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codeName="ThisWorkbook"/>
  <mc:AlternateContent xmlns:mc="http://schemas.openxmlformats.org/markup-compatibility/2006">
    <mc:Choice Requires="x15">
      <x15ac:absPath xmlns:x15ac="http://schemas.microsoft.com/office/spreadsheetml/2010/11/ac" url="O:\Čtvrtletní výkaz\2026\3.Q\"/>
    </mc:Choice>
  </mc:AlternateContent>
  <xr:revisionPtr revIDLastSave="0" documentId="8_{B1C11975-F2C6-4727-B15C-A37B51981941}" xr6:coauthVersionLast="47" xr6:coauthVersionMax="47" xr10:uidLastSave="{00000000-0000-0000-0000-000000000000}"/>
  <workbookProtection workbookAlgorithmName="SHA-512" workbookHashValue="61fycqjCdWxoZPkQZzE1b4aj49tdhRF/EJ4GoyC/jOnslXBQXrITQ0YuYU0aTmx4T6z9saVq8ssJKo7kuorvWw==" workbookSaltValue="bsYcmZU2lC8O70Z0FZsP7A==" workbookSpinCount="100000" lockStructure="1"/>
  <bookViews>
    <workbookView xWindow="-110" yWindow="-110" windowWidth="38620" windowHeight="21100" tabRatio="938" firstSheet="2" activeTab="3" xr2:uid="{00000000-000D-0000-FFFF-FFFF00000000}"/>
  </bookViews>
  <sheets>
    <sheet name="SUM" sheetId="108" state="hidden" r:id="rId1"/>
    <sheet name="KONTROLY" sheetId="106" state="hidden" r:id="rId2"/>
    <sheet name="TEST" sheetId="107" r:id="rId3"/>
    <sheet name="Introduction" sheetId="9" r:id="rId4"/>
    <sheet name="J1-1A" sheetId="27" r:id="rId5"/>
    <sheet name="J1-1B" sheetId="79" r:id="rId6"/>
    <sheet name="J1-1K" sheetId="8" r:id="rId7"/>
    <sheet name="J1-2A" sheetId="83" r:id="rId8"/>
    <sheet name="J1-2B" sheetId="84" r:id="rId9"/>
    <sheet name="J1-2K" sheetId="85" r:id="rId10"/>
    <sheet name="J1-3" sheetId="86" r:id="rId11"/>
    <sheet name="J1-3K" sheetId="87" r:id="rId12"/>
    <sheet name="J2" sheetId="82" r:id="rId13"/>
    <sheet name="J3" sheetId="88" r:id="rId14"/>
    <sheet name="J4" sheetId="90" r:id="rId15"/>
    <sheet name="L" sheetId="105" r:id="rId16"/>
    <sheet name="O1-1A" sheetId="91" r:id="rId17"/>
    <sheet name="O1-1B" sheetId="92" r:id="rId18"/>
    <sheet name="O1-1K" sheetId="93" r:id="rId19"/>
    <sheet name="O1-2A" sheetId="94" r:id="rId20"/>
    <sheet name="O1-2B" sheetId="95" r:id="rId21"/>
    <sheet name="O1-2K" sheetId="96" r:id="rId22"/>
    <sheet name="O1-3" sheetId="97" r:id="rId23"/>
    <sheet name="O1-3K" sheetId="98" r:id="rId24"/>
    <sheet name="O2" sheetId="99" r:id="rId25"/>
    <sheet name="O3" sheetId="100" r:id="rId26"/>
    <sheet name="O4" sheetId="101" r:id="rId27"/>
    <sheet name="S1" sheetId="22" r:id="rId28"/>
    <sheet name="S2" sheetId="23" r:id="rId29"/>
  </sheets>
  <externalReferences>
    <externalReference r:id="rId30"/>
    <externalReference r:id="rId31"/>
  </externalReferences>
  <definedNames>
    <definedName name="_xlnm._FilterDatabase" localSheetId="0" hidden="1">SUM!$A$1:$C$5508</definedName>
    <definedName name="J11A_HODNOTY" localSheetId="0">'[1]J1-1A'!$E$10:$P$34,'[1]J1-1A'!$I$35,'[1]J1-1A'!$J$35,'[1]J1-1A'!$K$35,'[1]J1-1A'!$L$35,'[1]J1-1A'!$M$35,'[1]J1-1A'!$N$35,'[1]J1-1A'!$O$35,'[1]J1-1A'!$P$35,'[1]J1-1A'!$E$36,'[1]J1-1A'!$F$36,'[1]J1-1A'!$G$36,'[1]J1-1A'!$H$36,'[1]J1-1A'!$I$36,'[1]J1-1A'!$J$36,'[1]J1-1A'!$L$36,'[1]J1-1A'!$K$36,'[1]J1-1A'!$M$36,'[1]J1-1A'!$N$36,'[1]J1-1A'!$O$36,'[1]J1-1A'!$P$36,'[1]J1-1A'!$E$41,'[1]J1-1A'!$E$42,'[1]J1-1A'!$E$43,'[1]J1-1A'!$E$44,'[1]J1-1A'!$E$45,'[1]J1-1A'!$E$46,'[1]J1-1A'!$E$47,'[1]J1-1A'!$E$48,'[1]J1-1A'!$E$49,'[1]J1-1A'!$E$50,'[1]J1-1A'!$E$51,'[1]J1-1A'!$E$52,'[1]J1-1A'!$G$52,'[1]J1-1A'!$G$51,'[1]J1-1A'!$G$50,'[1]J1-1A'!$G$49,'[1]J1-1A'!$G$48,'[1]J1-1A'!$G$47,'[1]J1-1A'!$G$46,'[1]J1-1A'!$G$45,'[1]J1-1A'!$G$44,'[1]J1-1A'!$G$43,'[1]J1-1A'!$G$42,'[1]J1-1A'!$G$41,'[1]J1-1A'!$I$41,'[1]J1-1A'!$K$41,'[1]J1-1A'!$I$42,'[1]J1-1A'!$K$42,'[1]J1-1A'!$I$43,'[1]J1-1A'!$K$43,'[1]J1-1A'!$I$45,'[1]J1-1A'!$K$44,'[1]J1-1A'!$I$44,'[1]J1-1A'!$K$45,'[1]J1-1A'!$I$46,'[1]J1-1A'!$K$46,'[1]J1-1A'!$I$48,'[1]J1-1A'!$I$47,'[1]J1-1A'!$K$47,'[1]J1-1A'!$K$48,'[1]J1-1A'!$I$49,'[1]J1-1A'!$K$49,'[1]J1-1A'!$I$50,'[1]J1-1A'!$K$50,'[1]J1-1A'!$I$51,'[1]J1-1A'!$K$51,'[1]J1-1A'!$I$52,'[1]J1-1A'!$K$52</definedName>
    <definedName name="J11A_HODNOTY">'J1-1A'!$E$10:$P$34,'J1-1A'!$I$35,'J1-1A'!$J$35,'J1-1A'!$K$35,'J1-1A'!$L$35,'J1-1A'!$M$35,'J1-1A'!$N$35,'J1-1A'!$O$35,'J1-1A'!$P$35,'J1-1A'!$E$36,'J1-1A'!$F$36,'J1-1A'!$G$36,'J1-1A'!$H$36,'J1-1A'!$I$36,'J1-1A'!$J$36,'J1-1A'!$L$36,'J1-1A'!$K$36,'J1-1A'!$M$36,'J1-1A'!$N$36,'J1-1A'!$O$36,'J1-1A'!$P$36,'J1-1A'!$E$41,'J1-1A'!$E$42,'J1-1A'!$E$43,'J1-1A'!$E$44,'J1-1A'!$E$45,'J1-1A'!$E$46,'J1-1A'!$E$47,'J1-1A'!$E$48,'J1-1A'!$E$49,'J1-1A'!$E$50,'J1-1A'!$E$51,'J1-1A'!$E$52,'J1-1A'!$G$52,'J1-1A'!$G$51,'J1-1A'!$G$50,'J1-1A'!$G$49,'J1-1A'!$G$48,'J1-1A'!$G$47,'J1-1A'!$G$46,'J1-1A'!$G$45,'J1-1A'!$G$44,'J1-1A'!$G$43,'J1-1A'!$G$42,'J1-1A'!$G$41,'J1-1A'!$I$41,'J1-1A'!$K$41,'J1-1A'!$I$42,'J1-1A'!$K$42,'J1-1A'!$I$43,'J1-1A'!$K$43,'J1-1A'!$I$45,'J1-1A'!$K$44,'J1-1A'!$I$44,'J1-1A'!$K$45,'J1-1A'!$I$46,'J1-1A'!$K$46,'J1-1A'!$I$48,'J1-1A'!$I$47,'J1-1A'!$K$47,'J1-1A'!$K$48,'J1-1A'!$I$49,'J1-1A'!$K$49,'J1-1A'!$I$50,'J1-1A'!$K$50,'J1-1A'!$I$51,'J1-1A'!$K$51,'J1-1A'!$I$52,'J1-1A'!$K$52</definedName>
    <definedName name="J11A_KOMPOZITY_CERVENE" localSheetId="1">'J1-1A'!$E$36,'J1-1A'!$E$34,'J1-1A'!$E$33,'J1-1A'!$E$30,'J1-1A'!$E$29,'J1-1A'!$G$36,'J1-1A'!$G$34,'J1-1A'!$G$33,'J1-1A'!$G$30,'J1-1A'!$G$29,'J1-1A'!$I$36,'J1-1A'!$I$34,'J1-1A'!$I$33,'J1-1A'!$I$30,'J1-1A'!$I$29,'J1-1A'!$I$35,'J1-1A'!$K$36,'J1-1A'!$K$35,'J1-1A'!$K$34,'J1-1A'!$K$33,'J1-1A'!$K$30,'J1-1A'!$K$29,'J1-1A'!$M$29,'J1-1A'!$M$30,'J1-1A'!$M$33,'J1-1A'!$M$34,'J1-1A'!$M$35,'J1-1A'!$M$36,'J1-1A'!$O$29,'J1-1A'!$O$30,'J1-1A'!$O$33,'J1-1A'!$O$34,'J1-1A'!$O$35,'J1-1A'!$O$36,'J1-1A'!$E$43,'J1-1A'!$I$43,'J1-1A'!$E$48,'J1-1A'!$I$48,'J1-1A'!$E$50,'J1-1A'!$I$50</definedName>
    <definedName name="J11A_KOMPOZITY_CERVENE" localSheetId="0">'[1]J1-1A'!$E$36,'[1]J1-1A'!$E$34,'[1]J1-1A'!$E$33,'[1]J1-1A'!$E$30,'[1]J1-1A'!$E$29,'[1]J1-1A'!$G$36,'[1]J1-1A'!$G$34,'[1]J1-1A'!$G$33,'[1]J1-1A'!$G$30,'[1]J1-1A'!$G$29,'[1]J1-1A'!$I$36,'[1]J1-1A'!$I$34,'[1]J1-1A'!$I$33,'[1]J1-1A'!$I$30,'[1]J1-1A'!$I$29,'[1]J1-1A'!$I$35,'[1]J1-1A'!$K$36,'[1]J1-1A'!$K$35,'[1]J1-1A'!$K$34,'[1]J1-1A'!$K$33,'[1]J1-1A'!$K$30,'[1]J1-1A'!$K$29,'[1]J1-1A'!$M$29,'[1]J1-1A'!$M$30,'[1]J1-1A'!$M$33,'[1]J1-1A'!$M$34,'[1]J1-1A'!$M$35,'[1]J1-1A'!$M$36,'[1]J1-1A'!$O$29,'[1]J1-1A'!$O$30,'[1]J1-1A'!$O$33,'[1]J1-1A'!$O$34,'[1]J1-1A'!$O$35,'[1]J1-1A'!$O$36,'[1]J1-1A'!$E$43,'[1]J1-1A'!$I$43,'[1]J1-1A'!$E$48,'[1]J1-1A'!$I$48,'[1]J1-1A'!$E$50,'[1]J1-1A'!$I$50</definedName>
    <definedName name="J11A_KOMPOZITY_CERVENE">'J1-1A'!$E$36,'J1-1A'!$E$34,'J1-1A'!$E$33,'J1-1A'!$E$30,'J1-1A'!$E$29,'J1-1A'!$G$36,'J1-1A'!$G$34,'J1-1A'!$G$33,'J1-1A'!$G$30,'J1-1A'!$G$29,'J1-1A'!$I$36,'J1-1A'!$I$34,'J1-1A'!$I$33,'J1-1A'!$I$30,'J1-1A'!$I$29,'J1-1A'!$I$35,'J1-1A'!$K$36,'J1-1A'!$K$35,'J1-1A'!$K$34,'J1-1A'!$K$33,'J1-1A'!$K$30,'J1-1A'!$K$29,'J1-1A'!$M$29,'J1-1A'!$M$30,'J1-1A'!$M$33,'J1-1A'!$M$34,'J1-1A'!$M$35,'J1-1A'!$M$36,'J1-1A'!$O$29,'J1-1A'!$O$30,'J1-1A'!$O$33,'J1-1A'!$O$34,'J1-1A'!$O$35,'J1-1A'!$O$36,'J1-1A'!$E$43,'J1-1A'!$I$43,'J1-1A'!$E$48,'J1-1A'!$I$48,'J1-1A'!$E$50,'J1-1A'!$I$50</definedName>
    <definedName name="J11A_KOMPOZITY_ORANZOVE" localSheetId="1">'J1-1A'!$F$29,'J1-1A'!$F$30,'J1-1A'!$F$33,'J1-1A'!$F$34,'J1-1A'!$F$36,'J1-1A'!$H$29,'J1-1A'!$H$30,'J1-1A'!$H$33,'J1-1A'!$H$34,'J1-1A'!$H$36,'J1-1A'!$J$29,'J1-1A'!$J$30,'J1-1A'!$J$33,'J1-1A'!$J$34,'J1-1A'!$J$35,'J1-1A'!$J$36,'J1-1A'!$L$29,'J1-1A'!$L$30,'J1-1A'!$L$33,'J1-1A'!$L$34,'J1-1A'!$L$35,'J1-1A'!$L$36,'J1-1A'!$N$29,'J1-1A'!$N$30,'J1-1A'!$N$33,'J1-1A'!$N$34,'J1-1A'!$N$35,'J1-1A'!$N$36,'J1-1A'!$P$29,'J1-1A'!$P$30,'J1-1A'!$P$33,'J1-1A'!$P$34,'J1-1A'!$P$35,'J1-1A'!$P$36,'J1-1A'!$G$43,'J1-1A'!$G$48,'J1-1A'!$G$50,'J1-1A'!$K$43,'J1-1A'!$K$48,'J1-1A'!$K$50</definedName>
    <definedName name="J11A_KOMPOZITY_ORANZOVE" localSheetId="0">'[1]J1-1A'!$F$29,'[1]J1-1A'!$F$30,'[1]J1-1A'!$F$33,'[1]J1-1A'!$F$34,'[1]J1-1A'!$F$36,'[1]J1-1A'!$H$29,'[1]J1-1A'!$H$30,'[1]J1-1A'!$H$33,'[1]J1-1A'!$H$34,'[1]J1-1A'!$H$36,'[1]J1-1A'!$J$29,'[1]J1-1A'!$J$30,'[1]J1-1A'!$J$33,'[1]J1-1A'!$J$34,'[1]J1-1A'!$J$35,'[1]J1-1A'!$J$36,'[1]J1-1A'!$L$29,'[1]J1-1A'!$L$30,'[1]J1-1A'!$L$33,'[1]J1-1A'!$L$34,'[1]J1-1A'!$L$35,'[1]J1-1A'!$L$36,'[1]J1-1A'!$N$29,'[1]J1-1A'!$N$30,'[1]J1-1A'!$N$33,'[1]J1-1A'!$N$34,'[1]J1-1A'!$N$35,'[1]J1-1A'!$N$36,'[1]J1-1A'!$P$29,'[1]J1-1A'!$P$30,'[1]J1-1A'!$P$33,'[1]J1-1A'!$P$34,'[1]J1-1A'!$P$35,'[1]J1-1A'!$P$36,'[1]J1-1A'!$G$43,'[1]J1-1A'!$G$48,'[1]J1-1A'!$G$50,'[1]J1-1A'!$K$43,'[1]J1-1A'!$K$48,'[1]J1-1A'!$K$50</definedName>
    <definedName name="J11A_KOMPOZITY_ORANZOVE">'J1-1A'!$F$29,'J1-1A'!$F$30,'J1-1A'!$F$33,'J1-1A'!$F$34,'J1-1A'!$F$36,'J1-1A'!$H$29,'J1-1A'!$H$30,'J1-1A'!$H$33,'J1-1A'!$H$34,'J1-1A'!$H$36,'J1-1A'!$J$29,'J1-1A'!$J$30,'J1-1A'!$J$33,'J1-1A'!$J$34,'J1-1A'!$J$35,'J1-1A'!$J$36,'J1-1A'!$L$29,'J1-1A'!$L$30,'J1-1A'!$L$33,'J1-1A'!$L$34,'J1-1A'!$L$35,'J1-1A'!$L$36,'J1-1A'!$N$29,'J1-1A'!$N$30,'J1-1A'!$N$33,'J1-1A'!$N$34,'J1-1A'!$N$35,'J1-1A'!$N$36,'J1-1A'!$P$29,'J1-1A'!$P$30,'J1-1A'!$P$33,'J1-1A'!$P$34,'J1-1A'!$P$35,'J1-1A'!$P$36,'J1-1A'!$G$43,'J1-1A'!$G$48,'J1-1A'!$G$50,'J1-1A'!$K$43,'J1-1A'!$K$48,'J1-1A'!$K$50</definedName>
    <definedName name="J11B_HODNOTY" localSheetId="1">'J1-1B'!$E$11:$T$35,'J1-1B'!$E$42:$T$50</definedName>
    <definedName name="J11B_HODNOTY" localSheetId="0">'[1]J1-1B'!$E$11:$T$35,'[1]J1-1B'!$E$42:$T$50</definedName>
    <definedName name="J11B_HODNOTY">'J1-1B'!$E$11:$T$35,'J1-1B'!$E$42:$T$50</definedName>
    <definedName name="J11B_KOMPOZITY_MODRE" localSheetId="1">'J1-1B'!$E$29,'J1-1B'!$E$30,'J1-1B'!$E$33,'J1-1B'!$E$34,'J1-1B'!$E$35,'J1-1B'!$G$29,'J1-1B'!$G$30,'J1-1B'!$G$33,'J1-1B'!$G$34,'J1-1B'!$G$35,'J1-1B'!$I$29,'J1-1B'!$I$30,'J1-1B'!$I$33,'J1-1B'!$I$34,'J1-1B'!$I$35,'J1-1B'!$K$29,'J1-1B'!$K$30,'J1-1B'!$K$33,'J1-1B'!$K$34,'J1-1B'!$K$35,'J1-1B'!$E$46,'J1-1B'!$E$48,'J1-1B'!$I$46,'J1-1B'!$I$48</definedName>
    <definedName name="J11B_KOMPOZITY_MODRE" localSheetId="0">'[1]J1-1B'!$E$29,'[1]J1-1B'!$E$30,'[1]J1-1B'!$E$33,'[1]J1-1B'!$E$34,'[1]J1-1B'!$E$35,'[1]J1-1B'!$G$29,'[1]J1-1B'!$G$30,'[1]J1-1B'!$G$33,'[1]J1-1B'!$G$34,'[1]J1-1B'!$G$35,'[1]J1-1B'!$I$29,'[1]J1-1B'!$I$30,'[1]J1-1B'!$I$33,'[1]J1-1B'!$I$34,'[1]J1-1B'!$I$35,'[1]J1-1B'!$K$29,'[1]J1-1B'!$K$30,'[1]J1-1B'!$K$33,'[1]J1-1B'!$K$34,'[1]J1-1B'!$K$35,'[1]J1-1B'!$E$46,'[1]J1-1B'!$E$48,'[1]J1-1B'!$I$46,'[1]J1-1B'!$I$48</definedName>
    <definedName name="J11B_KOMPOZITY_MODRE">'J1-1B'!$E$29,'J1-1B'!$E$30,'J1-1B'!$E$33,'J1-1B'!$E$34,'J1-1B'!$E$35,'J1-1B'!$G$29,'J1-1B'!$G$30,'J1-1B'!$G$33,'J1-1B'!$G$34,'J1-1B'!$G$35,'J1-1B'!$I$29,'J1-1B'!$I$30,'J1-1B'!$I$33,'J1-1B'!$I$34,'J1-1B'!$I$35,'J1-1B'!$K$29,'J1-1B'!$K$30,'J1-1B'!$K$33,'J1-1B'!$K$34,'J1-1B'!$K$35,'J1-1B'!$E$46,'J1-1B'!$E$48,'J1-1B'!$I$46,'J1-1B'!$I$48</definedName>
    <definedName name="J11B_KOMPOZITY_SEDE" localSheetId="1">'J1-1B'!$N$29,'J1-1B'!$N$30,'J1-1B'!$N$33:$N$35,'J1-1B'!$P$29:$P$30,'J1-1B'!$P$33:$P$35,'J1-1B'!$R$29:$R$30,'J1-1B'!$R$33:$R$35,'J1-1B'!$T$29:$T$30,'J1-1B'!$T$33:$T$35,'J1-1B'!$O$46:$P$46,'J1-1B'!$O$48:$P$48,'J1-1B'!$S$46:$T$46,'J1-1B'!$S$48:$T$48</definedName>
    <definedName name="J11B_KOMPOZITY_SEDE" localSheetId="0">'[1]J1-1B'!$N$29,'[1]J1-1B'!$N$30,'[1]J1-1B'!$N$33:$N$35,'[1]J1-1B'!$P$29:$P$30,'[1]J1-1B'!$P$33:$P$35,'[1]J1-1B'!$R$29:$R$30,'[1]J1-1B'!$R$33:$R$35,'[1]J1-1B'!$T$29:$T$30,'[1]J1-1B'!$T$33:$T$35,'[1]J1-1B'!$O$46:$P$46,'[1]J1-1B'!$O$48:$P$48,'[1]J1-1B'!$S$46:$T$46,'[1]J1-1B'!$S$48:$T$48</definedName>
    <definedName name="J11B_KOMPOZITY_SEDE">'J1-1B'!$N$29,'J1-1B'!$N$30,'J1-1B'!$N$33:$N$35,'J1-1B'!$P$29:$P$30,'J1-1B'!$P$33:$P$35,'J1-1B'!$R$29:$R$30,'J1-1B'!$R$33:$R$35,'J1-1B'!$T$29:$T$30,'J1-1B'!$T$33:$T$35,'J1-1B'!$O$46:$P$46,'J1-1B'!$O$48:$P$48,'J1-1B'!$S$46:$T$46,'J1-1B'!$S$48:$T$48</definedName>
    <definedName name="J11B_KOMPOZITY_ZELENE" localSheetId="1">'J1-1B'!$M$29:$M$30,'J1-1B'!$M$33:$M$35,'J1-1B'!$O$29:$O$30,'J1-1B'!$O$33:$O$35,'J1-1B'!$Q$29:$Q$30,'J1-1B'!$Q$33:$Q$35,'J1-1B'!$S$29:$S$30,'J1-1B'!$S$33:$S$35,'J1-1B'!$M$46:$N$46,'J1-1B'!$Q$46:$R$46,'J1-1B'!$M$48:$N$48,'J1-1B'!$Q$48:$R$48</definedName>
    <definedName name="J11B_KOMPOZITY_ZELENE" localSheetId="0">'[1]J1-1B'!$M$29:$M$30,'[1]J1-1B'!$M$33:$M$35,'[1]J1-1B'!$O$29:$O$30,'[1]J1-1B'!$O$33:$O$35,'[1]J1-1B'!$Q$29:$Q$30,'[1]J1-1B'!$Q$33:$Q$35,'[1]J1-1B'!$S$29:$S$30,'[1]J1-1B'!$S$33:$S$35,'[1]J1-1B'!$M$46:$N$46,'[1]J1-1B'!$Q$46:$R$46,'[1]J1-1B'!$M$48:$N$48,'[1]J1-1B'!$Q$48:$R$48</definedName>
    <definedName name="J11B_KOMPOZITY_ZELENE">'J1-1B'!$M$29:$M$30,'J1-1B'!$M$33:$M$35,'J1-1B'!$O$29:$O$30,'J1-1B'!$O$33:$O$35,'J1-1B'!$Q$29:$Q$30,'J1-1B'!$Q$33:$Q$35,'J1-1B'!$S$29:$S$30,'J1-1B'!$S$33:$S$35,'J1-1B'!$M$46:$N$46,'J1-1B'!$Q$46:$R$46,'J1-1B'!$M$48:$N$48,'J1-1B'!$Q$48:$R$48</definedName>
    <definedName name="J11B_KOMPOZITY_ZLUTE" localSheetId="1">'J1-1B'!$F$29,'J1-1B'!$F$30,'J1-1B'!$F$33,'J1-1B'!$F$34,'J1-1B'!$F$35,'J1-1B'!$H$29,'J1-1B'!$H$30,'J1-1B'!$H$33,'J1-1B'!$H$34,'J1-1B'!$H$35,'J1-1B'!$J$29,'J1-1B'!$J$30,'J1-1B'!$J$33,'J1-1B'!$J$34,'J1-1B'!$J$35,'J1-1B'!$L$29,'J1-1B'!$L$30,'J1-1B'!$L$33,'J1-1B'!$L$34,'J1-1B'!$L$35,'J1-1B'!$G$46,'J1-1B'!$G$48,'J1-1B'!$K$46,'J1-1B'!$K$48</definedName>
    <definedName name="J11B_KOMPOZITY_ZLUTE" localSheetId="0">'[1]J1-1B'!$F$29,'[1]J1-1B'!$F$30,'[1]J1-1B'!$F$33,'[1]J1-1B'!$F$34,'[1]J1-1B'!$F$35,'[1]J1-1B'!$H$29,'[1]J1-1B'!$H$30,'[1]J1-1B'!$H$33,'[1]J1-1B'!$H$34,'[1]J1-1B'!$H$35,'[1]J1-1B'!$J$29,'[1]J1-1B'!$J$30,'[1]J1-1B'!$J$33,'[1]J1-1B'!$J$34,'[1]J1-1B'!$J$35,'[1]J1-1B'!$L$29,'[1]J1-1B'!$L$30,'[1]J1-1B'!$L$33,'[1]J1-1B'!$L$34,'[1]J1-1B'!$L$35,'[1]J1-1B'!$G$46,'[1]J1-1B'!$G$48,'[1]J1-1B'!$K$46,'[1]J1-1B'!$K$48</definedName>
    <definedName name="J11B_KOMPOZITY_ZLUTE">'J1-1B'!$F$29,'J1-1B'!$F$30,'J1-1B'!$F$33,'J1-1B'!$F$34,'J1-1B'!$F$35,'J1-1B'!$H$29,'J1-1B'!$H$30,'J1-1B'!$H$33,'J1-1B'!$H$34,'J1-1B'!$H$35,'J1-1B'!$J$29,'J1-1B'!$J$30,'J1-1B'!$J$33,'J1-1B'!$J$34,'J1-1B'!$J$35,'J1-1B'!$L$29,'J1-1B'!$L$30,'J1-1B'!$L$33,'J1-1B'!$L$34,'J1-1B'!$L$35,'J1-1B'!$G$46,'J1-1B'!$G$48,'J1-1B'!$K$46,'J1-1B'!$K$48</definedName>
    <definedName name="J11K_HODNOTY" localSheetId="1">'J1-1K'!$E$10:$J$21</definedName>
    <definedName name="J11K_HODNOTY" localSheetId="0">'[1]J1-1K'!$E$10:$J$21</definedName>
    <definedName name="J11K_HODNOTY">'J1-1K'!$E$10:$J$21</definedName>
    <definedName name="J11K_KOMPOZITY_CERVENE" localSheetId="1">'J1-1K'!$E$10:$E$21</definedName>
    <definedName name="J11K_KOMPOZITY_CERVENE" localSheetId="0">'[1]J1-1K'!$E$10:$E$21</definedName>
    <definedName name="J11K_KOMPOZITY_CERVENE">'J1-1K'!$E$10:$E$21</definedName>
    <definedName name="J11K_KOMPOZITY_MODRE" localSheetId="1">'J1-1K'!$G$10:$G$21</definedName>
    <definedName name="J11K_KOMPOZITY_MODRE" localSheetId="0">'[1]J1-1K'!$G$10:$G$21</definedName>
    <definedName name="J11K_KOMPOZITY_MODRE">'J1-1K'!$G$10:$G$21</definedName>
    <definedName name="J11K_KOMPOZITY_ORANZOVE" localSheetId="1">'J1-1K'!$F$10:$F$21</definedName>
    <definedName name="J11K_KOMPOZITY_ORANZOVE" localSheetId="0">'[1]J1-1K'!$F$10:$F$21</definedName>
    <definedName name="J11K_KOMPOZITY_ORANZOVE">'J1-1K'!$F$10:$F$21</definedName>
    <definedName name="J11K_KOMPOZITY_SEDE" localSheetId="1">'J1-1K'!$J$10:$J$21</definedName>
    <definedName name="J11K_KOMPOZITY_SEDE" localSheetId="0">'[1]J1-1K'!$J$10:$J$21</definedName>
    <definedName name="J11K_KOMPOZITY_SEDE">'J1-1K'!$J$10:$J$21</definedName>
    <definedName name="J11K_KOMPOZITY_ZELENE" localSheetId="1">'J1-1K'!$I$10:$I$21</definedName>
    <definedName name="J11K_KOMPOZITY_ZELENE" localSheetId="0">'[1]J1-1K'!$I$10:$I$21</definedName>
    <definedName name="J11K_KOMPOZITY_ZELENE">'J1-1K'!$I$10:$I$21</definedName>
    <definedName name="J11K_KOMPOZITY_ZLUTE" localSheetId="1">'J1-1K'!$H$10:$H$21</definedName>
    <definedName name="J11K_KOMPOZITY_ZLUTE" localSheetId="0">'[1]J1-1K'!$H$10:$H$21</definedName>
    <definedName name="J11K_KOMPOZITY_ZLUTE">'J1-1K'!$H$10:$H$21</definedName>
    <definedName name="J12A_HODNOTY" localSheetId="1">'J1-2A'!$E$10:$P$34,'J1-2A'!$I$35:$P$36,'J1-2A'!$E$36,'J1-2A'!$F$36,'J1-2A'!$G$36,'J1-2A'!$H$36,'J1-2A'!$E$41:$L$52</definedName>
    <definedName name="J12A_HODNOTY" localSheetId="0">'[1]J1-2A'!$E$10:$P$34,'[1]J1-2A'!$I$35:$P$36,'[1]J1-2A'!$E$36,'[1]J1-2A'!$F$36,'[1]J1-2A'!$G$36,'[1]J1-2A'!$H$36,'[1]J1-2A'!$E$41:$L$52</definedName>
    <definedName name="J12A_HODNOTY">'J1-2A'!$E$10:$P$34,'J1-2A'!$I$35:$P$36,'J1-2A'!$E$36,'J1-2A'!$F$36,'J1-2A'!$G$36,'J1-2A'!$H$36,'J1-2A'!$E$41:$L$52</definedName>
    <definedName name="J12A_KOMPOZITY_CERVENE" localSheetId="1">'J1-2A'!$E$29:$E$30,'J1-2A'!$E$33:$E$34,'J1-2A'!$E$36,'J1-2A'!$G$29:$G$30,'J1-2A'!$G$33:$G$34,'J1-2A'!$G$36,'J1-2A'!$I$29:$I$30,'J1-2A'!$I$33:$I$36,'J1-2A'!$K$29:$K$30,'J1-2A'!$K$33:$K$36,'J1-2A'!$M$29:$M$30,'J1-2A'!$M$33:$M$36,'J1-2A'!$O$29:$O$30,'J1-2A'!$O$33:$O$36,'J1-2A'!$E$43,'J1-2A'!$E$48,'J1-2A'!$E$50,'J1-2A'!$I$43,'J1-2A'!$I$48,'J1-2A'!$I$50</definedName>
    <definedName name="J12A_KOMPOZITY_CERVENE" localSheetId="0">'[1]J1-2A'!$E$29:$E$30,'[1]J1-2A'!$E$33:$E$34,'[1]J1-2A'!$E$36,'[1]J1-2A'!$G$29:$G$30,'[1]J1-2A'!$G$33:$G$34,'[1]J1-2A'!$G$36,'[1]J1-2A'!$I$29:$I$30,'[1]J1-2A'!$I$33:$I$36,'[1]J1-2A'!$K$29:$K$30,'[1]J1-2A'!$K$33:$K$36,'[1]J1-2A'!$M$29:$M$30,'[1]J1-2A'!$M$33:$M$36,'[1]J1-2A'!$O$29:$O$30,'[1]J1-2A'!$O$33:$O$36,'[1]J1-2A'!$E$43,'[1]J1-2A'!$E$48,'[1]J1-2A'!$E$50,'[1]J1-2A'!$I$43,'[1]J1-2A'!$I$48,'[1]J1-2A'!$I$50</definedName>
    <definedName name="J12A_KOMPOZITY_CERVENE">'J1-2A'!$E$29:$E$30,'J1-2A'!$E$33:$E$34,'J1-2A'!$E$36,'J1-2A'!$G$29:$G$30,'J1-2A'!$G$33:$G$34,'J1-2A'!$G$36,'J1-2A'!$I$29:$I$30,'J1-2A'!$I$33:$I$36,'J1-2A'!$K$29:$K$30,'J1-2A'!$K$33:$K$36,'J1-2A'!$M$29:$M$30,'J1-2A'!$M$33:$M$36,'J1-2A'!$O$29:$O$30,'J1-2A'!$O$33:$O$36,'J1-2A'!$E$43,'J1-2A'!$E$48,'J1-2A'!$E$50,'J1-2A'!$I$43,'J1-2A'!$I$48,'J1-2A'!$I$50</definedName>
    <definedName name="J12A_KOMPOZITY_ORANZOVE" localSheetId="1">'J1-2A'!$F$29,'J1-2A'!$F$30,'J1-2A'!$F$33:$F$34,'J1-2A'!$F$36,'J1-2A'!$H$29:$H$30,'J1-2A'!$H$33:$H$34,'J1-2A'!$H$36,'J1-2A'!$J$29:$J$30,'J1-2A'!$J$33:$J$36,'J1-2A'!$L$29:$L$30,'J1-2A'!$L$33:$L$36,'J1-2A'!$N$29:$N$30,'J1-2A'!$N$33:$N$36,'J1-2A'!$P$29:$P$30,'J1-2A'!$P$33:$P$36,'J1-2A'!$G$43,'J1-2A'!$G$48,'J1-2A'!$G$50,'J1-2A'!$K$43,'J1-2A'!$K$48,'J1-2A'!$K$50</definedName>
    <definedName name="J12A_KOMPOZITY_ORANZOVE" localSheetId="0">'[1]J1-2A'!$F$29,'[1]J1-2A'!$F$30,'[1]J1-2A'!$F$33:$F$34,'[1]J1-2A'!$F$36,'[1]J1-2A'!$H$29:$H$30,'[1]J1-2A'!$H$33:$H$34,'[1]J1-2A'!$H$36,'[1]J1-2A'!$J$29:$J$30,'[1]J1-2A'!$J$33:$J$36,'[1]J1-2A'!$L$29:$L$30,'[1]J1-2A'!$L$33:$L$36,'[1]J1-2A'!$N$29:$N$30,'[1]J1-2A'!$N$33:$N$36,'[1]J1-2A'!$P$29:$P$30,'[1]J1-2A'!$P$33:$P$36,'[1]J1-2A'!$G$43,'[1]J1-2A'!$G$48,'[1]J1-2A'!$G$50,'[1]J1-2A'!$K$43,'[1]J1-2A'!$K$48,'[1]J1-2A'!$K$50</definedName>
    <definedName name="J12A_KOMPOZITY_ORANZOVE">'J1-2A'!$F$29,'J1-2A'!$F$30,'J1-2A'!$F$33:$F$34,'J1-2A'!$F$36,'J1-2A'!$H$29:$H$30,'J1-2A'!$H$33:$H$34,'J1-2A'!$H$36,'J1-2A'!$J$29:$J$30,'J1-2A'!$J$33:$J$36,'J1-2A'!$L$29:$L$30,'J1-2A'!$L$33:$L$36,'J1-2A'!$N$29:$N$30,'J1-2A'!$N$33:$N$36,'J1-2A'!$P$29:$P$30,'J1-2A'!$P$33:$P$36,'J1-2A'!$G$43,'J1-2A'!$G$48,'J1-2A'!$G$50,'J1-2A'!$K$43,'J1-2A'!$K$48,'J1-2A'!$K$50</definedName>
    <definedName name="J12B_HODNOTY" localSheetId="1">'J1-2B'!$E$11:$T$35,'J1-2B'!$E$42:$T$50</definedName>
    <definedName name="J12B_HODNOTY" localSheetId="0">'[1]J1-2B'!$E$11:$T$35,'[1]J1-2B'!$E$42:$T$50</definedName>
    <definedName name="J12B_HODNOTY">'J1-2B'!$E$11:$T$35,'J1-2B'!$E$42:$T$50</definedName>
    <definedName name="J12B_KOMPOZITY_MODRE" localSheetId="1">'J1-2B'!$E$29:$E$30,'J1-2B'!$E$33:$E$35,'J1-2B'!$G$29:$G$30,'J1-2B'!$G$33:$G$35,'J1-2B'!$I$29:$I$30,'J1-2B'!$I$33:$I$35,'J1-2B'!$K$29:$K$30,'J1-2B'!$K$33:$K$35,'J1-2B'!$E$46,'J1-2B'!$E$48,'J1-2B'!$I$46,'J1-2B'!$I$48</definedName>
    <definedName name="J12B_KOMPOZITY_MODRE" localSheetId="0">'[1]J1-2B'!$E$29:$E$30,'[1]J1-2B'!$E$33:$E$35,'[1]J1-2B'!$G$29:$G$30,'[1]J1-2B'!$G$33:$G$35,'[1]J1-2B'!$I$29:$I$30,'[1]J1-2B'!$I$33:$I$35,'[1]J1-2B'!$K$29:$K$30,'[1]J1-2B'!$K$33:$K$35,'[1]J1-2B'!$E$46,'[1]J1-2B'!$E$48,'[1]J1-2B'!$I$46,'[1]J1-2B'!$I$48</definedName>
    <definedName name="J12B_KOMPOZITY_MODRE">'J1-2B'!$E$29:$E$30,'J1-2B'!$E$33:$E$35,'J1-2B'!$G$29:$G$30,'J1-2B'!$G$33:$G$35,'J1-2B'!$I$29:$I$30,'J1-2B'!$I$33:$I$35,'J1-2B'!$K$29:$K$30,'J1-2B'!$K$33:$K$35,'J1-2B'!$E$46,'J1-2B'!$E$48,'J1-2B'!$I$46,'J1-2B'!$I$48</definedName>
    <definedName name="J12B_KOMPOZITY_SEDE" localSheetId="1">'J1-2B'!$N$29,'J1-2B'!$N$30,'J1-2B'!$N$33:$N$35,'J1-2B'!$P$29:$P$30,'J1-2B'!$P$33:$P$35,'J1-2B'!$R$29:$R$30,'J1-2B'!$R$33:$R$35,'J1-2B'!$T$29:$T$30,'J1-2B'!$T$33:$T$35,'J1-2B'!$O$46,'J1-2B'!$O$48,'J1-2B'!$S$46,'J1-2B'!$S$48</definedName>
    <definedName name="J12B_KOMPOZITY_SEDE" localSheetId="0">'[1]J1-2B'!$N$29,'[1]J1-2B'!$N$30,'[1]J1-2B'!$N$33:$N$35,'[1]J1-2B'!$P$29:$P$30,'[1]J1-2B'!$P$33:$P$35,'[1]J1-2B'!$R$29:$R$30,'[1]J1-2B'!$R$33:$R$35,'[1]J1-2B'!$T$29:$T$30,'[1]J1-2B'!$T$33:$T$35,'[1]J1-2B'!$O$46,'[1]J1-2B'!$O$48,'[1]J1-2B'!$S$46,'[1]J1-2B'!$S$48</definedName>
    <definedName name="J12B_KOMPOZITY_SEDE">'J1-2B'!$N$29,'J1-2B'!$N$30,'J1-2B'!$N$33:$N$35,'J1-2B'!$P$29:$P$30,'J1-2B'!$P$33:$P$35,'J1-2B'!$R$29:$R$30,'J1-2B'!$R$33:$R$35,'J1-2B'!$T$29:$T$30,'J1-2B'!$T$33:$T$35,'J1-2B'!$O$46,'J1-2B'!$O$48,'J1-2B'!$S$46,'J1-2B'!$S$48</definedName>
    <definedName name="J12B_KOMPOZITY_ZELENE" localSheetId="1">'J1-2B'!$M$29:$M$30,'J1-2B'!$M$33:$M$35,'J1-2B'!$O$29:$O$30,'J1-2B'!$O$33:$O$35,'J1-2B'!$Q$29:$Q$30,'J1-2B'!$Q$33:$Q$35,'J1-2B'!$S$29:$S$30,'J1-2B'!$S$33:$S$35,'J1-2B'!$M$46:$N$46,'J1-2B'!$M$48:$N$48,'J1-2B'!$Q$46:$R$46,'J1-2B'!$Q$48:$R$48</definedName>
    <definedName name="J12B_KOMPOZITY_ZELENE" localSheetId="0">'[1]J1-2B'!$M$29:$M$30,'[1]J1-2B'!$M$33:$M$35,'[1]J1-2B'!$O$29:$O$30,'[1]J1-2B'!$O$33:$O$35,'[1]J1-2B'!$Q$29:$Q$30,'[1]J1-2B'!$Q$33:$Q$35,'[1]J1-2B'!$S$29:$S$30,'[1]J1-2B'!$S$33:$S$35,'[1]J1-2B'!$M$46:$N$46,'[1]J1-2B'!$M$48:$N$48,'[1]J1-2B'!$Q$46:$R$46,'[1]J1-2B'!$Q$48:$R$48</definedName>
    <definedName name="J12B_KOMPOZITY_ZELENE">'J1-2B'!$M$29:$M$30,'J1-2B'!$M$33:$M$35,'J1-2B'!$O$29:$O$30,'J1-2B'!$O$33:$O$35,'J1-2B'!$Q$29:$Q$30,'J1-2B'!$Q$33:$Q$35,'J1-2B'!$S$29:$S$30,'J1-2B'!$S$33:$S$35,'J1-2B'!$M$46:$N$46,'J1-2B'!$M$48:$N$48,'J1-2B'!$Q$46:$R$46,'J1-2B'!$Q$48:$R$48</definedName>
    <definedName name="J12B_KOMPOZITY_ZLUTE" localSheetId="1">'J1-2B'!$F$29,'J1-2B'!$F$30,'J1-2B'!$F$33:$F$35,'J1-2B'!$H$29,'J1-2B'!$H$30,'J1-2B'!$H$33:$H$35,'J1-2B'!$J$29,'J1-2B'!$J$30,'J1-2B'!$J$33:$J$35,'J1-2B'!$L$29,'J1-2B'!$L$30,'J1-2B'!$L$33:$L$35,'J1-2B'!$G$46,'J1-2B'!$G$48,'J1-2B'!$K$46,'J1-2B'!$K$48</definedName>
    <definedName name="J12B_KOMPOZITY_ZLUTE" localSheetId="0">'[1]J1-2B'!$F$29,'[1]J1-2B'!$F$30,'[1]J1-2B'!$F$33:$F$35,'[1]J1-2B'!$H$29,'[1]J1-2B'!$H$30,'[1]J1-2B'!$H$33:$H$35,'[1]J1-2B'!$J$29,'[1]J1-2B'!$J$30,'[1]J1-2B'!$J$33:$J$35,'[1]J1-2B'!$L$29,'[1]J1-2B'!$L$30,'[1]J1-2B'!$L$33:$L$35,'[1]J1-2B'!$G$46,'[1]J1-2B'!$G$48,'[1]J1-2B'!$K$46,'[1]J1-2B'!$K$48</definedName>
    <definedName name="J12B_KOMPOZITY_ZLUTE">'J1-2B'!$F$29,'J1-2B'!$F$30,'J1-2B'!$F$33:$F$35,'J1-2B'!$H$29,'J1-2B'!$H$30,'J1-2B'!$H$33:$H$35,'J1-2B'!$J$29,'J1-2B'!$J$30,'J1-2B'!$J$33:$J$35,'J1-2B'!$L$29,'J1-2B'!$L$30,'J1-2B'!$L$33:$L$35,'J1-2B'!$G$46,'J1-2B'!$G$48,'J1-2B'!$K$46,'J1-2B'!$K$48</definedName>
    <definedName name="J12K_HODNOTY" localSheetId="1">'J1-2K'!$E$10:$J$21</definedName>
    <definedName name="J12K_HODNOTY" localSheetId="0">'[1]J1-2K'!$E$10:$J$21</definedName>
    <definedName name="J12K_HODNOTY">'J1-2K'!$E$10:$J$21</definedName>
    <definedName name="J12K_KOMPOZITY_CERVENE" localSheetId="1">'J1-2K'!$E$10:$E$21</definedName>
    <definedName name="J12K_KOMPOZITY_CERVENE" localSheetId="0">'[1]J1-2K'!$E$10:$E$21</definedName>
    <definedName name="J12K_KOMPOZITY_CERVENE">'J1-2K'!$E$10:$E$21</definedName>
    <definedName name="J12K_KOMPOZITY_MODRE" localSheetId="1">'J1-2K'!$G$10:$G$21</definedName>
    <definedName name="J12K_KOMPOZITY_MODRE" localSheetId="0">'[1]J1-2K'!$G$10:$G$21</definedName>
    <definedName name="J12K_KOMPOZITY_MODRE">'J1-2K'!$G$10:$G$21</definedName>
    <definedName name="J12K_KOMPOZITY_ORANZOVE" localSheetId="1">'J1-2K'!$F$10:$F$21</definedName>
    <definedName name="J12K_KOMPOZITY_ORANZOVE" localSheetId="0">'[1]J1-2K'!$F$10:$F$21</definedName>
    <definedName name="J12K_KOMPOZITY_ORANZOVE">'J1-2K'!$F$10:$F$21</definedName>
    <definedName name="J12K_KOMPOZITY_SEDE" localSheetId="1">'J1-2K'!$J$10:$J$21</definedName>
    <definedName name="J12K_KOMPOZITY_SEDE" localSheetId="0">'[1]J1-2K'!$J$10:$J$21</definedName>
    <definedName name="J12K_KOMPOZITY_SEDE">'J1-2K'!$J$10:$J$21</definedName>
    <definedName name="J12K_KOMPOZITY_ZELENE" localSheetId="1">'J1-2K'!$I$10:$I$21</definedName>
    <definedName name="J12K_KOMPOZITY_ZELENE" localSheetId="0">'[1]J1-2K'!$I$10:$I$21</definedName>
    <definedName name="J12K_KOMPOZITY_ZELENE">'J1-2K'!$I$10:$I$21</definedName>
    <definedName name="J12K_KOMPOZITY_ZLUTE" localSheetId="1">'J1-2K'!$H$10:$H$21</definedName>
    <definedName name="J12K_KOMPOZITY_ZLUTE" localSheetId="0">'[1]J1-2K'!$H$10:$H$21</definedName>
    <definedName name="J12K_KOMPOZITY_ZLUTE">'J1-2K'!$H$10:$H$21</definedName>
    <definedName name="J13_HODNOTY" localSheetId="1">'J1-3'!$E$11:$T$35,'J1-3'!$E$42:$T$53</definedName>
    <definedName name="J13_HODNOTY" localSheetId="0">'[1]J1-3'!$E$11:$T$35,'[1]J1-3'!$E$42:$T$53</definedName>
    <definedName name="J13_HODNOTY">'J1-3'!$E$11:$T$35,'J1-3'!$E$42:$T$53</definedName>
    <definedName name="J13_KOMPOZITY_CERVENE" localSheetId="1">'J1-3'!$E$29:$E$30,'J1-3'!$E$33:$E$35,'J1-3'!$G$29:$G$30,'J1-3'!$G$33:$G$35,'J1-3'!$I$29:$I$30,'J1-3'!$I$33:$I$35,'J1-3'!$K$29:$K$30,'J1-3'!$K$33:$K$35,'J1-3'!$E$44:$F$44,'J1-3'!$I$44:$J$44,'J1-3'!$E$49:$F$49,'J1-3'!$I$49:$J$49,'J1-3'!$E$51:$F$51,'J1-3'!$I$51:$J$51</definedName>
    <definedName name="J13_KOMPOZITY_CERVENE" localSheetId="0">'[1]J1-3'!$E$29:$E$30,'[1]J1-3'!$E$33:$E$35,'[1]J1-3'!$G$29:$G$30,'[1]J1-3'!$G$33:$G$35,'[1]J1-3'!$I$29:$I$30,'[1]J1-3'!$I$33:$I$35,'[1]J1-3'!$K$29:$K$30,'[1]J1-3'!$K$33:$K$35,'[1]J1-3'!$E$44:$F$44,'[1]J1-3'!$I$44:$J$44,'[1]J1-3'!$E$49:$F$49,'[1]J1-3'!$I$49:$J$49,'[1]J1-3'!$E$51:$F$51,'[1]J1-3'!$I$51:$J$51</definedName>
    <definedName name="J13_KOMPOZITY_CERVENE">'J1-3'!$E$29:$E$30,'J1-3'!$E$33:$E$35,'J1-3'!$G$29:$G$30,'J1-3'!$G$33:$G$35,'J1-3'!$I$29:$I$30,'J1-3'!$I$33:$I$35,'J1-3'!$K$29:$K$30,'J1-3'!$K$33:$K$35,'J1-3'!$E$44:$F$44,'J1-3'!$I$44:$J$44,'J1-3'!$E$49:$F$49,'J1-3'!$I$49:$J$49,'J1-3'!$E$51:$F$51,'J1-3'!$I$51:$J$51</definedName>
    <definedName name="J13_KOMPOZITY_ORANZOVE" localSheetId="1">'J1-3'!$F$29:$F$30,'J1-3'!$F$33:$F$35,'J1-3'!$H$29:$H$30,'J1-3'!$H$33:$H$35,'J1-3'!$J$29:$J$30,'J1-3'!$J$33:$J$34,'J1-3'!$J$35,'J1-3'!$L$29:$L$30,'J1-3'!$L$33:$L$35,'J1-3'!$G$44,'J1-3'!$K$44,'J1-3'!$G$49,'J1-3'!$K$49,'J1-3'!$G$51,'J1-3'!$K$51</definedName>
    <definedName name="J13_KOMPOZITY_ORANZOVE" localSheetId="0">'[1]J1-3'!$F$29:$F$30,'[1]J1-3'!$F$33:$F$35,'[1]J1-3'!$H$29:$H$30,'[1]J1-3'!$H$33:$H$35,'[1]J1-3'!$J$29:$J$30,'[1]J1-3'!$J$33:$J$34,'[1]J1-3'!$J$35,'[1]J1-3'!$L$29:$L$30,'[1]J1-3'!$L$33:$L$35,'[1]J1-3'!$G$44,'[1]J1-3'!$K$44,'[1]J1-3'!$G$49,'[1]J1-3'!$K$49,'[1]J1-3'!$G$51,'[1]J1-3'!$K$51</definedName>
    <definedName name="J13_KOMPOZITY_ORANZOVE">'J1-3'!$F$29:$F$30,'J1-3'!$F$33:$F$35,'J1-3'!$H$29:$H$30,'J1-3'!$H$33:$H$35,'J1-3'!$J$29:$J$30,'J1-3'!$J$33:$J$34,'J1-3'!$J$35,'J1-3'!$L$29:$L$30,'J1-3'!$L$33:$L$35,'J1-3'!$G$44,'J1-3'!$K$44,'J1-3'!$G$49,'J1-3'!$K$49,'J1-3'!$G$51,'J1-3'!$K$51</definedName>
    <definedName name="J13_KOMPOZITY_SEDE" localSheetId="1">'J1-3'!$N$29,'J1-3'!$N$30,'J1-3'!$N$33:$N$35,'J1-3'!$P$29:$P$30,'J1-3'!$P$33:$P$35,'J1-3'!$R$29:$R$30,'J1-3'!$R$33:$R$35,'J1-3'!$T$29:$T$30,'J1-3'!$T$33:$T$35,'J1-3'!$O$44,'J1-3'!$S$44,'J1-3'!$O$49,'J1-3'!$S$49,'J1-3'!$O$51,'J1-3'!$S$51</definedName>
    <definedName name="J13_KOMPOZITY_SEDE" localSheetId="0">'[1]J1-3'!$N$29,'[1]J1-3'!$N$30,'[1]J1-3'!$N$33:$N$35,'[1]J1-3'!$P$29:$P$30,'[1]J1-3'!$P$33:$P$35,'[1]J1-3'!$R$29:$R$30,'[1]J1-3'!$R$33:$R$35,'[1]J1-3'!$T$29:$T$30,'[1]J1-3'!$T$33:$T$35,'[1]J1-3'!$O$44,'[1]J1-3'!$S$44,'[1]J1-3'!$O$49,'[1]J1-3'!$S$49,'[1]J1-3'!$O$51,'[1]J1-3'!$S$51</definedName>
    <definedName name="J13_KOMPOZITY_SEDE">'J1-3'!$N$29,'J1-3'!$N$30,'J1-3'!$N$33:$N$35,'J1-3'!$P$29:$P$30,'J1-3'!$P$33:$P$35,'J1-3'!$R$29:$R$30,'J1-3'!$R$33:$R$35,'J1-3'!$T$29:$T$30,'J1-3'!$T$33:$T$35,'J1-3'!$O$44,'J1-3'!$S$44,'J1-3'!$O$49,'J1-3'!$S$49,'J1-3'!$O$51,'J1-3'!$S$51</definedName>
    <definedName name="J13_KOMPOZITY_ZELENE" localSheetId="1">'J1-3'!$M$29:$M$30,'J1-3'!$M$33:$M$35,'J1-3'!$O$29:$O$30,'J1-3'!$O$33:$O$35,'J1-3'!$Q$29:$Q$30,'J1-3'!$Q$33:$Q$35,'J1-3'!$S$29:$S$30,'J1-3'!$S$33:$S$35,'J1-3'!$M$44,'J1-3'!$Q$44,'J1-3'!$M$49,'J1-3'!$Q$49,'J1-3'!$M$51,'J1-3'!$Q$51</definedName>
    <definedName name="J13_KOMPOZITY_ZELENE" localSheetId="0">'[1]J1-3'!$M$29:$M$30,'[1]J1-3'!$M$33:$M$35,'[1]J1-3'!$O$29:$O$30,'[1]J1-3'!$O$33:$O$35,'[1]J1-3'!$Q$29:$Q$30,'[1]J1-3'!$Q$33:$Q$35,'[1]J1-3'!$S$29:$S$30,'[1]J1-3'!$S$33:$S$35,'[1]J1-3'!$M$44,'[1]J1-3'!$Q$44,'[1]J1-3'!$M$49,'[1]J1-3'!$Q$49,'[1]J1-3'!$M$51,'[1]J1-3'!$Q$51</definedName>
    <definedName name="J13_KOMPOZITY_ZELENE">'J1-3'!$M$29:$M$30,'J1-3'!$M$33:$M$35,'J1-3'!$O$29:$O$30,'J1-3'!$O$33:$O$35,'J1-3'!$Q$29:$Q$30,'J1-3'!$Q$33:$Q$35,'J1-3'!$S$29:$S$30,'J1-3'!$S$33:$S$35,'J1-3'!$M$44,'J1-3'!$Q$44,'J1-3'!$M$49,'J1-3'!$Q$49,'J1-3'!$M$51,'J1-3'!$Q$51</definedName>
    <definedName name="J13K_HODNOTY" localSheetId="1">'J1-3K'!$E$11:$H$22</definedName>
    <definedName name="J13K_HODNOTY" localSheetId="0">'[1]J1-3K'!$E$11:$H$22</definedName>
    <definedName name="J13K_HODNOTY">'J1-3K'!$E$11:$H$22</definedName>
    <definedName name="J13K_KOMPOZITY_CERVENE" localSheetId="1">'J1-3K'!$E$11:$E$22</definedName>
    <definedName name="J13K_KOMPOZITY_CERVENE" localSheetId="0">'[1]J1-3K'!$E$11:$E$22</definedName>
    <definedName name="J13K_KOMPOZITY_CERVENE">'J1-3K'!$E$11:$E$22</definedName>
    <definedName name="J13K_KOMPOZITY_ORANZOVE" localSheetId="1">'J1-3K'!$F$11:$F$22</definedName>
    <definedName name="J13K_KOMPOZITY_ORANZOVE" localSheetId="0">'[1]J1-3K'!$F$11:$F$22</definedName>
    <definedName name="J13K_KOMPOZITY_ORANZOVE">'J1-3K'!$F$11:$F$22</definedName>
    <definedName name="J13K_KOMPOZITY_SEDE" localSheetId="1">'J1-3K'!$H$11:$H$22</definedName>
    <definedName name="J13K_KOMPOZITY_SEDE" localSheetId="0">'[1]J1-3K'!$H$11:$H$22</definedName>
    <definedName name="J13K_KOMPOZITY_SEDE">'J1-3K'!$H$11:$H$22</definedName>
    <definedName name="J13K_KOMPOZITY_ZELENE" localSheetId="1">'J1-3K'!$G$11:$G$22</definedName>
    <definedName name="J13K_KOMPOZITY_ZELENE" localSheetId="0">'[1]J1-3K'!$G$11:$G$22</definedName>
    <definedName name="J13K_KOMPOZITY_ZELENE">'J1-3K'!$G$11:$G$22</definedName>
    <definedName name="J2_HODNOTY" localSheetId="1">'J2'!$E$9:$L$16,'J2'!$E$17:$F$21,'J2'!$G$18:$L$21,'J2'!$K$17:$L$17</definedName>
    <definedName name="J2_HODNOTY" localSheetId="0">[1]J2!$E$9:$L$16,[1]J2!$E$17:$F$21,[1]J2!$G$18:$L$21,[1]J2!$K$17:$L$17</definedName>
    <definedName name="J2_HODNOTY">'J2'!$E$9:$L$16,'J2'!$E$17:$F$21,'J2'!$G$18:$L$21,'J2'!$K$17:$L$17</definedName>
    <definedName name="J3_HODNOTY" localSheetId="1">'J3'!$E$9:$L$16,'J3'!$E$17:$F$21,'J3'!$G$18:$L$21,'J3'!$K$17,'J3'!$L$17</definedName>
    <definedName name="J3_HODNOTY" localSheetId="0">[1]J3!$E$9:$L$16,[1]J3!$E$17:$F$21,[1]J3!$G$18:$L$21,[1]J3!$K$17,[1]J3!$L$17</definedName>
    <definedName name="J3_HODNOTY">'J3'!$E$9:$L$16,'J3'!$E$17:$F$21,'J3'!$G$18:$L$21,'J3'!$K$17,'J3'!$L$17</definedName>
    <definedName name="J4_HODNOTY" localSheetId="1">'J4'!$E$9:$L$16,'J4'!$E$17:$F$21,'J4'!$G$18:$L$21,'J4'!$K$17,'J4'!$L$17</definedName>
    <definedName name="J4_HODNOTY" localSheetId="0">[1]J4!$E$9:$L$16,[1]J4!$E$17:$F$21,[1]J4!$G$18:$L$21,[1]J4!$K$17,[1]J4!$L$17</definedName>
    <definedName name="j4_HODNOTY">'J4'!$E$9:$L$16,'J4'!$E$17:$F$21,'J4'!$G$18:$L$21,'J4'!$K$17,'J4'!$L$17</definedName>
    <definedName name="L_HODNOTY" localSheetId="1">L!$F$6:$F$13,L!$E$9,L!$E$11,L!$G$12,L!$G$13,L!$H$6:$J$13</definedName>
    <definedName name="L_HODNOTY" localSheetId="0">[1]L!$F$6:$F$13,[1]L!$E$9,[1]L!$E$11,[1]L!$G$12,[1]L!$G$13,[1]L!$H$6:$J$13</definedName>
    <definedName name="L_HODNOTY">L!$F$6:$F$13,L!$E$9,L!$E$11,L!$G$12,L!$G$13,L!$H$6:$J$13</definedName>
    <definedName name="O11A_HODNOTY" localSheetId="1">'O1-1A'!$E$10:$P$35,'O1-1A'!$E$40:$L$51</definedName>
    <definedName name="O11A_HODNOTY" localSheetId="0">'[1]O1-1A'!$E$10:$P$35,'[1]O1-1A'!$E$40:$L$51</definedName>
    <definedName name="O11A_HODNOTY">'O1-1A'!$E$10:$P$35,'O1-1A'!$E$40:$L$51</definedName>
    <definedName name="O11A_KOMPOZITY_CERVENE" localSheetId="1">'O1-1A'!$E$29:$E$30,'O1-1A'!$E$33:$E$35,'O1-1A'!$G$29:$G$30,'O1-1A'!$G$33:$G$35,'O1-1A'!$I$29:$I$30,'O1-1A'!$I$33:$I$35,'O1-1A'!$K$29:$K$30,'O1-1A'!$K$33:$K$35,'O1-1A'!$M$29:$M$30,'O1-1A'!$M$33:$M$35,'O1-1A'!$O$29:$O$30,'O1-1A'!$O$33:$O$35,'O1-1A'!$E$42,'O1-1A'!$E$47,'O1-1A'!$E$49,'O1-1A'!$I$42,'O1-1A'!$I$47,'O1-1A'!$I$49</definedName>
    <definedName name="O11A_KOMPOZITY_CERVENE" localSheetId="0">'[1]O1-1A'!$E$29:$E$30,'[1]O1-1A'!$E$33:$E$35,'[1]O1-1A'!$G$29:$G$30,'[1]O1-1A'!$G$33:$G$35,'[1]O1-1A'!$I$29:$I$30,'[1]O1-1A'!$I$33:$I$35,'[1]O1-1A'!$K$29:$K$30,'[1]O1-1A'!$K$33:$K$35,'[1]O1-1A'!$M$29:$M$30,'[1]O1-1A'!$M$33:$M$35,'[1]O1-1A'!$O$29:$O$30,'[1]O1-1A'!$O$33:$O$35,'[1]O1-1A'!$E$42,'[1]O1-1A'!$E$47,'[1]O1-1A'!$E$49,'[1]O1-1A'!$I$42,'[1]O1-1A'!$I$47,'[1]O1-1A'!$I$49</definedName>
    <definedName name="O11A_KOMPOZITY_CERVENE">'O1-1A'!$E$29:$E$30,'O1-1A'!$E$33:$E$35,'O1-1A'!$G$29:$G$30,'O1-1A'!$G$33:$G$35,'O1-1A'!$I$29:$I$30,'O1-1A'!$I$33:$I$35,'O1-1A'!$K$29:$K$30,'O1-1A'!$K$33:$K$35,'O1-1A'!$M$29:$M$30,'O1-1A'!$M$33:$M$35,'O1-1A'!$O$29:$O$30,'O1-1A'!$O$33:$O$35,'O1-1A'!$E$42,'O1-1A'!$E$47,'O1-1A'!$E$49,'O1-1A'!$I$42,'O1-1A'!$I$47,'O1-1A'!$I$49</definedName>
    <definedName name="O11A_KOMPOZITY_ORANZOVE" localSheetId="1">'O1-1A'!$F$29,'O1-1A'!$F$30,'O1-1A'!$F$33:$F$35,'O1-1A'!$H$29,'O1-1A'!$H$30,'O1-1A'!$H$33:$H$35,'O1-1A'!$J$29,'O1-1A'!$J$30,'O1-1A'!$J$33:$J$35,'O1-1A'!$L$29,'O1-1A'!$L$30,'O1-1A'!$L$33:$L$35,'O1-1A'!$N$29,'O1-1A'!$N$30,'O1-1A'!$N$33:$N$35,'O1-1A'!$P$29,'O1-1A'!$P$30,'O1-1A'!$P$33:$P$35,'O1-1A'!$G$42,'O1-1A'!$G$47,'O1-1A'!$G$49,'O1-1A'!$K$42,'O1-1A'!$K$47,'O1-1A'!$K$49</definedName>
    <definedName name="O11A_KOMPOZITY_ORANZOVE" localSheetId="0">'[1]O1-1A'!$F$29,'[1]O1-1A'!$F$30,'[1]O1-1A'!$F$33:$F$35,'[1]O1-1A'!$H$29,'[1]O1-1A'!$H$30,'[1]O1-1A'!$H$33:$H$35,'[1]O1-1A'!$J$29,'[1]O1-1A'!$J$30,'[1]O1-1A'!$J$33:$J$35,'[1]O1-1A'!$L$29,'[1]O1-1A'!$L$30,'[1]O1-1A'!$L$33:$L$35,'[1]O1-1A'!$N$29,'[1]O1-1A'!$N$30,'[1]O1-1A'!$N$33:$N$35,'[1]O1-1A'!$P$29,'[1]O1-1A'!$P$30,'[1]O1-1A'!$P$33:$P$35,'[1]O1-1A'!$G$42,'[1]O1-1A'!$G$47,'[1]O1-1A'!$G$49,'[1]O1-1A'!$K$42,'[1]O1-1A'!$K$47,'[1]O1-1A'!$K$49</definedName>
    <definedName name="O11A_KOMPOZITY_ORANZOVE">'O1-1A'!$F$29,'O1-1A'!$F$30,'O1-1A'!$F$33:$F$35,'O1-1A'!$H$29,'O1-1A'!$H$30,'O1-1A'!$H$33:$H$35,'O1-1A'!$J$29,'O1-1A'!$J$30,'O1-1A'!$J$33:$J$35,'O1-1A'!$L$29,'O1-1A'!$L$30,'O1-1A'!$L$33:$L$35,'O1-1A'!$N$29,'O1-1A'!$N$30,'O1-1A'!$N$33:$N$35,'O1-1A'!$P$29,'O1-1A'!$P$30,'O1-1A'!$P$33:$P$35,'O1-1A'!$G$42,'O1-1A'!$G$47,'O1-1A'!$G$49,'O1-1A'!$K$42,'O1-1A'!$K$47,'O1-1A'!$K$49</definedName>
    <definedName name="O11B_HODNOTY" localSheetId="1">'O1-1B'!$E$11:$T$35,'O1-1B'!$E$42:$T$50</definedName>
    <definedName name="O11B_HODNOTY" localSheetId="0">'[1]O1-1B'!$E$11:$T$35,'[1]O1-1B'!$E$42:$T$50</definedName>
    <definedName name="O11B_HODNOTY">'O1-1B'!$E$11:$T$35,'O1-1B'!$E$42:$T$50</definedName>
    <definedName name="O11B_KOMPOZITY_MODRE" localSheetId="1">'O1-1B'!$E$29:$E$30,'O1-1B'!$E$33:$E$35,'O1-1B'!$E$46:$F$46,'O1-1B'!$E$48:$F$48,'O1-1B'!$G$29:$G$30,'O1-1B'!$G$33:$G$35,'O1-1B'!$I$29:$I$30,'O1-1B'!$I$33:$I$35,'O1-1B'!$K$29:$K$30,'O1-1B'!$K$33:$K$35,'O1-1B'!$I$46:$J$46,'O1-1B'!$I$48:$J$48</definedName>
    <definedName name="O11B_KOMPOZITY_MODRE" localSheetId="0">'[1]O1-1B'!$E$29:$E$30,'[1]O1-1B'!$E$33:$E$35,'[1]O1-1B'!$E$46:$F$46,'[1]O1-1B'!$E$48:$F$48,'[1]O1-1B'!$G$29:$G$30,'[1]O1-1B'!$G$33:$G$35,'[1]O1-1B'!$I$29:$I$30,'[1]O1-1B'!$I$33:$I$35,'[1]O1-1B'!$K$29:$K$30,'[1]O1-1B'!$K$33:$K$35,'[1]O1-1B'!$I$46:$J$46,'[1]O1-1B'!$I$48:$J$48</definedName>
    <definedName name="O11B_KOMPOZITY_MODRE">'O1-1B'!$E$29:$E$30,'O1-1B'!$E$33:$E$35,'O1-1B'!$E$46:$F$46,'O1-1B'!$E$48:$F$48,'O1-1B'!$G$29:$G$30,'O1-1B'!$G$33:$G$35,'O1-1B'!$I$29:$I$30,'O1-1B'!$I$33:$I$35,'O1-1B'!$K$29:$K$30,'O1-1B'!$K$33:$K$35,'O1-1B'!$I$46:$J$46,'O1-1B'!$I$48:$J$48</definedName>
    <definedName name="O11B_KOMPOZITY_SEDE" localSheetId="1">'O1-1B'!$N$29:$N$30,'O1-1B'!$N$33:$N$35,'O1-1B'!$P$29:$P$30,'O1-1B'!$P$33:$P$35,'O1-1B'!$R$29:$R$30,'O1-1B'!$R$33:$R$35,'O1-1B'!$T$29:$T$30,'O1-1B'!$T$33:$T$35,'O1-1B'!$O$46,'O1-1B'!$S$46,'O1-1B'!$O$48,'O1-1B'!$S$48</definedName>
    <definedName name="O11B_KOMPOZITY_SEDE" localSheetId="0">'[1]O1-1B'!$N$29:$N$30,'[1]O1-1B'!$N$33:$N$35,'[1]O1-1B'!$P$29:$P$30,'[1]O1-1B'!$P$33:$P$35,'[1]O1-1B'!$R$29:$R$30,'[1]O1-1B'!$R$33:$R$35,'[1]O1-1B'!$T$29:$T$30,'[1]O1-1B'!$T$33:$T$35,'[1]O1-1B'!$O$46,'[1]O1-1B'!$S$46,'[1]O1-1B'!$O$48,'[1]O1-1B'!$S$48</definedName>
    <definedName name="O11B_KOMPOZITY_SEDE">'O1-1B'!$N$29:$N$30,'O1-1B'!$N$33:$N$35,'O1-1B'!$P$29:$P$30,'O1-1B'!$P$33:$P$35,'O1-1B'!$R$29:$R$30,'O1-1B'!$R$33:$R$35,'O1-1B'!$T$29:$T$30,'O1-1B'!$T$33:$T$35,'O1-1B'!$O$46,'O1-1B'!$S$46,'O1-1B'!$O$48,'O1-1B'!$S$48</definedName>
    <definedName name="O11B_KOMPOZITY_ZELENE" localSheetId="1">'O1-1B'!$M$29:$M$30,'O1-1B'!$M$33:$M$35,'O1-1B'!$O$29:$O$30,'O1-1B'!$O$33:$O$35,'O1-1B'!$Q$29:$Q$30,'O1-1B'!$Q$33:$Q$35,'O1-1B'!$S$29:$S$30,'O1-1B'!$S$33:$S$35,'O1-1B'!$M$46,'O1-1B'!$M$48,'O1-1B'!$Q$46,'O1-1B'!$Q$48</definedName>
    <definedName name="O11B_KOMPOZITY_ZELENE" localSheetId="0">'[1]O1-1B'!$M$29:$M$30,'[1]O1-1B'!$M$33:$M$35,'[1]O1-1B'!$O$29:$O$30,'[1]O1-1B'!$O$33:$O$35,'[1]O1-1B'!$Q$29:$Q$30,'[1]O1-1B'!$Q$33:$Q$35,'[1]O1-1B'!$S$29:$S$30,'[1]O1-1B'!$S$33:$S$35,'[1]O1-1B'!$M$46,'[1]O1-1B'!$M$48,'[1]O1-1B'!$Q$46,'[1]O1-1B'!$Q$48</definedName>
    <definedName name="O11B_KOMPOZITY_ZELENE">'O1-1B'!$M$29:$M$30,'O1-1B'!$M$33:$M$35,'O1-1B'!$O$29:$O$30,'O1-1B'!$O$33:$O$35,'O1-1B'!$Q$29:$Q$30,'O1-1B'!$Q$33:$Q$35,'O1-1B'!$S$29:$S$30,'O1-1B'!$S$33:$S$35,'O1-1B'!$M$46,'O1-1B'!$M$48,'O1-1B'!$Q$46,'O1-1B'!$Q$48</definedName>
    <definedName name="O11B_KOMPOZITY_ZLUTE" localSheetId="1">'O1-1B'!$F$29:$F$30,'O1-1B'!$F$33:$F$35,'O1-1B'!$H$29:$H$30,'O1-1B'!$H$33:$H$35,'O1-1B'!$J$29:$J$30,'O1-1B'!$J$33:$J$35,'O1-1B'!$L$29:$L$30,'O1-1B'!$L$33:$L$35,'O1-1B'!$G$46,'O1-1B'!$G$48,'O1-1B'!$K$46,'O1-1B'!$K$48</definedName>
    <definedName name="O11B_KOMPOZITY_ZLUTE" localSheetId="0">'[1]O1-1B'!$F$29:$F$30,'[1]O1-1B'!$F$33:$F$35,'[1]O1-1B'!$H$29:$H$30,'[1]O1-1B'!$H$33:$H$35,'[1]O1-1B'!$J$29:$J$30,'[1]O1-1B'!$J$33:$J$35,'[1]O1-1B'!$L$29:$L$30,'[1]O1-1B'!$L$33:$L$35,'[1]O1-1B'!$G$46,'[1]O1-1B'!$G$48,'[1]O1-1B'!$K$46,'[1]O1-1B'!$K$48</definedName>
    <definedName name="O11B_KOMPOZITY_ZLUTE">'O1-1B'!$F$29:$F$30,'O1-1B'!$F$33:$F$35,'O1-1B'!$H$29:$H$30,'O1-1B'!$H$33:$H$35,'O1-1B'!$J$29:$J$30,'O1-1B'!$J$33:$J$35,'O1-1B'!$L$29:$L$30,'O1-1B'!$L$33:$L$35,'O1-1B'!$G$46,'O1-1B'!$G$48,'O1-1B'!$K$46,'O1-1B'!$K$48</definedName>
    <definedName name="O11K_HODNOTY" localSheetId="1">'O1-1K'!$E$10:$J$21</definedName>
    <definedName name="O11K_HODNOTY" localSheetId="0">'[1]O1-1K'!$E$10:$J$21</definedName>
    <definedName name="O11K_HODNOTY">'O1-1K'!$E$10:$J$21</definedName>
    <definedName name="O11K_KOMPOZITY_CERVENE" localSheetId="1">'O1-1K'!$E$10:$E$21</definedName>
    <definedName name="O11K_KOMPOZITY_CERVENE" localSheetId="0">'[1]O1-1K'!$E$10:$E$21</definedName>
    <definedName name="O11K_KOMPOZITY_CERVENE">'O1-1K'!$E$10:$E$21</definedName>
    <definedName name="O11K_KOMPOZITY_MODRE" localSheetId="1">'O1-1K'!$G$10:$G$21</definedName>
    <definedName name="O11K_KOMPOZITY_MODRE" localSheetId="0">'[1]O1-1K'!$G$10:$G$21</definedName>
    <definedName name="O11K_KOMPOZITY_MODRE">'O1-1K'!$G$10:$G$21</definedName>
    <definedName name="O11K_KOMPOZITY_ORANZOVE" localSheetId="1">'O1-1K'!$F$10:$F$21</definedName>
    <definedName name="O11K_KOMPOZITY_ORANZOVE" localSheetId="0">'[1]O1-1K'!$F$10:$F$21</definedName>
    <definedName name="O11K_KOMPOZITY_ORANZOVE">'O1-1K'!$F$10:$F$21</definedName>
    <definedName name="O11K_KOMPOZITY_SEDE" localSheetId="1">'O1-1K'!$J$10:$J$21</definedName>
    <definedName name="O11K_KOMPOZITY_SEDE" localSheetId="0">'[1]O1-1K'!$J$10:$J$21</definedName>
    <definedName name="O11K_KOMPOZITY_SEDE">'O1-1K'!$J$10:$J$21</definedName>
    <definedName name="O11K_KOMPOZITY_ZELENE" localSheetId="1">'O1-1K'!$I$10:$I$21</definedName>
    <definedName name="O11K_KOMPOZITY_ZELENE" localSheetId="0">'[1]O1-1K'!$I$10:$I$21</definedName>
    <definedName name="O11K_KOMPOZITY_ZELENE">'O1-1K'!$I$10:$I$21</definedName>
    <definedName name="O11K_KOMPOZITY_ZLUTE" localSheetId="1">'O1-1K'!$H$10:$H$21</definedName>
    <definedName name="O11K_KOMPOZITY_ZLUTE" localSheetId="0">'[1]O1-1K'!$H$10:$H$21</definedName>
    <definedName name="O11K_KOMPOZITY_ZLUTE">'O1-1K'!$H$10:$H$21</definedName>
    <definedName name="O12A_HODNOTY" localSheetId="1">'O1-2A'!$E$10:$P$35,'O1-2A'!$E$40:$L$51</definedName>
    <definedName name="O12A_HODNOTY" localSheetId="0">'[1]O1-2A'!$E$10:$P$35,'[1]O1-2A'!$E$40:$L$51</definedName>
    <definedName name="O12A_HODNOTY">'O1-2A'!$E$10:$P$35,'O1-2A'!$E$40:$L$51</definedName>
    <definedName name="O12A_KOMPOZITY_CERVENE" localSheetId="1">'O1-2A'!$E$29:$E$30,'O1-2A'!$E$33:$E$35,'O1-2A'!$G$29:$G$30,'O1-2A'!$G$33:$G$35,'O1-2A'!$I$29:$I$30,'O1-2A'!$I$33:$I$35,'O1-2A'!$K$29:$K$30,'O1-2A'!$K$33:$K$35,'O1-2A'!$M$29:$M$30,'O1-2A'!$M$33:$M$35,'O1-2A'!$O$29:$O$30,'O1-2A'!$O$33:$O$35,'O1-2A'!$E$42:$F$42,'O1-2A'!$I$42:$J$42,'O1-2A'!$E$47:$F$47,'O1-2A'!$I$47:$J$47,'O1-2A'!$E$49:$F$49,'O1-2A'!$I$49:$J$49</definedName>
    <definedName name="O12A_KOMPOZITY_CERVENE" localSheetId="0">'[1]O1-2A'!$E$29:$E$30,'[1]O1-2A'!$E$33:$E$35,'[1]O1-2A'!$G$29:$G$30,'[1]O1-2A'!$G$33:$G$35,'[1]O1-2A'!$I$29:$I$30,'[1]O1-2A'!$I$33:$I$35,'[1]O1-2A'!$K$29:$K$30,'[1]O1-2A'!$K$33:$K$35,'[1]O1-2A'!$M$29:$M$30,'[1]O1-2A'!$M$33:$M$35,'[1]O1-2A'!$O$29:$O$30,'[1]O1-2A'!$O$33:$O$35,'[1]O1-2A'!$E$42:$F$42,'[1]O1-2A'!$I$42:$J$42,'[1]O1-2A'!$E$47:$F$47,'[1]O1-2A'!$I$47:$J$47,'[1]O1-2A'!$E$49:$F$49,'[1]O1-2A'!$I$49:$J$49</definedName>
    <definedName name="O12A_KOMPOZITY_CERVENE">'O1-2A'!$E$29:$E$30,'O1-2A'!$E$33:$E$35,'O1-2A'!$G$29:$G$30,'O1-2A'!$G$33:$G$35,'O1-2A'!$I$29:$I$30,'O1-2A'!$I$33:$I$35,'O1-2A'!$K$29:$K$30,'O1-2A'!$K$33:$K$35,'O1-2A'!$M$29:$M$30,'O1-2A'!$M$33:$M$35,'O1-2A'!$O$29:$O$30,'O1-2A'!$O$33:$O$35,'O1-2A'!$E$42:$F$42,'O1-2A'!$I$42:$J$42,'O1-2A'!$E$47:$F$47,'O1-2A'!$I$47:$J$47,'O1-2A'!$E$49:$F$49,'O1-2A'!$I$49:$J$49</definedName>
    <definedName name="O12A_KOMPOZITY_ORANZOVE" localSheetId="1">'O1-2A'!$F$29,'O1-2A'!$F$30,'O1-2A'!$F$33:$F$35,'O1-2A'!$H$29:$H$30,'O1-2A'!$H$33:$H$34,'O1-2A'!$H$35,'O1-2A'!$J$29:$J$30,'O1-2A'!$J$33:$J$35,'O1-2A'!$L$29:$L$30,'O1-2A'!$L$33:$L$35,'O1-2A'!$N$29:$N$30,'O1-2A'!$N$33:$N$35,'O1-2A'!$P$29:$P$30,'O1-2A'!$P$33:$P$35,'O1-2A'!$G$42,'O1-2A'!$K$42,'O1-2A'!$G$47,'O1-2A'!$K$47,'O1-2A'!$G$49,'O1-2A'!$K$49</definedName>
    <definedName name="O12A_KOMPOZITY_ORANZOVE" localSheetId="0">'[1]O1-2A'!$F$29,'[1]O1-2A'!$F$30,'[1]O1-2A'!$F$33:$F$35,'[1]O1-2A'!$H$29:$H$30,'[1]O1-2A'!$H$33:$H$34,'[1]O1-2A'!$H$35,'[1]O1-2A'!$J$29:$J$30,'[1]O1-2A'!$J$33:$J$35,'[1]O1-2A'!$L$29:$L$30,'[1]O1-2A'!$L$33:$L$35,'[1]O1-2A'!$N$29:$N$30,'[1]O1-2A'!$N$33:$N$35,'[1]O1-2A'!$P$29:$P$30,'[1]O1-2A'!$P$33:$P$35,'[1]O1-2A'!$G$42,'[1]O1-2A'!$K$42,'[1]O1-2A'!$G$47,'[1]O1-2A'!$K$47,'[1]O1-2A'!$G$49,'[1]O1-2A'!$K$49</definedName>
    <definedName name="O12A_KOMPOZITY_ORANZOVE">'O1-2A'!$F$29,'O1-2A'!$F$30,'O1-2A'!$F$33:$F$35,'O1-2A'!$H$29:$H$30,'O1-2A'!$H$33:$H$34,'O1-2A'!$H$35,'O1-2A'!$J$29:$J$30,'O1-2A'!$J$33:$J$35,'O1-2A'!$L$29:$L$30,'O1-2A'!$L$33:$L$35,'O1-2A'!$N$29:$N$30,'O1-2A'!$N$33:$N$35,'O1-2A'!$P$29:$P$30,'O1-2A'!$P$33:$P$35,'O1-2A'!$G$42,'O1-2A'!$K$42,'O1-2A'!$G$47,'O1-2A'!$K$47,'O1-2A'!$G$49,'O1-2A'!$K$49</definedName>
    <definedName name="O12B_HODNOTY" localSheetId="1">'O1-2B'!$E$11:$T$35,'O1-2B'!$E$42:$T$50</definedName>
    <definedName name="O12B_HODNOTY" localSheetId="0">'[1]O1-2B'!$E$11:$T$35,'[1]O1-2B'!$E$42:$T$50</definedName>
    <definedName name="O12B_HODNOTY">'O1-2B'!$E$11:$T$35,'O1-2B'!$E$42:$T$50</definedName>
    <definedName name="O12B_KOMPOZITY_MODRE" localSheetId="1">'O1-2B'!$E$29:$E$30,'O1-2B'!$E$33:$E$35,'O1-2B'!$G$29:$G$30,'O1-2B'!$G$33:$G$35,'O1-2B'!$I$29:$I$30,'O1-2B'!$I$33:$I$35,'O1-2B'!$K$29:$K$30,'O1-2B'!$K$33:$K$35,'O1-2B'!$E$46,'O1-2B'!$I$46,'O1-2B'!$E$48,'O1-2B'!$I$48</definedName>
    <definedName name="O12B_KOMPOZITY_MODRE" localSheetId="0">'[1]O1-2B'!$E$29:$E$30,'[1]O1-2B'!$E$33:$E$35,'[1]O1-2B'!$G$29:$G$30,'[1]O1-2B'!$G$33:$G$35,'[1]O1-2B'!$I$29:$I$30,'[1]O1-2B'!$I$33:$I$35,'[1]O1-2B'!$K$29:$K$30,'[1]O1-2B'!$K$33:$K$35,'[1]O1-2B'!$E$46,'[1]O1-2B'!$I$46,'[1]O1-2B'!$E$48,'[1]O1-2B'!$I$48</definedName>
    <definedName name="O12B_KOMPOZITY_MODRE">'O1-2B'!$E$29:$E$30,'O1-2B'!$E$33:$E$35,'O1-2B'!$G$29:$G$30,'O1-2B'!$G$33:$G$35,'O1-2B'!$I$29:$I$30,'O1-2B'!$I$33:$I$35,'O1-2B'!$K$29:$K$30,'O1-2B'!$K$33:$K$35,'O1-2B'!$E$46,'O1-2B'!$I$46,'O1-2B'!$E$48,'O1-2B'!$I$48</definedName>
    <definedName name="O12B_KOMPOZITY_SEDE" localSheetId="1">'O1-2B'!$N$29:$N$30,'O1-2B'!$N$33:$N$35,'O1-2B'!$P$29:$P$30,'O1-2B'!$P$33:$P$35,'O1-2B'!$R$29:$R$30,'O1-2B'!$R$33:$R$35,'O1-2B'!$T$29:$T$30,'O1-2B'!$T$33:$T$35,'O1-2B'!$O$46:$P$46,'O1-2B'!$S$46:$T$46,'O1-2B'!$O$48:$P$48,'O1-2B'!$S$48:$T$48</definedName>
    <definedName name="O12B_KOMPOZITY_SEDE" localSheetId="0">'[1]O1-2B'!$N$29:$N$30,'[1]O1-2B'!$N$33:$N$35,'[1]O1-2B'!$P$29:$P$30,'[1]O1-2B'!$P$33:$P$35,'[1]O1-2B'!$R$29:$R$30,'[1]O1-2B'!$R$33:$R$35,'[1]O1-2B'!$T$29:$T$30,'[1]O1-2B'!$T$33:$T$35,'[1]O1-2B'!$O$46:$P$46,'[1]O1-2B'!$S$46:$T$46,'[1]O1-2B'!$O$48:$P$48,'[1]O1-2B'!$S$48:$T$48</definedName>
    <definedName name="O12B_KOMPOZITY_SEDE">'O1-2B'!$N$29:$N$30,'O1-2B'!$N$33:$N$35,'O1-2B'!$P$29:$P$30,'O1-2B'!$P$33:$P$35,'O1-2B'!$R$29:$R$30,'O1-2B'!$R$33:$R$35,'O1-2B'!$T$29:$T$30,'O1-2B'!$T$33:$T$35,'O1-2B'!$O$46:$P$46,'O1-2B'!$S$46:$T$46,'O1-2B'!$O$48:$P$48,'O1-2B'!$S$48:$T$48</definedName>
    <definedName name="O12B_KOMPOZITY_ZELENE" localSheetId="1">'O1-2B'!$M$29,'O1-2B'!$M$30,'O1-2B'!$M$33:$M$35,'O1-2B'!$O$29:$O$30,'O1-2B'!$O$33:$O$35,'O1-2B'!$Q$29:$Q$30,'O1-2B'!$Q$33:$Q$35,'O1-2B'!$S$29:$S$30,'O1-2B'!$S$33:$S$35,'O1-2B'!$M$46,'O1-2B'!$M$48,'O1-2B'!$Q$46,'O1-2B'!$Q$48</definedName>
    <definedName name="O12B_KOMPOZITY_ZELENE" localSheetId="0">'[1]O1-2B'!$M$29,'[1]O1-2B'!$M$30,'[1]O1-2B'!$M$33:$M$35,'[1]O1-2B'!$O$29:$O$30,'[1]O1-2B'!$O$33:$O$35,'[1]O1-2B'!$Q$29:$Q$30,'[1]O1-2B'!$Q$33:$Q$35,'[1]O1-2B'!$S$29:$S$30,'[1]O1-2B'!$S$33:$S$35,'[1]O1-2B'!$M$46,'[1]O1-2B'!$M$48,'[1]O1-2B'!$Q$46,'[1]O1-2B'!$Q$48</definedName>
    <definedName name="O12B_KOMPOZITY_ZELENE">'O1-2B'!$M$29,'O1-2B'!$M$30,'O1-2B'!$M$33:$M$35,'O1-2B'!$O$29:$O$30,'O1-2B'!$O$33:$O$35,'O1-2B'!$Q$29:$Q$30,'O1-2B'!$Q$33:$Q$35,'O1-2B'!$S$29:$S$30,'O1-2B'!$S$33:$S$35,'O1-2B'!$M$46,'O1-2B'!$M$48,'O1-2B'!$Q$46,'O1-2B'!$Q$48</definedName>
    <definedName name="O12B_KOMPOZITY_ZLUTE" localSheetId="1">'O1-2B'!$F$29:$F$30,'O1-2B'!$F$33:$F$35,'O1-2B'!$H$29:$H$30,'O1-2B'!$H$33:$H$35,'O1-2B'!$J$29:$J$30,'O1-2B'!$J$33:$J$35,'O1-2B'!$L$29:$L$30,'O1-2B'!$L$33:$L$35,'O1-2B'!$G$46,'O1-2B'!$G$48,'O1-2B'!$K$46,'O1-2B'!$K$48</definedName>
    <definedName name="O12B_KOMPOZITY_ZLUTE" localSheetId="0">'[1]O1-2B'!$F$29:$F$30,'[1]O1-2B'!$F$33:$F$35,'[1]O1-2B'!$H$29:$H$30,'[1]O1-2B'!$H$33:$H$35,'[1]O1-2B'!$J$29:$J$30,'[1]O1-2B'!$J$33:$J$35,'[1]O1-2B'!$L$29:$L$30,'[1]O1-2B'!$L$33:$L$35,'[1]O1-2B'!$G$46,'[1]O1-2B'!$G$48,'[1]O1-2B'!$K$46,'[1]O1-2B'!$K$48</definedName>
    <definedName name="O12B_KOMPOZITY_ZLUTE">'O1-2B'!$F$29:$F$30,'O1-2B'!$F$33:$F$35,'O1-2B'!$H$29:$H$30,'O1-2B'!$H$33:$H$35,'O1-2B'!$J$29:$J$30,'O1-2B'!$J$33:$J$35,'O1-2B'!$L$29:$L$30,'O1-2B'!$L$33:$L$35,'O1-2B'!$G$46,'O1-2B'!$G$48,'O1-2B'!$K$46,'O1-2B'!$K$48</definedName>
    <definedName name="O12K_HODNOTY" localSheetId="1">'O1-2K'!$E$10:$J$21</definedName>
    <definedName name="O12K_HODNOTY" localSheetId="0">'[1]O1-2K'!$E$10:$J$21</definedName>
    <definedName name="O12K_HODNOTY">'O1-2K'!$E$10:$J$21</definedName>
    <definedName name="O12K_KOMPOZITY_CERVENE" localSheetId="1">'O1-2K'!$E$10:$E$21</definedName>
    <definedName name="O12K_KOMPOZITY_CERVENE" localSheetId="0">'[1]O1-2K'!$E$10:$E$21</definedName>
    <definedName name="O12K_KOMPOZITY_CERVENE">'O1-2K'!$E$10:$E$21</definedName>
    <definedName name="O12K_KOMPOZITY_MODRE" localSheetId="1">'O1-2K'!$G$10:$G$21</definedName>
    <definedName name="O12K_KOMPOZITY_MODRE" localSheetId="0">'[1]O1-2K'!$G$10:$G$21</definedName>
    <definedName name="O12K_KOMPOZITY_MODRE">'O1-2K'!$G$10:$G$21</definedName>
    <definedName name="O12K_KOMPOZITY_ORANZOVE" localSheetId="1">'O1-2K'!$F$10:$F$21</definedName>
    <definedName name="O12K_KOMPOZITY_ORANZOVE" localSheetId="0">'[1]O1-2K'!$F$10:$F$21</definedName>
    <definedName name="O12K_KOMPOZITY_ORANZOVE">'O1-2K'!$F$10:$F$21</definedName>
    <definedName name="O12K_KOMPOZITY_SEDE" localSheetId="1">'O1-2K'!$J$10:$J$21</definedName>
    <definedName name="O12K_KOMPOZITY_SEDE" localSheetId="0">'[1]O1-2K'!$J$10:$J$21</definedName>
    <definedName name="O12K_KOMPOZITY_SEDE">'O1-2K'!$J$10:$J$21</definedName>
    <definedName name="O12K_KOMPOZITY_ZELENE" localSheetId="1">'O1-2K'!$I$10:$I$21</definedName>
    <definedName name="O12K_KOMPOZITY_ZELENE" localSheetId="0">'[1]O1-2K'!$I$10:$I$21</definedName>
    <definedName name="O12K_KOMPOZITY_ZELENE">'O1-2K'!$I$10:$I$21</definedName>
    <definedName name="O12K_KOMPOZITY_ZLUTE" localSheetId="1">'O1-2K'!$H$10:$H$21</definedName>
    <definedName name="O12K_KOMPOZITY_ZLUTE" localSheetId="0">'[1]O1-2K'!$H$10:$H$21</definedName>
    <definedName name="O12K_KOMPOZITY_ZLUTE">'O1-2K'!$H$10:$H$21</definedName>
    <definedName name="O13_HODNOTY" localSheetId="1">'O1-3'!$E$11:$T$35,'O1-3'!$E$42:$T$53</definedName>
    <definedName name="O13_HODNOTY" localSheetId="0">'[1]O1-3'!$E$11:$T$35,'[1]O1-3'!$E$42:$T$53</definedName>
    <definedName name="O13_HODNOTY">'O1-3'!$E$11:$T$35,'O1-3'!$E$42:$T$53</definedName>
    <definedName name="O13_KOMPOZITY_CERVENE" localSheetId="1">'O1-3'!$E$29:$E$30,'O1-3'!$E$33:$E$35,'O1-3'!$G$29:$G$30,'O1-3'!$G$33:$G$35,'O1-3'!$I$29:$I$30,'O1-3'!$I$33:$I$35,'O1-3'!$K$29:$K$30,'O1-3'!$K$33:$K$35,'O1-3'!$E$44,'O1-3'!$E$49,'O1-3'!$E$51,'O1-3'!$I$44,'O1-3'!$I$49,'O1-3'!$I$51</definedName>
    <definedName name="O13_KOMPOZITY_CERVENE" localSheetId="0">'[1]O1-3'!$E$29:$E$30,'[1]O1-3'!$E$33:$E$35,'[1]O1-3'!$G$29:$G$30,'[1]O1-3'!$G$33:$G$35,'[1]O1-3'!$I$29:$I$30,'[1]O1-3'!$I$33:$I$35,'[1]O1-3'!$K$29:$K$30,'[1]O1-3'!$K$33:$K$35,'[1]O1-3'!$E$44,'[1]O1-3'!$E$49,'[1]O1-3'!$E$51,'[1]O1-3'!$I$44,'[1]O1-3'!$I$49,'[1]O1-3'!$I$51</definedName>
    <definedName name="O13_KOMPOZITY_CERVENE">'O1-3'!$E$29:$E$30,'O1-3'!$E$33:$E$35,'O1-3'!$G$29:$G$30,'O1-3'!$G$33:$G$35,'O1-3'!$I$29:$I$30,'O1-3'!$I$33:$I$35,'O1-3'!$K$29:$K$30,'O1-3'!$K$33:$K$35,'O1-3'!$E$44,'O1-3'!$E$49,'O1-3'!$E$51,'O1-3'!$I$44,'O1-3'!$I$49,'O1-3'!$I$51</definedName>
    <definedName name="O13_KOMPOZITY_ORANZOVE" localSheetId="1">'O1-3'!$F$29:$F$30,'O1-3'!$F$33:$F$35,'O1-3'!$H$29:$H$30,'O1-3'!$H$33:$H$35,'O1-3'!$J$29:$J$30,'O1-3'!$J$33:$J$35,'O1-3'!$L$29:$L$30,'O1-3'!$L$33:$L$35,'O1-3'!$G$44,'O1-3'!$K$44,'O1-3'!$G$49,'O1-3'!$K$49,'O1-3'!$G$51,'O1-3'!$K$51</definedName>
    <definedName name="O13_KOMPOZITY_ORANZOVE" localSheetId="0">'[1]O1-3'!$F$29:$F$30,'[1]O1-3'!$F$33:$F$35,'[1]O1-3'!$H$29:$H$30,'[1]O1-3'!$H$33:$H$35,'[1]O1-3'!$J$29:$J$30,'[1]O1-3'!$J$33:$J$35,'[1]O1-3'!$L$29:$L$30,'[1]O1-3'!$L$33:$L$35,'[1]O1-3'!$G$44,'[1]O1-3'!$K$44,'[1]O1-3'!$G$49,'[1]O1-3'!$K$49,'[1]O1-3'!$G$51,'[1]O1-3'!$K$51</definedName>
    <definedName name="O13_KOMPOZITY_ORANZOVE">'O1-3'!$F$29:$F$30,'O1-3'!$F$33:$F$35,'O1-3'!$H$29:$H$30,'O1-3'!$H$33:$H$35,'O1-3'!$J$29:$J$30,'O1-3'!$J$33:$J$35,'O1-3'!$L$29:$L$30,'O1-3'!$L$33:$L$35,'O1-3'!$G$44,'O1-3'!$K$44,'O1-3'!$G$49,'O1-3'!$K$49,'O1-3'!$G$51,'O1-3'!$K$51</definedName>
    <definedName name="O13_KOMPOZITY_SEDE" localSheetId="1">'O1-3'!$N$29,'O1-3'!$N$30,'O1-3'!$N$33:$N$35,'O1-3'!$P$29:$P$30,'O1-3'!$P$33:$P$35,'O1-3'!$R$29:$R$30,'O1-3'!$R$33:$R$35,'O1-3'!$T$29:$T$30,'O1-3'!$T$33:$T$35,'O1-3'!$O$44,'O1-3'!$S$44,'O1-3'!$O$49,'O1-3'!$S$49,'O1-3'!$O$51,'O1-3'!$S$51</definedName>
    <definedName name="O13_KOMPOZITY_SEDE" localSheetId="0">'[1]O1-3'!$N$29,'[1]O1-3'!$N$30,'[1]O1-3'!$N$33:$N$35,'[1]O1-3'!$P$29:$P$30,'[1]O1-3'!$P$33:$P$35,'[1]O1-3'!$R$29:$R$30,'[1]O1-3'!$R$33:$R$35,'[1]O1-3'!$T$29:$T$30,'[1]O1-3'!$T$33:$T$35,'[1]O1-3'!$O$44,'[1]O1-3'!$S$44,'[1]O1-3'!$O$49,'[1]O1-3'!$S$49,'[1]O1-3'!$O$51,'[1]O1-3'!$S$51</definedName>
    <definedName name="O13_KOMPOZITY_SEDE">'O1-3'!$N$29,'O1-3'!$N$30,'O1-3'!$N$33:$N$35,'O1-3'!$P$29:$P$30,'O1-3'!$P$33:$P$35,'O1-3'!$R$29:$R$30,'O1-3'!$R$33:$R$35,'O1-3'!$T$29:$T$30,'O1-3'!$T$33:$T$35,'O1-3'!$O$44,'O1-3'!$S$44,'O1-3'!$O$49,'O1-3'!$S$49,'O1-3'!$O$51,'O1-3'!$S$51</definedName>
    <definedName name="O13_KOMPOZITY_ZELENE" localSheetId="1">'O1-3'!$M$29:$M$30,'O1-3'!$M$33:$M$35,'O1-3'!$O$29:$O$30,'O1-3'!$O$33:$O$35,'O1-3'!$Q$29:$Q$30,'O1-3'!$Q$33:$Q$35,'O1-3'!$S$29:$S$30,'O1-3'!$S$33:$S$35,'O1-3'!$M$44,'O1-3'!$Q$44,'O1-3'!$M$49,'O1-3'!$Q$49,'O1-3'!$M$51,'O1-3'!$Q$51</definedName>
    <definedName name="O13_KOMPOZITY_ZELENE" localSheetId="0">'[1]O1-3'!$M$29:$M$30,'[1]O1-3'!$M$33:$M$35,'[1]O1-3'!$O$29:$O$30,'[1]O1-3'!$O$33:$O$35,'[1]O1-3'!$Q$29:$Q$30,'[1]O1-3'!$Q$33:$Q$35,'[1]O1-3'!$S$29:$S$30,'[1]O1-3'!$S$33:$S$35,'[1]O1-3'!$M$44,'[1]O1-3'!$Q$44,'[1]O1-3'!$M$49,'[1]O1-3'!$Q$49,'[1]O1-3'!$M$51,'[1]O1-3'!$Q$51</definedName>
    <definedName name="O13_KOMPOZITY_ZELENE">'O1-3'!$M$29:$M$30,'O1-3'!$M$33:$M$35,'O1-3'!$O$29:$O$30,'O1-3'!$O$33:$O$35,'O1-3'!$Q$29:$Q$30,'O1-3'!$Q$33:$Q$35,'O1-3'!$S$29:$S$30,'O1-3'!$S$33:$S$35,'O1-3'!$M$44,'O1-3'!$Q$44,'O1-3'!$M$49,'O1-3'!$Q$49,'O1-3'!$M$51,'O1-3'!$Q$51</definedName>
    <definedName name="O13K_HODNOTY" localSheetId="1">'O1-3K'!$E$11:$H$22</definedName>
    <definedName name="O13K_HODNOTY" localSheetId="0">'[1]O1-3K'!$E$11:$H$22</definedName>
    <definedName name="O13K_HODNOTY">'O1-3K'!$E$11:$H$22</definedName>
    <definedName name="O13K_KOMPOZITY_CERVENE" localSheetId="1">'O1-3K'!$E$11:$E$22</definedName>
    <definedName name="O13K_KOMPOZITY_CERVENE" localSheetId="0">'[1]O1-3K'!$E$11:$E$22</definedName>
    <definedName name="O13K_KOMPOZITY_CERVENE">'O1-3K'!$E$11:$E$22</definedName>
    <definedName name="O13K_KOMPOZITY_ORANZOVE" localSheetId="1">'O1-3K'!$F$11:$F$22</definedName>
    <definedName name="O13K_KOMPOZITY_ORANZOVE" localSheetId="0">'[1]O1-3K'!$F$11:$F$22</definedName>
    <definedName name="O13K_KOMPOZITY_ORANZOVE">'O1-3K'!$F$11:$F$22</definedName>
    <definedName name="O13K_KOMPOZITY_SEDE" localSheetId="1">'O1-3K'!$H$11:$H$22</definedName>
    <definedName name="O13K_KOMPOZITY_SEDE" localSheetId="0">'[1]O1-3K'!$H$11:$H$22</definedName>
    <definedName name="O13K_KOMPOZITY_SEDE">'O1-3K'!$H$11:$H$22</definedName>
    <definedName name="O13K_KOMPOZITY_ZELENE" localSheetId="1">'O1-3K'!$G$11:$G$22</definedName>
    <definedName name="O13K_KOMPOZITY_ZELENE" localSheetId="0">'[1]O1-3K'!$G$11:$G$22</definedName>
    <definedName name="O13K_KOMPOZITY_ZELENE">'O1-3K'!$G$11:$G$22</definedName>
    <definedName name="O2_HODNOTY" localSheetId="1">'O2'!$E$9:$L$16,'O2'!$E$17:$F$21,'O2'!$G$19:$L$21,'O2'!$G$18:$L$18,'O2'!$K$17,'O2'!$L$17</definedName>
    <definedName name="O2_HODNOTY" localSheetId="0">[1]O2!$E$9:$L$16,[1]O2!$E$17:$F$21,[1]O2!$G$19:$L$21,[1]O2!$G$18:$L$18,[1]O2!$K$17,[1]O2!$L$17</definedName>
    <definedName name="O2_HODNOTY">'O2'!$E$9:$L$16,'O2'!$E$17:$F$21,'O2'!$G$19:$L$21,'O2'!$G$18:$L$18,'O2'!$K$17,'O2'!$L$17</definedName>
    <definedName name="O3_HODNOTY" localSheetId="1">'O3'!$E$9:$L$16,'O3'!$E$17:$F$21,'O3'!$G$18:$L$21,'O3'!$K$17,'O3'!$L$17</definedName>
    <definedName name="O3_HODNOTY" localSheetId="0">[1]O3!$E$9:$L$16,[1]O3!$E$17:$F$21,[1]O3!$G$18:$L$21,[1]O3!$K$17,[1]O3!$L$17</definedName>
    <definedName name="O3_HODNOTY">'O3'!$E$9:$L$16,'O3'!$E$17:$F$21,'O3'!$G$18:$L$21,'O3'!$K$17,'O3'!$L$17</definedName>
    <definedName name="O4_HODNOTY" localSheetId="1">'O4'!$E$9:$L$16,'O4'!$E$17:$F$21,'O4'!$G$18:$L$21,'O4'!$K$17,'O4'!$L$17</definedName>
    <definedName name="O4_HODNOTY" localSheetId="0">[1]O4!$E$9:$L$16,[1]O4!$E$17:$F$21,[1]O4!$G$18:$L$21,[1]O4!$K$17,[1]O4!$L$17</definedName>
    <definedName name="O4_HODNOTY">'O4'!$E$9:$L$16,'O4'!$E$17:$F$21,'O4'!$G$18:$L$21,'O4'!$K$17,'O4'!$L$17</definedName>
    <definedName name="_xlnm.Print_Area" localSheetId="3">Introduction!$A$1:$H$25</definedName>
    <definedName name="_xlnm.Print_Area" localSheetId="4">'J1-1A'!$A$1:$P$65</definedName>
    <definedName name="_xlnm.Print_Area" localSheetId="5">'J1-1B'!$A$1:$T$60</definedName>
    <definedName name="_xlnm.Print_Area" localSheetId="6">'J1-1K'!$A$1:$N$26</definedName>
    <definedName name="_xlnm.Print_Area" localSheetId="7">'J1-2A'!$A$1:$P$65</definedName>
    <definedName name="_xlnm.Print_Area" localSheetId="8">'J1-2B'!$A$1:$T$60</definedName>
    <definedName name="_xlnm.Print_Area" localSheetId="9">'J1-2K'!$A$1:$N$26</definedName>
    <definedName name="_xlnm.Print_Area" localSheetId="10">'J1-3'!$A$1:$T$63</definedName>
    <definedName name="_xlnm.Print_Area" localSheetId="11">'J1-3K'!$A$1:$P$26</definedName>
    <definedName name="_xlnm.Print_Area" localSheetId="12">'J2'!$A$1:$L$25</definedName>
    <definedName name="_xlnm.Print_Area" localSheetId="13">'J3'!$A$1:$L$25</definedName>
    <definedName name="_xlnm.Print_Area" localSheetId="14">'J4'!$A$1:$L$25</definedName>
    <definedName name="_xlnm.Print_Area" localSheetId="15">L!$A$1:$J$22</definedName>
    <definedName name="_xlnm.Print_Area" localSheetId="16">'O1-1A'!$A$1:$P$63</definedName>
    <definedName name="_xlnm.Print_Area" localSheetId="17">'O1-1B'!$A$1:$T$60</definedName>
    <definedName name="_xlnm.Print_Area" localSheetId="18">'O1-1K'!$A$1:$N$25</definedName>
    <definedName name="_xlnm.Print_Area" localSheetId="19">'O1-2A'!$A$1:$P$63</definedName>
    <definedName name="_xlnm.Print_Area" localSheetId="20">'O1-2B'!$A$1:$T$60</definedName>
    <definedName name="_xlnm.Print_Area" localSheetId="21">'O1-2K'!$A$1:$N$25</definedName>
    <definedName name="_xlnm.Print_Area" localSheetId="22">'O1-3'!$A$1:$T$63</definedName>
    <definedName name="_xlnm.Print_Area" localSheetId="23">'O1-3K'!$A$1:$P$26</definedName>
    <definedName name="_xlnm.Print_Area" localSheetId="24">'O2'!$A$1:$L$25</definedName>
    <definedName name="_xlnm.Print_Area" localSheetId="25">'O3'!$A$1:$L$25</definedName>
    <definedName name="_xlnm.Print_Area" localSheetId="26">'O4'!$A$1:$L$25</definedName>
    <definedName name="_xlnm.Print_Area" localSheetId="27">'S1'!$A$1:$R$27</definedName>
    <definedName name="_xlnm.Print_Area" localSheetId="28">'S2'!$A$1:$N$46</definedName>
    <definedName name="S1_HODNOTY" localSheetId="1">'S1'!$D$9:$G$14,'S1'!$D$15:$F$21,'S1'!$G$18:$G$21,'S1'!$H$19,'S1'!$I$9:$K$21,'S1'!$L$9:$L$14,'S1'!$L$18:$L$21,'S1'!$M$19,'S1'!$N$9:$P$21,'S1'!$Q$9:$Q$14,'S1'!$Q$18:$Q$21,'S1'!$R$19</definedName>
    <definedName name="S1_HODNOTY" localSheetId="15">L!$E$13:$G$16,L!$E$17:$F$22,L!#REF!,L!$H$21,L!$I$13:$I$22,L!#REF!,L!#REF!,L!#REF!,L!#REF!,L!#REF!,L!#REF!,L!#REF!</definedName>
    <definedName name="S1_HODNOTY" localSheetId="0">[1]S1!$D$9:$G$14,[1]S1!$D$15:$F$21,[1]S1!$G$18:$G$21,[1]S1!$H$19,[1]S1!$I$9:$K$21,[1]S1!$L$9:$L$14,[1]S1!$L$18:$L$21,[1]S1!$M$19,[1]S1!$N$9:$P$21,[1]S1!$Q$9:$Q$14,[1]S1!$Q$18:$Q$21,[1]S1!$R$19</definedName>
    <definedName name="S1_HODNOTY">'S1'!$D$9:$G$14,'S1'!$D$15:$F$21,'S1'!$G$18:$G$21,'S1'!$H$19,'S1'!$I$9:$K$21,'S1'!$L$9:$L$14,'S1'!$L$18:$L$21,'S1'!$M$19,'S1'!$N$9:$P$21,'S1'!$Q$9:$Q$14,'S1'!$Q$18:$Q$21,'S1'!$R$19</definedName>
    <definedName name="S2_HODNOTY" localSheetId="1">'S2'!$C$8:$N$16,'S2'!$C$21:$N$29,'S2'!$C$34:$N$42</definedName>
    <definedName name="S2_HODNOTY" localSheetId="0">[1]S2!$C$8:$N$16,[1]S2!$C$21:$N$29,[1]S2!$C$34:$N$42</definedName>
    <definedName name="S2_HODNOTY">'S2'!$C$8:$N$16,'S2'!$C$21:$N$29,'S2'!$C$34:$N$42</definedName>
    <definedName name="S3_HODNOTY">#REF!</definedName>
    <definedName name="UVOD_HODNOTY" localSheetId="0">[1]Úvod!$D$5,[1]Úvod!$D$6,[1]Úvod!$D$8,[1]Úvod!$E$10,[1]Úvod!$C$12,[1]Úvod!$F$12,[1]Úvod!$B$14,[1]Úvod!$F$14,[1]Úvod!$D$18,[1]Úvod!$C$19,[1]Úvod!$C$20,[1]Úvod!$C$21</definedName>
    <definedName name="UVOD_HODNOTY">Introduction!$D$5,Introduction!$D$6,Introduction!$D$8,Introduction!$E$10,Introduction!$C$12,Introduction!$F$12,Introduction!$B$14,Introduction!$F$14,Introduction!$D$18,Introduction!$C$19,Introduction!$C$20,Introduction!$C$21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08" l="1"/>
  <c r="A4" i="108"/>
  <c r="A5" i="108"/>
  <c r="A6" i="108"/>
  <c r="A7" i="108"/>
  <c r="A8" i="108"/>
  <c r="A9" i="108"/>
  <c r="A10" i="108"/>
  <c r="A11" i="108"/>
  <c r="A12" i="108"/>
  <c r="A13" i="108"/>
  <c r="A14" i="108"/>
  <c r="A15" i="108"/>
  <c r="A16" i="108"/>
  <c r="A17" i="108"/>
  <c r="A18" i="108"/>
  <c r="A19" i="108"/>
  <c r="A20" i="108"/>
  <c r="A21" i="108"/>
  <c r="A22" i="108"/>
  <c r="A23" i="108"/>
  <c r="A24" i="108"/>
  <c r="A25" i="108"/>
  <c r="A26" i="108"/>
  <c r="A27" i="108"/>
  <c r="A28" i="108"/>
  <c r="A29" i="108"/>
  <c r="A30" i="108"/>
  <c r="A31" i="108"/>
  <c r="A32" i="108"/>
  <c r="A33" i="108"/>
  <c r="A34" i="108"/>
  <c r="A35" i="108"/>
  <c r="A36" i="108"/>
  <c r="A37" i="108"/>
  <c r="A38" i="108"/>
  <c r="A39" i="108"/>
  <c r="A40" i="108"/>
  <c r="A41" i="108"/>
  <c r="A42" i="108"/>
  <c r="A43" i="108"/>
  <c r="A44" i="108"/>
  <c r="A45" i="108"/>
  <c r="A46" i="108"/>
  <c r="A47" i="108"/>
  <c r="A48" i="108"/>
  <c r="A49" i="108"/>
  <c r="A50" i="108"/>
  <c r="A51" i="108"/>
  <c r="A52" i="108"/>
  <c r="A53" i="108"/>
  <c r="A54" i="108"/>
  <c r="A55" i="108"/>
  <c r="A56" i="108"/>
  <c r="A57" i="108"/>
  <c r="A58" i="108"/>
  <c r="A59" i="108"/>
  <c r="A60" i="108"/>
  <c r="A61" i="108"/>
  <c r="A62" i="108"/>
  <c r="A63" i="108"/>
  <c r="A64" i="108"/>
  <c r="A65" i="108"/>
  <c r="A66" i="108"/>
  <c r="A67" i="108"/>
  <c r="A68" i="108"/>
  <c r="A69" i="108"/>
  <c r="A70" i="108"/>
  <c r="A71" i="108"/>
  <c r="A72" i="108"/>
  <c r="A73" i="108"/>
  <c r="A74" i="108"/>
  <c r="A75" i="108"/>
  <c r="A76" i="108"/>
  <c r="A77" i="108"/>
  <c r="A78" i="108"/>
  <c r="A79" i="108"/>
  <c r="A80" i="108"/>
  <c r="A81" i="108"/>
  <c r="A82" i="108"/>
  <c r="A83" i="108"/>
  <c r="A84" i="108"/>
  <c r="A85" i="108"/>
  <c r="A86" i="108"/>
  <c r="A87" i="108"/>
  <c r="A88" i="108"/>
  <c r="A89" i="108"/>
  <c r="A90" i="108"/>
  <c r="A91" i="108"/>
  <c r="A92" i="108"/>
  <c r="A93" i="108"/>
  <c r="A94" i="108"/>
  <c r="A95" i="108"/>
  <c r="A96" i="108"/>
  <c r="A97" i="108"/>
  <c r="A98" i="108"/>
  <c r="A99" i="108"/>
  <c r="A100" i="108"/>
  <c r="A101" i="108"/>
  <c r="A102" i="108"/>
  <c r="A103" i="108"/>
  <c r="A104" i="108"/>
  <c r="A105" i="108"/>
  <c r="A106" i="108"/>
  <c r="A107" i="108"/>
  <c r="A108" i="108"/>
  <c r="A109" i="108"/>
  <c r="A110" i="108"/>
  <c r="A111" i="108"/>
  <c r="A112" i="108"/>
  <c r="A113" i="108"/>
  <c r="A114" i="108"/>
  <c r="A115" i="108"/>
  <c r="A116" i="108"/>
  <c r="A117" i="108"/>
  <c r="A118" i="108"/>
  <c r="A119" i="108"/>
  <c r="A120" i="108"/>
  <c r="A121" i="108"/>
  <c r="A122" i="108"/>
  <c r="A123" i="108"/>
  <c r="A124" i="108"/>
  <c r="A125" i="108"/>
  <c r="A126" i="108"/>
  <c r="A127" i="108"/>
  <c r="A128" i="108"/>
  <c r="A129" i="108"/>
  <c r="A130" i="108"/>
  <c r="A131" i="108"/>
  <c r="A132" i="108"/>
  <c r="A133" i="108"/>
  <c r="A134" i="108"/>
  <c r="A135" i="108"/>
  <c r="A136" i="108"/>
  <c r="A137" i="108"/>
  <c r="A138" i="108"/>
  <c r="A139" i="108"/>
  <c r="A140" i="108"/>
  <c r="A141" i="108"/>
  <c r="A142" i="108"/>
  <c r="A143" i="108"/>
  <c r="A144" i="108"/>
  <c r="A145" i="108"/>
  <c r="A146" i="108"/>
  <c r="A147" i="108"/>
  <c r="A148" i="108"/>
  <c r="A149" i="108"/>
  <c r="A150" i="108"/>
  <c r="A151" i="108"/>
  <c r="A152" i="108"/>
  <c r="A153" i="108"/>
  <c r="A154" i="108"/>
  <c r="A155" i="108"/>
  <c r="A156" i="108"/>
  <c r="A157" i="108"/>
  <c r="A158" i="108"/>
  <c r="A159" i="108"/>
  <c r="A160" i="108"/>
  <c r="A161" i="108"/>
  <c r="A162" i="108"/>
  <c r="A163" i="108"/>
  <c r="A164" i="108"/>
  <c r="A165" i="108"/>
  <c r="A166" i="108"/>
  <c r="A167" i="108"/>
  <c r="A168" i="108"/>
  <c r="A169" i="108"/>
  <c r="A170" i="108"/>
  <c r="A171" i="108"/>
  <c r="A172" i="108"/>
  <c r="A173" i="108"/>
  <c r="A174" i="108"/>
  <c r="A175" i="108"/>
  <c r="A176" i="108"/>
  <c r="A177" i="108"/>
  <c r="A178" i="108"/>
  <c r="A179" i="108"/>
  <c r="A180" i="108"/>
  <c r="A181" i="108"/>
  <c r="A182" i="108"/>
  <c r="A183" i="108"/>
  <c r="A184" i="108"/>
  <c r="A185" i="108"/>
  <c r="A186" i="108"/>
  <c r="A187" i="108"/>
  <c r="A188" i="108"/>
  <c r="A189" i="108"/>
  <c r="A190" i="108"/>
  <c r="A191" i="108"/>
  <c r="A192" i="108"/>
  <c r="A193" i="108"/>
  <c r="A194" i="108"/>
  <c r="A195" i="108"/>
  <c r="A196" i="108"/>
  <c r="A197" i="108"/>
  <c r="A198" i="108"/>
  <c r="A199" i="108"/>
  <c r="A200" i="108"/>
  <c r="A201" i="108"/>
  <c r="A202" i="108"/>
  <c r="A203" i="108"/>
  <c r="A204" i="108"/>
  <c r="A205" i="108"/>
  <c r="A206" i="108"/>
  <c r="A207" i="108"/>
  <c r="A208" i="108"/>
  <c r="A209" i="108"/>
  <c r="A210" i="108"/>
  <c r="A211" i="108"/>
  <c r="A212" i="108"/>
  <c r="A213" i="108"/>
  <c r="A214" i="108"/>
  <c r="A215" i="108"/>
  <c r="A216" i="108"/>
  <c r="A217" i="108"/>
  <c r="A218" i="108"/>
  <c r="A219" i="108"/>
  <c r="A220" i="108"/>
  <c r="A221" i="108"/>
  <c r="A222" i="108"/>
  <c r="A223" i="108"/>
  <c r="A224" i="108"/>
  <c r="A225" i="108"/>
  <c r="A226" i="108"/>
  <c r="A227" i="108"/>
  <c r="A228" i="108"/>
  <c r="A229" i="108"/>
  <c r="A230" i="108"/>
  <c r="A231" i="108"/>
  <c r="A232" i="108"/>
  <c r="A233" i="108"/>
  <c r="A234" i="108"/>
  <c r="A235" i="108"/>
  <c r="A236" i="108"/>
  <c r="A237" i="108"/>
  <c r="A238" i="108"/>
  <c r="A239" i="108"/>
  <c r="A240" i="108"/>
  <c r="A241" i="108"/>
  <c r="A242" i="108"/>
  <c r="A243" i="108"/>
  <c r="A244" i="108"/>
  <c r="A245" i="108"/>
  <c r="A246" i="108"/>
  <c r="A247" i="108"/>
  <c r="A248" i="108"/>
  <c r="A249" i="108"/>
  <c r="A250" i="108"/>
  <c r="A251" i="108"/>
  <c r="A252" i="108"/>
  <c r="A253" i="108"/>
  <c r="A254" i="108"/>
  <c r="A255" i="108"/>
  <c r="A256" i="108"/>
  <c r="A257" i="108"/>
  <c r="A258" i="108"/>
  <c r="A259" i="108"/>
  <c r="A260" i="108"/>
  <c r="A261" i="108"/>
  <c r="A262" i="108"/>
  <c r="A263" i="108"/>
  <c r="A264" i="108"/>
  <c r="A265" i="108"/>
  <c r="A266" i="108"/>
  <c r="A267" i="108"/>
  <c r="A268" i="108"/>
  <c r="A269" i="108"/>
  <c r="A270" i="108"/>
  <c r="A271" i="108"/>
  <c r="A272" i="108"/>
  <c r="A273" i="108"/>
  <c r="A274" i="108"/>
  <c r="A275" i="108"/>
  <c r="A276" i="108"/>
  <c r="A277" i="108"/>
  <c r="A278" i="108"/>
  <c r="A279" i="108"/>
  <c r="A280" i="108"/>
  <c r="A281" i="108"/>
  <c r="A282" i="108"/>
  <c r="A283" i="108"/>
  <c r="A284" i="108"/>
  <c r="A285" i="108"/>
  <c r="A286" i="108"/>
  <c r="A287" i="108"/>
  <c r="A288" i="108"/>
  <c r="A289" i="108"/>
  <c r="A290" i="108"/>
  <c r="A291" i="108"/>
  <c r="A292" i="108"/>
  <c r="A293" i="108"/>
  <c r="A294" i="108"/>
  <c r="A295" i="108"/>
  <c r="A296" i="108"/>
  <c r="A297" i="108"/>
  <c r="A298" i="108"/>
  <c r="A299" i="108"/>
  <c r="A300" i="108"/>
  <c r="A301" i="108"/>
  <c r="A302" i="108"/>
  <c r="A303" i="108"/>
  <c r="A304" i="108"/>
  <c r="A305" i="108"/>
  <c r="A306" i="108"/>
  <c r="A307" i="108"/>
  <c r="A308" i="108"/>
  <c r="A309" i="108"/>
  <c r="A310" i="108"/>
  <c r="A311" i="108"/>
  <c r="A312" i="108"/>
  <c r="A313" i="108"/>
  <c r="A314" i="108"/>
  <c r="A315" i="108"/>
  <c r="A316" i="108"/>
  <c r="A317" i="108"/>
  <c r="A318" i="108"/>
  <c r="A319" i="108"/>
  <c r="A320" i="108"/>
  <c r="A321" i="108"/>
  <c r="A322" i="108"/>
  <c r="A323" i="108"/>
  <c r="A324" i="108"/>
  <c r="A325" i="108"/>
  <c r="A326" i="108"/>
  <c r="A327" i="108"/>
  <c r="A328" i="108"/>
  <c r="A329" i="108"/>
  <c r="A330" i="108"/>
  <c r="A331" i="108"/>
  <c r="A332" i="108"/>
  <c r="A333" i="108"/>
  <c r="A334" i="108"/>
  <c r="A335" i="108"/>
  <c r="A336" i="108"/>
  <c r="A337" i="108"/>
  <c r="A338" i="108"/>
  <c r="A339" i="108"/>
  <c r="A340" i="108"/>
  <c r="A341" i="108"/>
  <c r="A342" i="108"/>
  <c r="A343" i="108"/>
  <c r="A344" i="108"/>
  <c r="A345" i="108"/>
  <c r="A346" i="108"/>
  <c r="A347" i="108"/>
  <c r="A348" i="108"/>
  <c r="A349" i="108"/>
  <c r="A350" i="108"/>
  <c r="A351" i="108"/>
  <c r="A352" i="108"/>
  <c r="A353" i="108"/>
  <c r="A354" i="108"/>
  <c r="A355" i="108"/>
  <c r="A356" i="108"/>
  <c r="A357" i="108"/>
  <c r="A358" i="108"/>
  <c r="A359" i="108"/>
  <c r="A360" i="108"/>
  <c r="A361" i="108"/>
  <c r="A362" i="108"/>
  <c r="A363" i="108"/>
  <c r="A364" i="108"/>
  <c r="A365" i="108"/>
  <c r="A366" i="108"/>
  <c r="A367" i="108"/>
  <c r="A368" i="108"/>
  <c r="A369" i="108"/>
  <c r="A370" i="108"/>
  <c r="A371" i="108"/>
  <c r="A372" i="108"/>
  <c r="A373" i="108"/>
  <c r="A374" i="108"/>
  <c r="A375" i="108"/>
  <c r="A376" i="108"/>
  <c r="A377" i="108"/>
  <c r="A378" i="108"/>
  <c r="A379" i="108"/>
  <c r="A380" i="108"/>
  <c r="A381" i="108"/>
  <c r="A382" i="108"/>
  <c r="A383" i="108"/>
  <c r="A384" i="108"/>
  <c r="A385" i="108"/>
  <c r="A386" i="108"/>
  <c r="A387" i="108"/>
  <c r="A388" i="108"/>
  <c r="A389" i="108"/>
  <c r="A390" i="108"/>
  <c r="A391" i="108"/>
  <c r="A392" i="108"/>
  <c r="A393" i="108"/>
  <c r="A394" i="108"/>
  <c r="A395" i="108"/>
  <c r="A396" i="108"/>
  <c r="A397" i="108"/>
  <c r="A398" i="108"/>
  <c r="A399" i="108"/>
  <c r="A400" i="108"/>
  <c r="A401" i="108"/>
  <c r="A402" i="108"/>
  <c r="A403" i="108"/>
  <c r="A404" i="108"/>
  <c r="A405" i="108"/>
  <c r="A406" i="108"/>
  <c r="A407" i="108"/>
  <c r="A408" i="108"/>
  <c r="A409" i="108"/>
  <c r="A410" i="108"/>
  <c r="A411" i="108"/>
  <c r="A412" i="108"/>
  <c r="A413" i="108"/>
  <c r="A414" i="108"/>
  <c r="A415" i="108"/>
  <c r="A416" i="108"/>
  <c r="A417" i="108"/>
  <c r="A418" i="108"/>
  <c r="A419" i="108"/>
  <c r="A420" i="108"/>
  <c r="A421" i="108"/>
  <c r="A422" i="108"/>
  <c r="A423" i="108"/>
  <c r="A424" i="108"/>
  <c r="A425" i="108"/>
  <c r="A426" i="108"/>
  <c r="A427" i="108"/>
  <c r="A428" i="108"/>
  <c r="A429" i="108"/>
  <c r="A430" i="108"/>
  <c r="A431" i="108"/>
  <c r="A432" i="108"/>
  <c r="A433" i="108"/>
  <c r="A434" i="108"/>
  <c r="A435" i="108"/>
  <c r="A436" i="108"/>
  <c r="A437" i="108"/>
  <c r="A438" i="108"/>
  <c r="A439" i="108"/>
  <c r="A440" i="108"/>
  <c r="A441" i="108"/>
  <c r="A442" i="108"/>
  <c r="A443" i="108"/>
  <c r="A444" i="108"/>
  <c r="A445" i="108"/>
  <c r="A446" i="108"/>
  <c r="A447" i="108"/>
  <c r="A448" i="108"/>
  <c r="A449" i="108"/>
  <c r="A450" i="108"/>
  <c r="A451" i="108"/>
  <c r="A452" i="108"/>
  <c r="A453" i="108"/>
  <c r="A454" i="108"/>
  <c r="A455" i="108"/>
  <c r="A456" i="108"/>
  <c r="A457" i="108"/>
  <c r="A458" i="108"/>
  <c r="A459" i="108"/>
  <c r="A460" i="108"/>
  <c r="A461" i="108"/>
  <c r="A462" i="108"/>
  <c r="A463" i="108"/>
  <c r="A464" i="108"/>
  <c r="A465" i="108"/>
  <c r="A466" i="108"/>
  <c r="A467" i="108"/>
  <c r="A468" i="108"/>
  <c r="A469" i="108"/>
  <c r="A470" i="108"/>
  <c r="A471" i="108"/>
  <c r="A472" i="108"/>
  <c r="A473" i="108"/>
  <c r="A474" i="108"/>
  <c r="A475" i="108"/>
  <c r="A476" i="108"/>
  <c r="A477" i="108"/>
  <c r="A478" i="108"/>
  <c r="A479" i="108"/>
  <c r="A480" i="108"/>
  <c r="A481" i="108"/>
  <c r="A482" i="108"/>
  <c r="A483" i="108"/>
  <c r="A484" i="108"/>
  <c r="A485" i="108"/>
  <c r="A486" i="108"/>
  <c r="A487" i="108"/>
  <c r="A488" i="108"/>
  <c r="A489" i="108"/>
  <c r="A490" i="108"/>
  <c r="A491" i="108"/>
  <c r="A492" i="108"/>
  <c r="A493" i="108"/>
  <c r="A494" i="108"/>
  <c r="A495" i="108"/>
  <c r="A496" i="108"/>
  <c r="A497" i="108"/>
  <c r="A498" i="108"/>
  <c r="A499" i="108"/>
  <c r="A500" i="108"/>
  <c r="A501" i="108"/>
  <c r="A502" i="108"/>
  <c r="A503" i="108"/>
  <c r="A504" i="108"/>
  <c r="A505" i="108"/>
  <c r="A506" i="108"/>
  <c r="A507" i="108"/>
  <c r="A508" i="108"/>
  <c r="A509" i="108"/>
  <c r="A510" i="108"/>
  <c r="A511" i="108"/>
  <c r="A512" i="108"/>
  <c r="A513" i="108"/>
  <c r="A514" i="108"/>
  <c r="A515" i="108"/>
  <c r="A516" i="108"/>
  <c r="A517" i="108"/>
  <c r="A518" i="108"/>
  <c r="A519" i="108"/>
  <c r="A520" i="108"/>
  <c r="A521" i="108"/>
  <c r="A522" i="108"/>
  <c r="A523" i="108"/>
  <c r="A524" i="108"/>
  <c r="A525" i="108"/>
  <c r="A526" i="108"/>
  <c r="A527" i="108"/>
  <c r="A528" i="108"/>
  <c r="A529" i="108"/>
  <c r="A530" i="108"/>
  <c r="A531" i="108"/>
  <c r="A532" i="108"/>
  <c r="A533" i="108"/>
  <c r="A534" i="108"/>
  <c r="A535" i="108"/>
  <c r="A536" i="108"/>
  <c r="A537" i="108"/>
  <c r="A538" i="108"/>
  <c r="A539" i="108"/>
  <c r="A540" i="108"/>
  <c r="A541" i="108"/>
  <c r="A542" i="108"/>
  <c r="A543" i="108"/>
  <c r="A544" i="108"/>
  <c r="A545" i="108"/>
  <c r="A546" i="108"/>
  <c r="A547" i="108"/>
  <c r="A548" i="108"/>
  <c r="A549" i="108"/>
  <c r="A550" i="108"/>
  <c r="A551" i="108"/>
  <c r="A552" i="108"/>
  <c r="A553" i="108"/>
  <c r="A554" i="108"/>
  <c r="A555" i="108"/>
  <c r="A556" i="108"/>
  <c r="A557" i="108"/>
  <c r="A558" i="108"/>
  <c r="A559" i="108"/>
  <c r="A560" i="108"/>
  <c r="A561" i="108"/>
  <c r="A562" i="108"/>
  <c r="A563" i="108"/>
  <c r="A564" i="108"/>
  <c r="A565" i="108"/>
  <c r="A566" i="108"/>
  <c r="A567" i="108"/>
  <c r="A568" i="108"/>
  <c r="A569" i="108"/>
  <c r="A570" i="108"/>
  <c r="A571" i="108"/>
  <c r="A572" i="108"/>
  <c r="A573" i="108"/>
  <c r="A574" i="108"/>
  <c r="A575" i="108"/>
  <c r="A576" i="108"/>
  <c r="A577" i="108"/>
  <c r="A578" i="108"/>
  <c r="A579" i="108"/>
  <c r="A580" i="108"/>
  <c r="A581" i="108"/>
  <c r="A582" i="108"/>
  <c r="A583" i="108"/>
  <c r="A584" i="108"/>
  <c r="A585" i="108"/>
  <c r="A586" i="108"/>
  <c r="A587" i="108"/>
  <c r="A588" i="108"/>
  <c r="A589" i="108"/>
  <c r="A590" i="108"/>
  <c r="A591" i="108"/>
  <c r="A592" i="108"/>
  <c r="A593" i="108"/>
  <c r="A594" i="108"/>
  <c r="A595" i="108"/>
  <c r="A596" i="108"/>
  <c r="A597" i="108"/>
  <c r="A598" i="108"/>
  <c r="A599" i="108"/>
  <c r="A600" i="108"/>
  <c r="A601" i="108"/>
  <c r="A602" i="108"/>
  <c r="A603" i="108"/>
  <c r="A604" i="108"/>
  <c r="A605" i="108"/>
  <c r="A606" i="108"/>
  <c r="A607" i="108"/>
  <c r="A608" i="108"/>
  <c r="A609" i="108"/>
  <c r="A610" i="108"/>
  <c r="A611" i="108"/>
  <c r="A612" i="108"/>
  <c r="A613" i="108"/>
  <c r="A614" i="108"/>
  <c r="A615" i="108"/>
  <c r="A616" i="108"/>
  <c r="A617" i="108"/>
  <c r="A618" i="108"/>
  <c r="A619" i="108"/>
  <c r="A620" i="108"/>
  <c r="A621" i="108"/>
  <c r="A622" i="108"/>
  <c r="A623" i="108"/>
  <c r="A624" i="108"/>
  <c r="A625" i="108"/>
  <c r="A626" i="108"/>
  <c r="A627" i="108"/>
  <c r="A628" i="108"/>
  <c r="A629" i="108"/>
  <c r="A630" i="108"/>
  <c r="A631" i="108"/>
  <c r="A632" i="108"/>
  <c r="A633" i="108"/>
  <c r="A634" i="108"/>
  <c r="A635" i="108"/>
  <c r="A636" i="108"/>
  <c r="A637" i="108"/>
  <c r="A638" i="108"/>
  <c r="A639" i="108"/>
  <c r="A640" i="108"/>
  <c r="A641" i="108"/>
  <c r="A642" i="108"/>
  <c r="A643" i="108"/>
  <c r="A644" i="108"/>
  <c r="A645" i="108"/>
  <c r="A646" i="108"/>
  <c r="A647" i="108"/>
  <c r="A648" i="108"/>
  <c r="A649" i="108"/>
  <c r="A650" i="108"/>
  <c r="A651" i="108"/>
  <c r="A652" i="108"/>
  <c r="A653" i="108"/>
  <c r="A654" i="108"/>
  <c r="A655" i="108"/>
  <c r="A656" i="108"/>
  <c r="A657" i="108"/>
  <c r="A658" i="108"/>
  <c r="A659" i="108"/>
  <c r="A660" i="108"/>
  <c r="A661" i="108"/>
  <c r="A662" i="108"/>
  <c r="A663" i="108"/>
  <c r="A664" i="108"/>
  <c r="A665" i="108"/>
  <c r="A666" i="108"/>
  <c r="A667" i="108"/>
  <c r="A668" i="108"/>
  <c r="A669" i="108"/>
  <c r="A670" i="108"/>
  <c r="A671" i="108"/>
  <c r="A672" i="108"/>
  <c r="A673" i="108"/>
  <c r="A674" i="108"/>
  <c r="A675" i="108"/>
  <c r="A676" i="108"/>
  <c r="A677" i="108"/>
  <c r="A678" i="108"/>
  <c r="A679" i="108"/>
  <c r="A680" i="108"/>
  <c r="A681" i="108"/>
  <c r="A682" i="108"/>
  <c r="A683" i="108"/>
  <c r="A684" i="108"/>
  <c r="A685" i="108"/>
  <c r="A686" i="108"/>
  <c r="A687" i="108"/>
  <c r="A688" i="108"/>
  <c r="A689" i="108"/>
  <c r="A690" i="108"/>
  <c r="A691" i="108"/>
  <c r="A692" i="108"/>
  <c r="A693" i="108"/>
  <c r="A694" i="108"/>
  <c r="A695" i="108"/>
  <c r="A696" i="108"/>
  <c r="A697" i="108"/>
  <c r="A698" i="108"/>
  <c r="A699" i="108"/>
  <c r="A700" i="108"/>
  <c r="A701" i="108"/>
  <c r="A702" i="108"/>
  <c r="A703" i="108"/>
  <c r="A704" i="108"/>
  <c r="A705" i="108"/>
  <c r="A706" i="108"/>
  <c r="A707" i="108"/>
  <c r="A708" i="108"/>
  <c r="A709" i="108"/>
  <c r="A710" i="108"/>
  <c r="A711" i="108"/>
  <c r="A712" i="108"/>
  <c r="A713" i="108"/>
  <c r="A714" i="108"/>
  <c r="A715" i="108"/>
  <c r="A716" i="108"/>
  <c r="A717" i="108"/>
  <c r="A718" i="108"/>
  <c r="A719" i="108"/>
  <c r="A720" i="108"/>
  <c r="A721" i="108"/>
  <c r="A722" i="108"/>
  <c r="A723" i="108"/>
  <c r="A724" i="108"/>
  <c r="A725" i="108"/>
  <c r="A726" i="108"/>
  <c r="A727" i="108"/>
  <c r="A728" i="108"/>
  <c r="A729" i="108"/>
  <c r="A730" i="108"/>
  <c r="A731" i="108"/>
  <c r="A732" i="108"/>
  <c r="A733" i="108"/>
  <c r="A734" i="108"/>
  <c r="A735" i="108"/>
  <c r="A736" i="108"/>
  <c r="A737" i="108"/>
  <c r="A738" i="108"/>
  <c r="A739" i="108"/>
  <c r="A740" i="108"/>
  <c r="A741" i="108"/>
  <c r="A742" i="108"/>
  <c r="A743" i="108"/>
  <c r="A744" i="108"/>
  <c r="A745" i="108"/>
  <c r="A746" i="108"/>
  <c r="A747" i="108"/>
  <c r="A748" i="108"/>
  <c r="A749" i="108"/>
  <c r="A750" i="108"/>
  <c r="A751" i="108"/>
  <c r="A752" i="108"/>
  <c r="A753" i="108"/>
  <c r="A754" i="108"/>
  <c r="A755" i="108"/>
  <c r="A756" i="108"/>
  <c r="A757" i="108"/>
  <c r="A758" i="108"/>
  <c r="A759" i="108"/>
  <c r="A760" i="108"/>
  <c r="A761" i="108"/>
  <c r="A762" i="108"/>
  <c r="A763" i="108"/>
  <c r="A764" i="108"/>
  <c r="A765" i="108"/>
  <c r="A766" i="108"/>
  <c r="A767" i="108"/>
  <c r="A768" i="108"/>
  <c r="A769" i="108"/>
  <c r="A770" i="108"/>
  <c r="A771" i="108"/>
  <c r="A772" i="108"/>
  <c r="A773" i="108"/>
  <c r="A774" i="108"/>
  <c r="A775" i="108"/>
  <c r="A776" i="108"/>
  <c r="A777" i="108"/>
  <c r="A778" i="108"/>
  <c r="A779" i="108"/>
  <c r="A780" i="108"/>
  <c r="A781" i="108"/>
  <c r="A782" i="108"/>
  <c r="A783" i="108"/>
  <c r="A784" i="108"/>
  <c r="A785" i="108"/>
  <c r="A786" i="108"/>
  <c r="A787" i="108"/>
  <c r="A788" i="108"/>
  <c r="A789" i="108"/>
  <c r="A790" i="108"/>
  <c r="A791" i="108"/>
  <c r="A792" i="108"/>
  <c r="A793" i="108"/>
  <c r="A794" i="108"/>
  <c r="A795" i="108"/>
  <c r="A796" i="108"/>
  <c r="A797" i="108"/>
  <c r="A798" i="108"/>
  <c r="A799" i="108"/>
  <c r="A800" i="108"/>
  <c r="A801" i="108"/>
  <c r="A802" i="108"/>
  <c r="A803" i="108"/>
  <c r="A804" i="108"/>
  <c r="A805" i="108"/>
  <c r="A806" i="108"/>
  <c r="A807" i="108"/>
  <c r="A808" i="108"/>
  <c r="A809" i="108"/>
  <c r="A810" i="108"/>
  <c r="A811" i="108"/>
  <c r="A812" i="108"/>
  <c r="A813" i="108"/>
  <c r="A814" i="108"/>
  <c r="A815" i="108"/>
  <c r="A816" i="108"/>
  <c r="A817" i="108"/>
  <c r="A818" i="108"/>
  <c r="A819" i="108"/>
  <c r="A820" i="108"/>
  <c r="A821" i="108"/>
  <c r="A822" i="108"/>
  <c r="A823" i="108"/>
  <c r="A824" i="108"/>
  <c r="A825" i="108"/>
  <c r="A826" i="108"/>
  <c r="A827" i="108"/>
  <c r="A828" i="108"/>
  <c r="A829" i="108"/>
  <c r="A830" i="108"/>
  <c r="A831" i="108"/>
  <c r="A832" i="108"/>
  <c r="A833" i="108"/>
  <c r="A834" i="108"/>
  <c r="A835" i="108"/>
  <c r="A836" i="108"/>
  <c r="A837" i="108"/>
  <c r="A838" i="108"/>
  <c r="A839" i="108"/>
  <c r="A840" i="108"/>
  <c r="A841" i="108"/>
  <c r="A842" i="108"/>
  <c r="A843" i="108"/>
  <c r="A844" i="108"/>
  <c r="A845" i="108"/>
  <c r="A846" i="108"/>
  <c r="A847" i="108"/>
  <c r="A848" i="108"/>
  <c r="A849" i="108"/>
  <c r="A850" i="108"/>
  <c r="A851" i="108"/>
  <c r="A852" i="108"/>
  <c r="A853" i="108"/>
  <c r="A854" i="108"/>
  <c r="A855" i="108"/>
  <c r="A856" i="108"/>
  <c r="A857" i="108"/>
  <c r="A858" i="108"/>
  <c r="A859" i="108"/>
  <c r="A860" i="108"/>
  <c r="A861" i="108"/>
  <c r="A862" i="108"/>
  <c r="A863" i="108"/>
  <c r="A864" i="108"/>
  <c r="A865" i="108"/>
  <c r="A866" i="108"/>
  <c r="A867" i="108"/>
  <c r="A868" i="108"/>
  <c r="A869" i="108"/>
  <c r="A870" i="108"/>
  <c r="A871" i="108"/>
  <c r="A872" i="108"/>
  <c r="A873" i="108"/>
  <c r="A874" i="108"/>
  <c r="A875" i="108"/>
  <c r="A876" i="108"/>
  <c r="A877" i="108"/>
  <c r="A878" i="108"/>
  <c r="A879" i="108"/>
  <c r="A880" i="108"/>
  <c r="A881" i="108"/>
  <c r="A882" i="108"/>
  <c r="A883" i="108"/>
  <c r="A884" i="108"/>
  <c r="A885" i="108"/>
  <c r="A886" i="108"/>
  <c r="A887" i="108"/>
  <c r="A888" i="108"/>
  <c r="A889" i="108"/>
  <c r="A890" i="108"/>
  <c r="A891" i="108"/>
  <c r="A892" i="108"/>
  <c r="A893" i="108"/>
  <c r="A894" i="108"/>
  <c r="A895" i="108"/>
  <c r="A896" i="108"/>
  <c r="A897" i="108"/>
  <c r="A898" i="108"/>
  <c r="A899" i="108"/>
  <c r="A900" i="108"/>
  <c r="A901" i="108"/>
  <c r="A902" i="108"/>
  <c r="A903" i="108"/>
  <c r="A904" i="108"/>
  <c r="A905" i="108"/>
  <c r="A906" i="108"/>
  <c r="A907" i="108"/>
  <c r="A908" i="108"/>
  <c r="A909" i="108"/>
  <c r="A910" i="108"/>
  <c r="A911" i="108"/>
  <c r="A912" i="108"/>
  <c r="A913" i="108"/>
  <c r="A914" i="108"/>
  <c r="A915" i="108"/>
  <c r="A916" i="108"/>
  <c r="A917" i="108"/>
  <c r="A918" i="108"/>
  <c r="A919" i="108"/>
  <c r="A920" i="108"/>
  <c r="A921" i="108"/>
  <c r="A922" i="108"/>
  <c r="A923" i="108"/>
  <c r="A924" i="108"/>
  <c r="A925" i="108"/>
  <c r="A926" i="108"/>
  <c r="A927" i="108"/>
  <c r="A928" i="108"/>
  <c r="A929" i="108"/>
  <c r="A930" i="108"/>
  <c r="A931" i="108"/>
  <c r="A932" i="108"/>
  <c r="A933" i="108"/>
  <c r="A934" i="108"/>
  <c r="A935" i="108"/>
  <c r="A936" i="108"/>
  <c r="A937" i="108"/>
  <c r="A938" i="108"/>
  <c r="A939" i="108"/>
  <c r="A940" i="108"/>
  <c r="A941" i="108"/>
  <c r="A942" i="108"/>
  <c r="A943" i="108"/>
  <c r="A944" i="108"/>
  <c r="A945" i="108"/>
  <c r="A946" i="108"/>
  <c r="A947" i="108"/>
  <c r="A948" i="108"/>
  <c r="A949" i="108"/>
  <c r="A950" i="108"/>
  <c r="A951" i="108"/>
  <c r="A952" i="108"/>
  <c r="A953" i="108"/>
  <c r="A954" i="108"/>
  <c r="A955" i="108"/>
  <c r="A956" i="108"/>
  <c r="A957" i="108"/>
  <c r="A958" i="108"/>
  <c r="A959" i="108"/>
  <c r="A960" i="108"/>
  <c r="A961" i="108"/>
  <c r="A962" i="108"/>
  <c r="A963" i="108"/>
  <c r="A964" i="108"/>
  <c r="A965" i="108"/>
  <c r="A966" i="108"/>
  <c r="A967" i="108"/>
  <c r="A968" i="108"/>
  <c r="A969" i="108"/>
  <c r="A970" i="108"/>
  <c r="A971" i="108"/>
  <c r="A972" i="108"/>
  <c r="A973" i="108"/>
  <c r="A974" i="108"/>
  <c r="A975" i="108"/>
  <c r="A976" i="108"/>
  <c r="A977" i="108"/>
  <c r="A978" i="108"/>
  <c r="A979" i="108"/>
  <c r="A980" i="108"/>
  <c r="A981" i="108"/>
  <c r="A982" i="108"/>
  <c r="A983" i="108"/>
  <c r="A984" i="108"/>
  <c r="A985" i="108"/>
  <c r="A986" i="108"/>
  <c r="A987" i="108"/>
  <c r="A988" i="108"/>
  <c r="A989" i="108"/>
  <c r="A990" i="108"/>
  <c r="A991" i="108"/>
  <c r="A992" i="108"/>
  <c r="A993" i="108"/>
  <c r="A994" i="108"/>
  <c r="A995" i="108"/>
  <c r="A996" i="108"/>
  <c r="A997" i="108"/>
  <c r="A998" i="108"/>
  <c r="A999" i="108"/>
  <c r="A1000" i="108"/>
  <c r="A1001" i="108"/>
  <c r="A1002" i="108"/>
  <c r="A1003" i="108"/>
  <c r="A1004" i="108"/>
  <c r="A1005" i="108"/>
  <c r="A1006" i="108"/>
  <c r="A1007" i="108"/>
  <c r="A1008" i="108"/>
  <c r="A1009" i="108"/>
  <c r="A1010" i="108"/>
  <c r="A1011" i="108"/>
  <c r="A1012" i="108"/>
  <c r="A1013" i="108"/>
  <c r="A1014" i="108"/>
  <c r="A1015" i="108"/>
  <c r="A1016" i="108"/>
  <c r="A1017" i="108"/>
  <c r="A1018" i="108"/>
  <c r="A1019" i="108"/>
  <c r="A1020" i="108"/>
  <c r="A1021" i="108"/>
  <c r="A1022" i="108"/>
  <c r="A1023" i="108"/>
  <c r="A1024" i="108"/>
  <c r="A1025" i="108"/>
  <c r="A1026" i="108"/>
  <c r="A1027" i="108"/>
  <c r="A1028" i="108"/>
  <c r="A1029" i="108"/>
  <c r="A1030" i="108"/>
  <c r="A1031" i="108"/>
  <c r="A1032" i="108"/>
  <c r="A1033" i="108"/>
  <c r="A1034" i="108"/>
  <c r="A1035" i="108"/>
  <c r="A1036" i="108"/>
  <c r="A1037" i="108"/>
  <c r="A1038" i="108"/>
  <c r="A1039" i="108"/>
  <c r="A1040" i="108"/>
  <c r="A1041" i="108"/>
  <c r="A1042" i="108"/>
  <c r="A1043" i="108"/>
  <c r="A1044" i="108"/>
  <c r="A1045" i="108"/>
  <c r="A1046" i="108"/>
  <c r="A1047" i="108"/>
  <c r="A1048" i="108"/>
  <c r="A1049" i="108"/>
  <c r="A1050" i="108"/>
  <c r="A1051" i="108"/>
  <c r="A1052" i="108"/>
  <c r="A1053" i="108"/>
  <c r="A1054" i="108"/>
  <c r="A1055" i="108"/>
  <c r="A1056" i="108"/>
  <c r="A1057" i="108"/>
  <c r="A1058" i="108"/>
  <c r="A1059" i="108"/>
  <c r="A1060" i="108"/>
  <c r="A1061" i="108"/>
  <c r="A1062" i="108"/>
  <c r="A1063" i="108"/>
  <c r="A1064" i="108"/>
  <c r="A1065" i="108"/>
  <c r="A1066" i="108"/>
  <c r="A1067" i="108"/>
  <c r="A1068" i="108"/>
  <c r="A1069" i="108"/>
  <c r="A1070" i="108"/>
  <c r="A1071" i="108"/>
  <c r="A1072" i="108"/>
  <c r="A1073" i="108"/>
  <c r="A1074" i="108"/>
  <c r="A1075" i="108"/>
  <c r="A1076" i="108"/>
  <c r="A1077" i="108"/>
  <c r="A1078" i="108"/>
  <c r="A1079" i="108"/>
  <c r="A1080" i="108"/>
  <c r="A1081" i="108"/>
  <c r="A1082" i="108"/>
  <c r="A1083" i="108"/>
  <c r="A1084" i="108"/>
  <c r="A1085" i="108"/>
  <c r="A1086" i="108"/>
  <c r="A1087" i="108"/>
  <c r="A1088" i="108"/>
  <c r="A1089" i="108"/>
  <c r="A1090" i="108"/>
  <c r="A1091" i="108"/>
  <c r="A1092" i="108"/>
  <c r="A1093" i="108"/>
  <c r="A1094" i="108"/>
  <c r="A1095" i="108"/>
  <c r="A1096" i="108"/>
  <c r="A1097" i="108"/>
  <c r="A1098" i="108"/>
  <c r="A1099" i="108"/>
  <c r="A1100" i="108"/>
  <c r="A1101" i="108"/>
  <c r="A1102" i="108"/>
  <c r="A1103" i="108"/>
  <c r="A1104" i="108"/>
  <c r="A1105" i="108"/>
  <c r="A1106" i="108"/>
  <c r="A1107" i="108"/>
  <c r="A1108" i="108"/>
  <c r="A1109" i="108"/>
  <c r="A1110" i="108"/>
  <c r="A1111" i="108"/>
  <c r="A1112" i="108"/>
  <c r="A1113" i="108"/>
  <c r="A1114" i="108"/>
  <c r="A1115" i="108"/>
  <c r="A1116" i="108"/>
  <c r="A1117" i="108"/>
  <c r="A1118" i="108"/>
  <c r="A1119" i="108"/>
  <c r="A1120" i="108"/>
  <c r="A1121" i="108"/>
  <c r="A1122" i="108"/>
  <c r="A1123" i="108"/>
  <c r="A1124" i="108"/>
  <c r="A1125" i="108"/>
  <c r="A1126" i="108"/>
  <c r="A1127" i="108"/>
  <c r="A1128" i="108"/>
  <c r="A1129" i="108"/>
  <c r="A1130" i="108"/>
  <c r="A1131" i="108"/>
  <c r="A1132" i="108"/>
  <c r="A1133" i="108"/>
  <c r="A1134" i="108"/>
  <c r="A1135" i="108"/>
  <c r="A1136" i="108"/>
  <c r="A1137" i="108"/>
  <c r="A1138" i="108"/>
  <c r="A1139" i="108"/>
  <c r="A1140" i="108"/>
  <c r="A1141" i="108"/>
  <c r="A1142" i="108"/>
  <c r="A1143" i="108"/>
  <c r="A1144" i="108"/>
  <c r="A1145" i="108"/>
  <c r="A1146" i="108"/>
  <c r="A1147" i="108"/>
  <c r="A1148" i="108"/>
  <c r="A1149" i="108"/>
  <c r="A1150" i="108"/>
  <c r="A1151" i="108"/>
  <c r="A1152" i="108"/>
  <c r="A1153" i="108"/>
  <c r="A1154" i="108"/>
  <c r="A1155" i="108"/>
  <c r="A1156" i="108"/>
  <c r="A1157" i="108"/>
  <c r="A1158" i="108"/>
  <c r="A1159" i="108"/>
  <c r="A1160" i="108"/>
  <c r="A1161" i="108"/>
  <c r="A1162" i="108"/>
  <c r="A1163" i="108"/>
  <c r="A1164" i="108"/>
  <c r="A1165" i="108"/>
  <c r="A1166" i="108"/>
  <c r="A1167" i="108"/>
  <c r="A1168" i="108"/>
  <c r="A1169" i="108"/>
  <c r="A1170" i="108"/>
  <c r="A1171" i="108"/>
  <c r="A1172" i="108"/>
  <c r="A1173" i="108"/>
  <c r="A1174" i="108"/>
  <c r="A1175" i="108"/>
  <c r="A1176" i="108"/>
  <c r="A1177" i="108"/>
  <c r="A1178" i="108"/>
  <c r="A1179" i="108"/>
  <c r="A1180" i="108"/>
  <c r="A1181" i="108"/>
  <c r="A1182" i="108"/>
  <c r="A1183" i="108"/>
  <c r="A1184" i="108"/>
  <c r="A1185" i="108"/>
  <c r="A1186" i="108"/>
  <c r="A1187" i="108"/>
  <c r="A1188" i="108"/>
  <c r="A1189" i="108"/>
  <c r="A1190" i="108"/>
  <c r="A1191" i="108"/>
  <c r="A1192" i="108"/>
  <c r="A1193" i="108"/>
  <c r="A1194" i="108"/>
  <c r="A1195" i="108"/>
  <c r="A1196" i="108"/>
  <c r="A1197" i="108"/>
  <c r="A1198" i="108"/>
  <c r="A1199" i="108"/>
  <c r="A1200" i="108"/>
  <c r="A1201" i="108"/>
  <c r="A1202" i="108"/>
  <c r="A1203" i="108"/>
  <c r="A1204" i="108"/>
  <c r="A1205" i="108"/>
  <c r="A1206" i="108"/>
  <c r="A1207" i="108"/>
  <c r="A1208" i="108"/>
  <c r="A1209" i="108"/>
  <c r="A1210" i="108"/>
  <c r="A1211" i="108"/>
  <c r="A1212" i="108"/>
  <c r="A1213" i="108"/>
  <c r="A1214" i="108"/>
  <c r="A1215" i="108"/>
  <c r="A1216" i="108"/>
  <c r="A1217" i="108"/>
  <c r="A1218" i="108"/>
  <c r="A1219" i="108"/>
  <c r="A1220" i="108"/>
  <c r="A1221" i="108"/>
  <c r="A1222" i="108"/>
  <c r="A1223" i="108"/>
  <c r="A1224" i="108"/>
  <c r="A1225" i="108"/>
  <c r="A1226" i="108"/>
  <c r="A1227" i="108"/>
  <c r="A1228" i="108"/>
  <c r="A1229" i="108"/>
  <c r="A1230" i="108"/>
  <c r="A1231" i="108"/>
  <c r="A1232" i="108"/>
  <c r="A1233" i="108"/>
  <c r="A1234" i="108"/>
  <c r="A1235" i="108"/>
  <c r="A1236" i="108"/>
  <c r="A1237" i="108"/>
  <c r="A1238" i="108"/>
  <c r="A1239" i="108"/>
  <c r="A1240" i="108"/>
  <c r="A1241" i="108"/>
  <c r="A1242" i="108"/>
  <c r="A1243" i="108"/>
  <c r="A1244" i="108"/>
  <c r="A1245" i="108"/>
  <c r="A1246" i="108"/>
  <c r="A1247" i="108"/>
  <c r="A1248" i="108"/>
  <c r="A1249" i="108"/>
  <c r="A1250" i="108"/>
  <c r="A1251" i="108"/>
  <c r="A1252" i="108"/>
  <c r="A1253" i="108"/>
  <c r="A1254" i="108"/>
  <c r="A1255" i="108"/>
  <c r="A1256" i="108"/>
  <c r="A1257" i="108"/>
  <c r="A1258" i="108"/>
  <c r="A1259" i="108"/>
  <c r="A1260" i="108"/>
  <c r="A1261" i="108"/>
  <c r="A1262" i="108"/>
  <c r="A1263" i="108"/>
  <c r="A1264" i="108"/>
  <c r="A1265" i="108"/>
  <c r="A1266" i="108"/>
  <c r="A1267" i="108"/>
  <c r="A1268" i="108"/>
  <c r="A1269" i="108"/>
  <c r="A1270" i="108"/>
  <c r="A1271" i="108"/>
  <c r="A1272" i="108"/>
  <c r="A1273" i="108"/>
  <c r="A1274" i="108"/>
  <c r="A1275" i="108"/>
  <c r="A1276" i="108"/>
  <c r="A1277" i="108"/>
  <c r="A1278" i="108"/>
  <c r="A1279" i="108"/>
  <c r="A1280" i="108"/>
  <c r="A1281" i="108"/>
  <c r="A1282" i="108"/>
  <c r="A1283" i="108"/>
  <c r="A1284" i="108"/>
  <c r="A1285" i="108"/>
  <c r="A1286" i="108"/>
  <c r="A1287" i="108"/>
  <c r="A1288" i="108"/>
  <c r="A1289" i="108"/>
  <c r="A1290" i="108"/>
  <c r="A1291" i="108"/>
  <c r="A1292" i="108"/>
  <c r="A1293" i="108"/>
  <c r="A1294" i="108"/>
  <c r="A1295" i="108"/>
  <c r="A1296" i="108"/>
  <c r="A1297" i="108"/>
  <c r="A1298" i="108"/>
  <c r="A1299" i="108"/>
  <c r="A1300" i="108"/>
  <c r="A1301" i="108"/>
  <c r="A1302" i="108"/>
  <c r="A1303" i="108"/>
  <c r="A1304" i="108"/>
  <c r="A1305" i="108"/>
  <c r="A1306" i="108"/>
  <c r="A1307" i="108"/>
  <c r="A1308" i="108"/>
  <c r="A1309" i="108"/>
  <c r="A1310" i="108"/>
  <c r="A1311" i="108"/>
  <c r="A1312" i="108"/>
  <c r="A1313" i="108"/>
  <c r="A1314" i="108"/>
  <c r="A1315" i="108"/>
  <c r="A1316" i="108"/>
  <c r="A1317" i="108"/>
  <c r="A1318" i="108"/>
  <c r="A1319" i="108"/>
  <c r="A1320" i="108"/>
  <c r="A1321" i="108"/>
  <c r="A1322" i="108"/>
  <c r="A1323" i="108"/>
  <c r="A1324" i="108"/>
  <c r="A1325" i="108"/>
  <c r="A1326" i="108"/>
  <c r="A1327" i="108"/>
  <c r="A1328" i="108"/>
  <c r="A1329" i="108"/>
  <c r="A1330" i="108"/>
  <c r="A1331" i="108"/>
  <c r="A1332" i="108"/>
  <c r="A1333" i="108"/>
  <c r="A1334" i="108"/>
  <c r="A1335" i="108"/>
  <c r="A1336" i="108"/>
  <c r="A1337" i="108"/>
  <c r="A1338" i="108"/>
  <c r="A1339" i="108"/>
  <c r="A1340" i="108"/>
  <c r="A1341" i="108"/>
  <c r="A1342" i="108"/>
  <c r="A1343" i="108"/>
  <c r="A1344" i="108"/>
  <c r="A1345" i="108"/>
  <c r="A1346" i="108"/>
  <c r="A1347" i="108"/>
  <c r="A1348" i="108"/>
  <c r="A1349" i="108"/>
  <c r="A1350" i="108"/>
  <c r="A1351" i="108"/>
  <c r="A1352" i="108"/>
  <c r="A1353" i="108"/>
  <c r="A1354" i="108"/>
  <c r="A1355" i="108"/>
  <c r="A1356" i="108"/>
  <c r="A1357" i="108"/>
  <c r="A1358" i="108"/>
  <c r="A1359" i="108"/>
  <c r="A1360" i="108"/>
  <c r="A1361" i="108"/>
  <c r="A1362" i="108"/>
  <c r="A1363" i="108"/>
  <c r="A1364" i="108"/>
  <c r="A1365" i="108"/>
  <c r="A1366" i="108"/>
  <c r="A1367" i="108"/>
  <c r="A1368" i="108"/>
  <c r="A1369" i="108"/>
  <c r="A1370" i="108"/>
  <c r="A1371" i="108"/>
  <c r="A1372" i="108"/>
  <c r="A1373" i="108"/>
  <c r="A1374" i="108"/>
  <c r="A1375" i="108"/>
  <c r="A1376" i="108"/>
  <c r="A1377" i="108"/>
  <c r="A1378" i="108"/>
  <c r="A1379" i="108"/>
  <c r="A1380" i="108"/>
  <c r="A1381" i="108"/>
  <c r="A1382" i="108"/>
  <c r="A1383" i="108"/>
  <c r="A1384" i="108"/>
  <c r="A1385" i="108"/>
  <c r="A1386" i="108"/>
  <c r="A1387" i="108"/>
  <c r="A1388" i="108"/>
  <c r="A1389" i="108"/>
  <c r="A1390" i="108"/>
  <c r="A1391" i="108"/>
  <c r="A1392" i="108"/>
  <c r="A1393" i="108"/>
  <c r="A1394" i="108"/>
  <c r="A1395" i="108"/>
  <c r="A1396" i="108"/>
  <c r="A1397" i="108"/>
  <c r="A1398" i="108"/>
  <c r="A1399" i="108"/>
  <c r="A1400" i="108"/>
  <c r="A1401" i="108"/>
  <c r="A1402" i="108"/>
  <c r="A1403" i="108"/>
  <c r="A1404" i="108"/>
  <c r="A1405" i="108"/>
  <c r="A1406" i="108"/>
  <c r="A1407" i="108"/>
  <c r="A1408" i="108"/>
  <c r="A1409" i="108"/>
  <c r="A1410" i="108"/>
  <c r="A1411" i="108"/>
  <c r="A1412" i="108"/>
  <c r="A1413" i="108"/>
  <c r="A1414" i="108"/>
  <c r="A1415" i="108"/>
  <c r="A1416" i="108"/>
  <c r="A1417" i="108"/>
  <c r="A1418" i="108"/>
  <c r="A1419" i="108"/>
  <c r="A1420" i="108"/>
  <c r="A1421" i="108"/>
  <c r="A1422" i="108"/>
  <c r="A1423" i="108"/>
  <c r="A1424" i="108"/>
  <c r="A1425" i="108"/>
  <c r="A1426" i="108"/>
  <c r="A1427" i="108"/>
  <c r="A1428" i="108"/>
  <c r="A1429" i="108"/>
  <c r="A1430" i="108"/>
  <c r="A1431" i="108"/>
  <c r="A1432" i="108"/>
  <c r="A1433" i="108"/>
  <c r="A1434" i="108"/>
  <c r="A1435" i="108"/>
  <c r="A1436" i="108"/>
  <c r="A1437" i="108"/>
  <c r="A1438" i="108"/>
  <c r="A1439" i="108"/>
  <c r="A1440" i="108"/>
  <c r="A1441" i="108"/>
  <c r="A1442" i="108"/>
  <c r="A1443" i="108"/>
  <c r="A1444" i="108"/>
  <c r="A1445" i="108"/>
  <c r="A1446" i="108"/>
  <c r="A1447" i="108"/>
  <c r="A1448" i="108"/>
  <c r="A1449" i="108"/>
  <c r="A1450" i="108"/>
  <c r="A1451" i="108"/>
  <c r="A1452" i="108"/>
  <c r="A1453" i="108"/>
  <c r="A1454" i="108"/>
  <c r="A1455" i="108"/>
  <c r="A1456" i="108"/>
  <c r="A1457" i="108"/>
  <c r="A1458" i="108"/>
  <c r="A1459" i="108"/>
  <c r="A1460" i="108"/>
  <c r="A1461" i="108"/>
  <c r="A1462" i="108"/>
  <c r="A1463" i="108"/>
  <c r="A1464" i="108"/>
  <c r="A1465" i="108"/>
  <c r="A1466" i="108"/>
  <c r="A1467" i="108"/>
  <c r="A1468" i="108"/>
  <c r="A1469" i="108"/>
  <c r="A1470" i="108"/>
  <c r="A1471" i="108"/>
  <c r="A1472" i="108"/>
  <c r="A1473" i="108"/>
  <c r="A1474" i="108"/>
  <c r="A1475" i="108"/>
  <c r="A1476" i="108"/>
  <c r="A1477" i="108"/>
  <c r="A1478" i="108"/>
  <c r="A1479" i="108"/>
  <c r="A1480" i="108"/>
  <c r="A1481" i="108"/>
  <c r="A1482" i="108"/>
  <c r="A1483" i="108"/>
  <c r="A1484" i="108"/>
  <c r="A1485" i="108"/>
  <c r="A1486" i="108"/>
  <c r="A1487" i="108"/>
  <c r="A1488" i="108"/>
  <c r="A1489" i="108"/>
  <c r="A1490" i="108"/>
  <c r="A1491" i="108"/>
  <c r="A1492" i="108"/>
  <c r="A1493" i="108"/>
  <c r="A1494" i="108"/>
  <c r="A1495" i="108"/>
  <c r="A1496" i="108"/>
  <c r="A1497" i="108"/>
  <c r="A1498" i="108"/>
  <c r="A1499" i="108"/>
  <c r="A1500" i="108"/>
  <c r="A1501" i="108"/>
  <c r="A1502" i="108"/>
  <c r="A1503" i="108"/>
  <c r="A1504" i="108"/>
  <c r="A1505" i="108"/>
  <c r="A1506" i="108"/>
  <c r="A1507" i="108"/>
  <c r="A1508" i="108"/>
  <c r="A1509" i="108"/>
  <c r="A1510" i="108"/>
  <c r="A1511" i="108"/>
  <c r="A1512" i="108"/>
  <c r="A1513" i="108"/>
  <c r="A1514" i="108"/>
  <c r="A1515" i="108"/>
  <c r="A1516" i="108"/>
  <c r="A1517" i="108"/>
  <c r="A1518" i="108"/>
  <c r="A1519" i="108"/>
  <c r="A1520" i="108"/>
  <c r="A1521" i="108"/>
  <c r="A1522" i="108"/>
  <c r="A1523" i="108"/>
  <c r="A1524" i="108"/>
  <c r="A1525" i="108"/>
  <c r="A1526" i="108"/>
  <c r="A1527" i="108"/>
  <c r="A1528" i="108"/>
  <c r="A1529" i="108"/>
  <c r="A1530" i="108"/>
  <c r="A1531" i="108"/>
  <c r="A1532" i="108"/>
  <c r="A1533" i="108"/>
  <c r="A1534" i="108"/>
  <c r="A1535" i="108"/>
  <c r="A1536" i="108"/>
  <c r="A1537" i="108"/>
  <c r="A1538" i="108"/>
  <c r="A1539" i="108"/>
  <c r="A1540" i="108"/>
  <c r="A1541" i="108"/>
  <c r="A1542" i="108"/>
  <c r="A1543" i="108"/>
  <c r="A1544" i="108"/>
  <c r="A1545" i="108"/>
  <c r="A1546" i="108"/>
  <c r="A1547" i="108"/>
  <c r="A1548" i="108"/>
  <c r="A1549" i="108"/>
  <c r="A1550" i="108"/>
  <c r="A1551" i="108"/>
  <c r="A1552" i="108"/>
  <c r="A1553" i="108"/>
  <c r="A1554" i="108"/>
  <c r="A1555" i="108"/>
  <c r="A1556" i="108"/>
  <c r="A1557" i="108"/>
  <c r="A1558" i="108"/>
  <c r="A1559" i="108"/>
  <c r="A1560" i="108"/>
  <c r="A1561" i="108"/>
  <c r="A1562" i="108"/>
  <c r="A1563" i="108"/>
  <c r="A1564" i="108"/>
  <c r="A1565" i="108"/>
  <c r="A1566" i="108"/>
  <c r="A1567" i="108"/>
  <c r="A1568" i="108"/>
  <c r="A1569" i="108"/>
  <c r="A1570" i="108"/>
  <c r="A1571" i="108"/>
  <c r="A1572" i="108"/>
  <c r="A1573" i="108"/>
  <c r="A1574" i="108"/>
  <c r="A1575" i="108"/>
  <c r="A1576" i="108"/>
  <c r="A1577" i="108"/>
  <c r="A1578" i="108"/>
  <c r="A1579" i="108"/>
  <c r="A1580" i="108"/>
  <c r="A1581" i="108"/>
  <c r="A1582" i="108"/>
  <c r="A1583" i="108"/>
  <c r="A1584" i="108"/>
  <c r="A1585" i="108"/>
  <c r="A1586" i="108"/>
  <c r="A1587" i="108"/>
  <c r="A1588" i="108"/>
  <c r="A1589" i="108"/>
  <c r="A1590" i="108"/>
  <c r="A1591" i="108"/>
  <c r="A1592" i="108"/>
  <c r="A1593" i="108"/>
  <c r="A1594" i="108"/>
  <c r="A1595" i="108"/>
  <c r="A1596" i="108"/>
  <c r="A1597" i="108"/>
  <c r="A1598" i="108"/>
  <c r="A1599" i="108"/>
  <c r="A1600" i="108"/>
  <c r="A1601" i="108"/>
  <c r="A1602" i="108"/>
  <c r="A1603" i="108"/>
  <c r="A1604" i="108"/>
  <c r="A1605" i="108"/>
  <c r="A1606" i="108"/>
  <c r="A1607" i="108"/>
  <c r="A1608" i="108"/>
  <c r="A1609" i="108"/>
  <c r="A1610" i="108"/>
  <c r="A1611" i="108"/>
  <c r="A1612" i="108"/>
  <c r="A1613" i="108"/>
  <c r="A1614" i="108"/>
  <c r="A1615" i="108"/>
  <c r="A1616" i="108"/>
  <c r="A1617" i="108"/>
  <c r="A1618" i="108"/>
  <c r="A1619" i="108"/>
  <c r="A1620" i="108"/>
  <c r="A1621" i="108"/>
  <c r="A1622" i="108"/>
  <c r="A1623" i="108"/>
  <c r="A1624" i="108"/>
  <c r="A1625" i="108"/>
  <c r="A1626" i="108"/>
  <c r="A1627" i="108"/>
  <c r="A1628" i="108"/>
  <c r="A1629" i="108"/>
  <c r="A1630" i="108"/>
  <c r="A1631" i="108"/>
  <c r="A1632" i="108"/>
  <c r="A1633" i="108"/>
  <c r="A1634" i="108"/>
  <c r="A1635" i="108"/>
  <c r="A1636" i="108"/>
  <c r="A1637" i="108"/>
  <c r="A1638" i="108"/>
  <c r="A1639" i="108"/>
  <c r="A1640" i="108"/>
  <c r="A1641" i="108"/>
  <c r="A1642" i="108"/>
  <c r="A1643" i="108"/>
  <c r="A1644" i="108"/>
  <c r="A1645" i="108"/>
  <c r="A1646" i="108"/>
  <c r="A1647" i="108"/>
  <c r="A1648" i="108"/>
  <c r="A1649" i="108"/>
  <c r="A1650" i="108"/>
  <c r="A1651" i="108"/>
  <c r="A1652" i="108"/>
  <c r="A1653" i="108"/>
  <c r="A1654" i="108"/>
  <c r="A1655" i="108"/>
  <c r="A1656" i="108"/>
  <c r="A1657" i="108"/>
  <c r="A1658" i="108"/>
  <c r="A1659" i="108"/>
  <c r="A1660" i="108"/>
  <c r="A1661" i="108"/>
  <c r="A1662" i="108"/>
  <c r="A1663" i="108"/>
  <c r="A1664" i="108"/>
  <c r="A1665" i="108"/>
  <c r="A1666" i="108"/>
  <c r="A1667" i="108"/>
  <c r="A1668" i="108"/>
  <c r="A1669" i="108"/>
  <c r="A1670" i="108"/>
  <c r="A1671" i="108"/>
  <c r="A1672" i="108"/>
  <c r="A1673" i="108"/>
  <c r="A1674" i="108"/>
  <c r="A1675" i="108"/>
  <c r="A1676" i="108"/>
  <c r="A1677" i="108"/>
  <c r="A1678" i="108"/>
  <c r="A1679" i="108"/>
  <c r="A1680" i="108"/>
  <c r="A1681" i="108"/>
  <c r="A1682" i="108"/>
  <c r="A1683" i="108"/>
  <c r="A1684" i="108"/>
  <c r="A1685" i="108"/>
  <c r="A1686" i="108"/>
  <c r="A1687" i="108"/>
  <c r="A1688" i="108"/>
  <c r="A1689" i="108"/>
  <c r="A1690" i="108"/>
  <c r="A1691" i="108"/>
  <c r="A1692" i="108"/>
  <c r="A1693" i="108"/>
  <c r="A1694" i="108"/>
  <c r="A1695" i="108"/>
  <c r="A1696" i="108"/>
  <c r="A1697" i="108"/>
  <c r="A1698" i="108"/>
  <c r="A1699" i="108"/>
  <c r="A1700" i="108"/>
  <c r="A1701" i="108"/>
  <c r="A1702" i="108"/>
  <c r="A1703" i="108"/>
  <c r="A1704" i="108"/>
  <c r="A1705" i="108"/>
  <c r="A1706" i="108"/>
  <c r="A1707" i="108"/>
  <c r="A1708" i="108"/>
  <c r="A1709" i="108"/>
  <c r="A1710" i="108"/>
  <c r="A1711" i="108"/>
  <c r="A1712" i="108"/>
  <c r="A1713" i="108"/>
  <c r="A1714" i="108"/>
  <c r="A1715" i="108"/>
  <c r="A1716" i="108"/>
  <c r="A1717" i="108"/>
  <c r="A1718" i="108"/>
  <c r="A1719" i="108"/>
  <c r="A1720" i="108"/>
  <c r="A1721" i="108"/>
  <c r="A1722" i="108"/>
  <c r="A1723" i="108"/>
  <c r="A1724" i="108"/>
  <c r="A1725" i="108"/>
  <c r="A1726" i="108"/>
  <c r="A1727" i="108"/>
  <c r="A1728" i="108"/>
  <c r="A1729" i="108"/>
  <c r="A1730" i="108"/>
  <c r="A1731" i="108"/>
  <c r="A1732" i="108"/>
  <c r="A1733" i="108"/>
  <c r="A1734" i="108"/>
  <c r="A1735" i="108"/>
  <c r="A1736" i="108"/>
  <c r="A1737" i="108"/>
  <c r="A1738" i="108"/>
  <c r="A1739" i="108"/>
  <c r="A1740" i="108"/>
  <c r="A1741" i="108"/>
  <c r="A1742" i="108"/>
  <c r="A1743" i="108"/>
  <c r="A1744" i="108"/>
  <c r="A1745" i="108"/>
  <c r="A1746" i="108"/>
  <c r="A1747" i="108"/>
  <c r="A1748" i="108"/>
  <c r="A1749" i="108"/>
  <c r="A1750" i="108"/>
  <c r="A1751" i="108"/>
  <c r="A1752" i="108"/>
  <c r="A1753" i="108"/>
  <c r="A1754" i="108"/>
  <c r="A1755" i="108"/>
  <c r="A1756" i="108"/>
  <c r="A1757" i="108"/>
  <c r="A1758" i="108"/>
  <c r="A1759" i="108"/>
  <c r="A1760" i="108"/>
  <c r="A1761" i="108"/>
  <c r="A1762" i="108"/>
  <c r="A1763" i="108"/>
  <c r="A1764" i="108"/>
  <c r="A1765" i="108"/>
  <c r="A1766" i="108"/>
  <c r="A1767" i="108"/>
  <c r="A1768" i="108"/>
  <c r="A1769" i="108"/>
  <c r="A1770" i="108"/>
  <c r="A1771" i="108"/>
  <c r="A1772" i="108"/>
  <c r="A1773" i="108"/>
  <c r="A1774" i="108"/>
  <c r="A1775" i="108"/>
  <c r="A1776" i="108"/>
  <c r="A1777" i="108"/>
  <c r="A1778" i="108"/>
  <c r="A1779" i="108"/>
  <c r="A1780" i="108"/>
  <c r="A1781" i="108"/>
  <c r="A1782" i="108"/>
  <c r="A1783" i="108"/>
  <c r="A1784" i="108"/>
  <c r="A1785" i="108"/>
  <c r="A1786" i="108"/>
  <c r="A1787" i="108"/>
  <c r="A1788" i="108"/>
  <c r="A1789" i="108"/>
  <c r="A1790" i="108"/>
  <c r="A1791" i="108"/>
  <c r="A1792" i="108"/>
  <c r="A1793" i="108"/>
  <c r="A1794" i="108"/>
  <c r="A1795" i="108"/>
  <c r="A1796" i="108"/>
  <c r="A1797" i="108"/>
  <c r="A1798" i="108"/>
  <c r="A1799" i="108"/>
  <c r="A1800" i="108"/>
  <c r="A1801" i="108"/>
  <c r="A1802" i="108"/>
  <c r="A1803" i="108"/>
  <c r="A1804" i="108"/>
  <c r="A1805" i="108"/>
  <c r="A1806" i="108"/>
  <c r="A1807" i="108"/>
  <c r="A1808" i="108"/>
  <c r="A1809" i="108"/>
  <c r="A1810" i="108"/>
  <c r="A1811" i="108"/>
  <c r="A1812" i="108"/>
  <c r="A1813" i="108"/>
  <c r="A1814" i="108"/>
  <c r="A1815" i="108"/>
  <c r="A1816" i="108"/>
  <c r="A1817" i="108"/>
  <c r="A1818" i="108"/>
  <c r="A1819" i="108"/>
  <c r="A1820" i="108"/>
  <c r="A1821" i="108"/>
  <c r="A1822" i="108"/>
  <c r="A1823" i="108"/>
  <c r="A1824" i="108"/>
  <c r="A1825" i="108"/>
  <c r="A1826" i="108"/>
  <c r="A1827" i="108"/>
  <c r="A1828" i="108"/>
  <c r="A1829" i="108"/>
  <c r="A1830" i="108"/>
  <c r="A1831" i="108"/>
  <c r="A1832" i="108"/>
  <c r="A1833" i="108"/>
  <c r="A1834" i="108"/>
  <c r="A1835" i="108"/>
  <c r="A1836" i="108"/>
  <c r="A1837" i="108"/>
  <c r="A1838" i="108"/>
  <c r="A1839" i="108"/>
  <c r="A1840" i="108"/>
  <c r="A1841" i="108"/>
  <c r="A1842" i="108"/>
  <c r="A1843" i="108"/>
  <c r="A1844" i="108"/>
  <c r="A1845" i="108"/>
  <c r="A1846" i="108"/>
  <c r="A1847" i="108"/>
  <c r="A1848" i="108"/>
  <c r="A1849" i="108"/>
  <c r="A1850" i="108"/>
  <c r="A1851" i="108"/>
  <c r="A1852" i="108"/>
  <c r="A1853" i="108"/>
  <c r="A1854" i="108"/>
  <c r="A1855" i="108"/>
  <c r="A1856" i="108"/>
  <c r="A1857" i="108"/>
  <c r="A1858" i="108"/>
  <c r="A1859" i="108"/>
  <c r="A1860" i="108"/>
  <c r="A1861" i="108"/>
  <c r="A1862" i="108"/>
  <c r="A1863" i="108"/>
  <c r="A1864" i="108"/>
  <c r="A1865" i="108"/>
  <c r="A1866" i="108"/>
  <c r="A1867" i="108"/>
  <c r="A1868" i="108"/>
  <c r="A1869" i="108"/>
  <c r="A1870" i="108"/>
  <c r="A1871" i="108"/>
  <c r="A1872" i="108"/>
  <c r="A1873" i="108"/>
  <c r="A1874" i="108"/>
  <c r="A1875" i="108"/>
  <c r="A1876" i="108"/>
  <c r="A1877" i="108"/>
  <c r="A1878" i="108"/>
  <c r="A1879" i="108"/>
  <c r="A1880" i="108"/>
  <c r="A1881" i="108"/>
  <c r="A1882" i="108"/>
  <c r="A1883" i="108"/>
  <c r="A1884" i="108"/>
  <c r="A1885" i="108"/>
  <c r="A1886" i="108"/>
  <c r="A1887" i="108"/>
  <c r="A1888" i="108"/>
  <c r="A1889" i="108"/>
  <c r="A1890" i="108"/>
  <c r="A1891" i="108"/>
  <c r="A1892" i="108"/>
  <c r="A1893" i="108"/>
  <c r="A1894" i="108"/>
  <c r="A1895" i="108"/>
  <c r="A1896" i="108"/>
  <c r="A1897" i="108"/>
  <c r="A1898" i="108"/>
  <c r="A1899" i="108"/>
  <c r="A1900" i="108"/>
  <c r="A1901" i="108"/>
  <c r="A1902" i="108"/>
  <c r="A1903" i="108"/>
  <c r="A1904" i="108"/>
  <c r="A1905" i="108"/>
  <c r="A1906" i="108"/>
  <c r="A1907" i="108"/>
  <c r="A1908" i="108"/>
  <c r="A1909" i="108"/>
  <c r="A1910" i="108"/>
  <c r="A1911" i="108"/>
  <c r="A1912" i="108"/>
  <c r="A1913" i="108"/>
  <c r="A1914" i="108"/>
  <c r="A1915" i="108"/>
  <c r="A1916" i="108"/>
  <c r="A1917" i="108"/>
  <c r="A1918" i="108"/>
  <c r="A1919" i="108"/>
  <c r="A1920" i="108"/>
  <c r="A1921" i="108"/>
  <c r="A1922" i="108"/>
  <c r="A1923" i="108"/>
  <c r="A1924" i="108"/>
  <c r="A1925" i="108"/>
  <c r="A1926" i="108"/>
  <c r="A1927" i="108"/>
  <c r="A1928" i="108"/>
  <c r="A1929" i="108"/>
  <c r="A1930" i="108"/>
  <c r="A1931" i="108"/>
  <c r="A1932" i="108"/>
  <c r="A1933" i="108"/>
  <c r="A1934" i="108"/>
  <c r="A1935" i="108"/>
  <c r="A1936" i="108"/>
  <c r="A1937" i="108"/>
  <c r="A1938" i="108"/>
  <c r="A1939" i="108"/>
  <c r="A1940" i="108"/>
  <c r="A1941" i="108"/>
  <c r="A1942" i="108"/>
  <c r="A1943" i="108"/>
  <c r="A1944" i="108"/>
  <c r="A1945" i="108"/>
  <c r="A1946" i="108"/>
  <c r="A1947" i="108"/>
  <c r="A1948" i="108"/>
  <c r="A1949" i="108"/>
  <c r="A1950" i="108"/>
  <c r="A1951" i="108"/>
  <c r="A1952" i="108"/>
  <c r="A1953" i="108"/>
  <c r="A1954" i="108"/>
  <c r="A1955" i="108"/>
  <c r="A1956" i="108"/>
  <c r="A1957" i="108"/>
  <c r="A1958" i="108"/>
  <c r="A1959" i="108"/>
  <c r="A1960" i="108"/>
  <c r="A1961" i="108"/>
  <c r="A1962" i="108"/>
  <c r="A1963" i="108"/>
  <c r="A1964" i="108"/>
  <c r="A1965" i="108"/>
  <c r="A1966" i="108"/>
  <c r="A1967" i="108"/>
  <c r="A1968" i="108"/>
  <c r="A1969" i="108"/>
  <c r="A1970" i="108"/>
  <c r="A1971" i="108"/>
  <c r="A1972" i="108"/>
  <c r="A1973" i="108"/>
  <c r="A1974" i="108"/>
  <c r="A1975" i="108"/>
  <c r="A1976" i="108"/>
  <c r="A1977" i="108"/>
  <c r="A1978" i="108"/>
  <c r="A1979" i="108"/>
  <c r="A1980" i="108"/>
  <c r="A1981" i="108"/>
  <c r="A1982" i="108"/>
  <c r="A1983" i="108"/>
  <c r="A1984" i="108"/>
  <c r="A1985" i="108"/>
  <c r="A1986" i="108"/>
  <c r="A1987" i="108"/>
  <c r="A1988" i="108"/>
  <c r="A1989" i="108"/>
  <c r="A1990" i="108"/>
  <c r="A1991" i="108"/>
  <c r="A1992" i="108"/>
  <c r="A1993" i="108"/>
  <c r="A1994" i="108"/>
  <c r="A1995" i="108"/>
  <c r="A1996" i="108"/>
  <c r="A1997" i="108"/>
  <c r="A1998" i="108"/>
  <c r="A1999" i="108"/>
  <c r="A2000" i="108"/>
  <c r="A2001" i="108"/>
  <c r="A2002" i="108"/>
  <c r="A2003" i="108"/>
  <c r="A2004" i="108"/>
  <c r="A2005" i="108"/>
  <c r="A2006" i="108"/>
  <c r="A2007" i="108"/>
  <c r="A2008" i="108"/>
  <c r="A2009" i="108"/>
  <c r="A2010" i="108"/>
  <c r="A2011" i="108"/>
  <c r="A2012" i="108"/>
  <c r="A2013" i="108"/>
  <c r="A2014" i="108"/>
  <c r="A2015" i="108"/>
  <c r="A2016" i="108"/>
  <c r="A2017" i="108"/>
  <c r="A2018" i="108"/>
  <c r="A2019" i="108"/>
  <c r="A2020" i="108"/>
  <c r="A2021" i="108"/>
  <c r="A2022" i="108"/>
  <c r="A2023" i="108"/>
  <c r="A2024" i="108"/>
  <c r="A2025" i="108"/>
  <c r="A2026" i="108"/>
  <c r="A2027" i="108"/>
  <c r="A2028" i="108"/>
  <c r="A2029" i="108"/>
  <c r="A2030" i="108"/>
  <c r="A2031" i="108"/>
  <c r="A2032" i="108"/>
  <c r="A2033" i="108"/>
  <c r="A2034" i="108"/>
  <c r="A2035" i="108"/>
  <c r="A2036" i="108"/>
  <c r="A2037" i="108"/>
  <c r="A2038" i="108"/>
  <c r="A2039" i="108"/>
  <c r="A2040" i="108"/>
  <c r="A2041" i="108"/>
  <c r="A2042" i="108"/>
  <c r="A2043" i="108"/>
  <c r="A2044" i="108"/>
  <c r="A2045" i="108"/>
  <c r="A2046" i="108"/>
  <c r="A2047" i="108"/>
  <c r="A2048" i="108"/>
  <c r="A2049" i="108"/>
  <c r="A2050" i="108"/>
  <c r="A2051" i="108"/>
  <c r="A2052" i="108"/>
  <c r="A2053" i="108"/>
  <c r="A2054" i="108"/>
  <c r="A2055" i="108"/>
  <c r="A2056" i="108"/>
  <c r="A2057" i="108"/>
  <c r="A2058" i="108"/>
  <c r="A2059" i="108"/>
  <c r="A2060" i="108"/>
  <c r="A2061" i="108"/>
  <c r="A2062" i="108"/>
  <c r="A2063" i="108"/>
  <c r="A2064" i="108"/>
  <c r="A2065" i="108"/>
  <c r="A2066" i="108"/>
  <c r="A2067" i="108"/>
  <c r="A2068" i="108"/>
  <c r="A2069" i="108"/>
  <c r="A2070" i="108"/>
  <c r="A2071" i="108"/>
  <c r="A2072" i="108"/>
  <c r="A2073" i="108"/>
  <c r="A2074" i="108"/>
  <c r="A2075" i="108"/>
  <c r="A2076" i="108"/>
  <c r="A2077" i="108"/>
  <c r="A2078" i="108"/>
  <c r="A2079" i="108"/>
  <c r="A2080" i="108"/>
  <c r="A2081" i="108"/>
  <c r="A2082" i="108"/>
  <c r="A2083" i="108"/>
  <c r="A2084" i="108"/>
  <c r="A2085" i="108"/>
  <c r="A2086" i="108"/>
  <c r="A2087" i="108"/>
  <c r="A2088" i="108"/>
  <c r="A2089" i="108"/>
  <c r="A2090" i="108"/>
  <c r="A2091" i="108"/>
  <c r="A2092" i="108"/>
  <c r="A2093" i="108"/>
  <c r="A2094" i="108"/>
  <c r="A2095" i="108"/>
  <c r="A2096" i="108"/>
  <c r="A2097" i="108"/>
  <c r="A2098" i="108"/>
  <c r="A2099" i="108"/>
  <c r="A2100" i="108"/>
  <c r="A2101" i="108"/>
  <c r="A2102" i="108"/>
  <c r="A2103" i="108"/>
  <c r="A2104" i="108"/>
  <c r="A2105" i="108"/>
  <c r="A2106" i="108"/>
  <c r="A2107" i="108"/>
  <c r="A2108" i="108"/>
  <c r="A2109" i="108"/>
  <c r="A2110" i="108"/>
  <c r="A2111" i="108"/>
  <c r="A2112" i="108"/>
  <c r="A2113" i="108"/>
  <c r="A2114" i="108"/>
  <c r="A2115" i="108"/>
  <c r="A2116" i="108"/>
  <c r="A2117" i="108"/>
  <c r="A2118" i="108"/>
  <c r="A2119" i="108"/>
  <c r="A2120" i="108"/>
  <c r="A2121" i="108"/>
  <c r="A2122" i="108"/>
  <c r="A2123" i="108"/>
  <c r="A2124" i="108"/>
  <c r="A2125" i="108"/>
  <c r="A2126" i="108"/>
  <c r="A2127" i="108"/>
  <c r="A2128" i="108"/>
  <c r="A2129" i="108"/>
  <c r="A2130" i="108"/>
  <c r="A2131" i="108"/>
  <c r="A2132" i="108"/>
  <c r="A2133" i="108"/>
  <c r="A2134" i="108"/>
  <c r="A2135" i="108"/>
  <c r="A2136" i="108"/>
  <c r="A2137" i="108"/>
  <c r="A2138" i="108"/>
  <c r="A2139" i="108"/>
  <c r="A2140" i="108"/>
  <c r="A2141" i="108"/>
  <c r="A2142" i="108"/>
  <c r="A2143" i="108"/>
  <c r="A2144" i="108"/>
  <c r="A2145" i="108"/>
  <c r="A2146" i="108"/>
  <c r="A2147" i="108"/>
  <c r="A2148" i="108"/>
  <c r="A2149" i="108"/>
  <c r="A2150" i="108"/>
  <c r="A2151" i="108"/>
  <c r="A2152" i="108"/>
  <c r="A2153" i="108"/>
  <c r="A2154" i="108"/>
  <c r="A2155" i="108"/>
  <c r="A2156" i="108"/>
  <c r="A2157" i="108"/>
  <c r="A2158" i="108"/>
  <c r="A2159" i="108"/>
  <c r="A2160" i="108"/>
  <c r="A2161" i="108"/>
  <c r="A2162" i="108"/>
  <c r="A2163" i="108"/>
  <c r="A2164" i="108"/>
  <c r="A2165" i="108"/>
  <c r="A2166" i="108"/>
  <c r="A2167" i="108"/>
  <c r="A2168" i="108"/>
  <c r="A2169" i="108"/>
  <c r="A2170" i="108"/>
  <c r="A2171" i="108"/>
  <c r="A2172" i="108"/>
  <c r="A2173" i="108"/>
  <c r="A2174" i="108"/>
  <c r="A2175" i="108"/>
  <c r="A2176" i="108"/>
  <c r="A2177" i="108"/>
  <c r="A2178" i="108"/>
  <c r="A2179" i="108"/>
  <c r="A2180" i="108"/>
  <c r="A2181" i="108"/>
  <c r="A2182" i="108"/>
  <c r="A2183" i="108"/>
  <c r="A2184" i="108"/>
  <c r="A2185" i="108"/>
  <c r="A2186" i="108"/>
  <c r="A2187" i="108"/>
  <c r="A2188" i="108"/>
  <c r="A2189" i="108"/>
  <c r="A2190" i="108"/>
  <c r="A2191" i="108"/>
  <c r="A2192" i="108"/>
  <c r="A2193" i="108"/>
  <c r="A2194" i="108"/>
  <c r="A2195" i="108"/>
  <c r="A2196" i="108"/>
  <c r="A2197" i="108"/>
  <c r="A2198" i="108"/>
  <c r="A2199" i="108"/>
  <c r="A2200" i="108"/>
  <c r="A2201" i="108"/>
  <c r="A2202" i="108"/>
  <c r="A2203" i="108"/>
  <c r="A2204" i="108"/>
  <c r="A2205" i="108"/>
  <c r="A2206" i="108"/>
  <c r="A2207" i="108"/>
  <c r="A2208" i="108"/>
  <c r="A2209" i="108"/>
  <c r="A2210" i="108"/>
  <c r="A2211" i="108"/>
  <c r="A2212" i="108"/>
  <c r="A2213" i="108"/>
  <c r="A2214" i="108"/>
  <c r="A2215" i="108"/>
  <c r="A2216" i="108"/>
  <c r="A2217" i="108"/>
  <c r="A2218" i="108"/>
  <c r="A2219" i="108"/>
  <c r="A2220" i="108"/>
  <c r="A2221" i="108"/>
  <c r="A2222" i="108"/>
  <c r="A2223" i="108"/>
  <c r="A2224" i="108"/>
  <c r="A2225" i="108"/>
  <c r="A2226" i="108"/>
  <c r="A2227" i="108"/>
  <c r="A2228" i="108"/>
  <c r="A2229" i="108"/>
  <c r="A2230" i="108"/>
  <c r="A2231" i="108"/>
  <c r="A2232" i="108"/>
  <c r="A2233" i="108"/>
  <c r="A2234" i="108"/>
  <c r="A2235" i="108"/>
  <c r="A2236" i="108"/>
  <c r="A2237" i="108"/>
  <c r="A2238" i="108"/>
  <c r="A2239" i="108"/>
  <c r="A2240" i="108"/>
  <c r="A2241" i="108"/>
  <c r="A2242" i="108"/>
  <c r="A2243" i="108"/>
  <c r="A2244" i="108"/>
  <c r="A2245" i="108"/>
  <c r="A2246" i="108"/>
  <c r="A2247" i="108"/>
  <c r="A2248" i="108"/>
  <c r="A2249" i="108"/>
  <c r="A2250" i="108"/>
  <c r="A2251" i="108"/>
  <c r="A2252" i="108"/>
  <c r="A2253" i="108"/>
  <c r="A2254" i="108"/>
  <c r="A2255" i="108"/>
  <c r="A2256" i="108"/>
  <c r="A2257" i="108"/>
  <c r="A2258" i="108"/>
  <c r="A2259" i="108"/>
  <c r="A2260" i="108"/>
  <c r="A2261" i="108"/>
  <c r="A2262" i="108"/>
  <c r="A2263" i="108"/>
  <c r="A2264" i="108"/>
  <c r="A2265" i="108"/>
  <c r="A2266" i="108"/>
  <c r="A2267" i="108"/>
  <c r="A2268" i="108"/>
  <c r="A2269" i="108"/>
  <c r="A2270" i="108"/>
  <c r="A2271" i="108"/>
  <c r="A2272" i="108"/>
  <c r="A2273" i="108"/>
  <c r="A2274" i="108"/>
  <c r="A2275" i="108"/>
  <c r="A2276" i="108"/>
  <c r="A2277" i="108"/>
  <c r="A2278" i="108"/>
  <c r="A2279" i="108"/>
  <c r="A2280" i="108"/>
  <c r="A2281" i="108"/>
  <c r="A2282" i="108"/>
  <c r="A2283" i="108"/>
  <c r="A2284" i="108"/>
  <c r="A2285" i="108"/>
  <c r="A2286" i="108"/>
  <c r="A2287" i="108"/>
  <c r="A2288" i="108"/>
  <c r="A2289" i="108"/>
  <c r="A2290" i="108"/>
  <c r="A2291" i="108"/>
  <c r="A2292" i="108"/>
  <c r="A2293" i="108"/>
  <c r="A2294" i="108"/>
  <c r="A2295" i="108"/>
  <c r="A2296" i="108"/>
  <c r="A2297" i="108"/>
  <c r="A2298" i="108"/>
  <c r="A2299" i="108"/>
  <c r="A2300" i="108"/>
  <c r="A2301" i="108"/>
  <c r="A2302" i="108"/>
  <c r="A2303" i="108"/>
  <c r="A2304" i="108"/>
  <c r="A2305" i="108"/>
  <c r="A2306" i="108"/>
  <c r="A2307" i="108"/>
  <c r="A2308" i="108"/>
  <c r="A2309" i="108"/>
  <c r="A2310" i="108"/>
  <c r="A2311" i="108"/>
  <c r="A2312" i="108"/>
  <c r="A2313" i="108"/>
  <c r="A2314" i="108"/>
  <c r="A2315" i="108"/>
  <c r="A2316" i="108"/>
  <c r="A2317" i="108"/>
  <c r="A2318" i="108"/>
  <c r="A2319" i="108"/>
  <c r="A2320" i="108"/>
  <c r="A2321" i="108"/>
  <c r="A2322" i="108"/>
  <c r="A2323" i="108"/>
  <c r="A2324" i="108"/>
  <c r="A2325" i="108"/>
  <c r="A2326" i="108"/>
  <c r="A2327" i="108"/>
  <c r="A2328" i="108"/>
  <c r="A2329" i="108"/>
  <c r="A2330" i="108"/>
  <c r="A2331" i="108"/>
  <c r="A2332" i="108"/>
  <c r="A2333" i="108"/>
  <c r="A2334" i="108"/>
  <c r="A2335" i="108"/>
  <c r="A2336" i="108"/>
  <c r="A2337" i="108"/>
  <c r="A2338" i="108"/>
  <c r="A2339" i="108"/>
  <c r="A2340" i="108"/>
  <c r="A2341" i="108"/>
  <c r="A2342" i="108"/>
  <c r="A2343" i="108"/>
  <c r="A2344" i="108"/>
  <c r="A2345" i="108"/>
  <c r="A2346" i="108"/>
  <c r="A2347" i="108"/>
  <c r="A2348" i="108"/>
  <c r="A2349" i="108"/>
  <c r="A2350" i="108"/>
  <c r="A2351" i="108"/>
  <c r="A2352" i="108"/>
  <c r="A2353" i="108"/>
  <c r="A2354" i="108"/>
  <c r="A2355" i="108"/>
  <c r="A2356" i="108"/>
  <c r="A2357" i="108"/>
  <c r="A2358" i="108"/>
  <c r="A2359" i="108"/>
  <c r="A2360" i="108"/>
  <c r="A2361" i="108"/>
  <c r="A2362" i="108"/>
  <c r="A2363" i="108"/>
  <c r="A2364" i="108"/>
  <c r="A2365" i="108"/>
  <c r="A2366" i="108"/>
  <c r="A2367" i="108"/>
  <c r="A2368" i="108"/>
  <c r="A2369" i="108"/>
  <c r="A2370" i="108"/>
  <c r="A2371" i="108"/>
  <c r="A2372" i="108"/>
  <c r="A2373" i="108"/>
  <c r="A2374" i="108"/>
  <c r="A2375" i="108"/>
  <c r="A2376" i="108"/>
  <c r="A2377" i="108"/>
  <c r="A2378" i="108"/>
  <c r="A2379" i="108"/>
  <c r="A2380" i="108"/>
  <c r="A2381" i="108"/>
  <c r="A2382" i="108"/>
  <c r="A2383" i="108"/>
  <c r="A2384" i="108"/>
  <c r="A2385" i="108"/>
  <c r="A2386" i="108"/>
  <c r="A2387" i="108"/>
  <c r="A2388" i="108"/>
  <c r="A2389" i="108"/>
  <c r="A2390" i="108"/>
  <c r="A2391" i="108"/>
  <c r="A2392" i="108"/>
  <c r="A2393" i="108"/>
  <c r="A2394" i="108"/>
  <c r="A2395" i="108"/>
  <c r="A2396" i="108"/>
  <c r="A2397" i="108"/>
  <c r="A2398" i="108"/>
  <c r="A2399" i="108"/>
  <c r="A2400" i="108"/>
  <c r="A2401" i="108"/>
  <c r="A2402" i="108"/>
  <c r="A2403" i="108"/>
  <c r="A2404" i="108"/>
  <c r="A2405" i="108"/>
  <c r="A2406" i="108"/>
  <c r="A2407" i="108"/>
  <c r="A2408" i="108"/>
  <c r="A2409" i="108"/>
  <c r="A2410" i="108"/>
  <c r="A2411" i="108"/>
  <c r="A2412" i="108"/>
  <c r="A2413" i="108"/>
  <c r="A2414" i="108"/>
  <c r="A2415" i="108"/>
  <c r="A2416" i="108"/>
  <c r="A2417" i="108"/>
  <c r="A2418" i="108"/>
  <c r="A2419" i="108"/>
  <c r="A2420" i="108"/>
  <c r="A2421" i="108"/>
  <c r="A2422" i="108"/>
  <c r="A2423" i="108"/>
  <c r="A2424" i="108"/>
  <c r="A2425" i="108"/>
  <c r="A2426" i="108"/>
  <c r="A2427" i="108"/>
  <c r="A2428" i="108"/>
  <c r="A2429" i="108"/>
  <c r="A2430" i="108"/>
  <c r="A2431" i="108"/>
  <c r="A2432" i="108"/>
  <c r="A2433" i="108"/>
  <c r="A2434" i="108"/>
  <c r="A2435" i="108"/>
  <c r="A2436" i="108"/>
  <c r="A2437" i="108"/>
  <c r="A2438" i="108"/>
  <c r="A2439" i="108"/>
  <c r="A2440" i="108"/>
  <c r="A2441" i="108"/>
  <c r="A2442" i="108"/>
  <c r="A2443" i="108"/>
  <c r="A2444" i="108"/>
  <c r="A2445" i="108"/>
  <c r="A2446" i="108"/>
  <c r="A2447" i="108"/>
  <c r="A2448" i="108"/>
  <c r="A2449" i="108"/>
  <c r="A2450" i="108"/>
  <c r="A2451" i="108"/>
  <c r="A2452" i="108"/>
  <c r="A2453" i="108"/>
  <c r="A2454" i="108"/>
  <c r="A2455" i="108"/>
  <c r="A2456" i="108"/>
  <c r="A2457" i="108"/>
  <c r="A2458" i="108"/>
  <c r="A2459" i="108"/>
  <c r="A2460" i="108"/>
  <c r="A2461" i="108"/>
  <c r="A2462" i="108"/>
  <c r="A2463" i="108"/>
  <c r="A2464" i="108"/>
  <c r="A2465" i="108"/>
  <c r="A2466" i="108"/>
  <c r="A2467" i="108"/>
  <c r="A2468" i="108"/>
  <c r="A2469" i="108"/>
  <c r="A2470" i="108"/>
  <c r="A2471" i="108"/>
  <c r="A2472" i="108"/>
  <c r="A2473" i="108"/>
  <c r="A2474" i="108"/>
  <c r="A2475" i="108"/>
  <c r="A2476" i="108"/>
  <c r="A2477" i="108"/>
  <c r="A2478" i="108"/>
  <c r="A2479" i="108"/>
  <c r="A2480" i="108"/>
  <c r="A2481" i="108"/>
  <c r="A2482" i="108"/>
  <c r="A2483" i="108"/>
  <c r="A2484" i="108"/>
  <c r="A2485" i="108"/>
  <c r="A2486" i="108"/>
  <c r="A2487" i="108"/>
  <c r="A2488" i="108"/>
  <c r="A2489" i="108"/>
  <c r="A2490" i="108"/>
  <c r="A2491" i="108"/>
  <c r="A2492" i="108"/>
  <c r="A2493" i="108"/>
  <c r="A2494" i="108"/>
  <c r="A2495" i="108"/>
  <c r="A2496" i="108"/>
  <c r="A2497" i="108"/>
  <c r="A2498" i="108"/>
  <c r="A2499" i="108"/>
  <c r="A2500" i="108"/>
  <c r="A2501" i="108"/>
  <c r="A2502" i="108"/>
  <c r="A2503" i="108"/>
  <c r="A2504" i="108"/>
  <c r="A2505" i="108"/>
  <c r="A2506" i="108"/>
  <c r="A2507" i="108"/>
  <c r="A2508" i="108"/>
  <c r="A2509" i="108"/>
  <c r="A2510" i="108"/>
  <c r="A2511" i="108"/>
  <c r="A2512" i="108"/>
  <c r="A2513" i="108"/>
  <c r="A2514" i="108"/>
  <c r="A2515" i="108"/>
  <c r="A2516" i="108"/>
  <c r="A2517" i="108"/>
  <c r="A2518" i="108"/>
  <c r="A2519" i="108"/>
  <c r="A2520" i="108"/>
  <c r="A2521" i="108"/>
  <c r="A2522" i="108"/>
  <c r="A2523" i="108"/>
  <c r="A2524" i="108"/>
  <c r="A2525" i="108"/>
  <c r="A2526" i="108"/>
  <c r="A2527" i="108"/>
  <c r="A2528" i="108"/>
  <c r="A2529" i="108"/>
  <c r="A2530" i="108"/>
  <c r="A2531" i="108"/>
  <c r="A2532" i="108"/>
  <c r="A2533" i="108"/>
  <c r="A2534" i="108"/>
  <c r="A2535" i="108"/>
  <c r="A2536" i="108"/>
  <c r="A2537" i="108"/>
  <c r="A2538" i="108"/>
  <c r="A2539" i="108"/>
  <c r="A2540" i="108"/>
  <c r="A2541" i="108"/>
  <c r="A2542" i="108"/>
  <c r="A2543" i="108"/>
  <c r="A2544" i="108"/>
  <c r="A2545" i="108"/>
  <c r="A2546" i="108"/>
  <c r="A2547" i="108"/>
  <c r="A2548" i="108"/>
  <c r="A2549" i="108"/>
  <c r="A2550" i="108"/>
  <c r="A2551" i="108"/>
  <c r="A2552" i="108"/>
  <c r="A2553" i="108"/>
  <c r="A2554" i="108"/>
  <c r="A2555" i="108"/>
  <c r="A2556" i="108"/>
  <c r="A2557" i="108"/>
  <c r="A2558" i="108"/>
  <c r="A2559" i="108"/>
  <c r="A2560" i="108"/>
  <c r="A2561" i="108"/>
  <c r="A2562" i="108"/>
  <c r="A2563" i="108"/>
  <c r="A2564" i="108"/>
  <c r="A2565" i="108"/>
  <c r="A2566" i="108"/>
  <c r="A2567" i="108"/>
  <c r="A2568" i="108"/>
  <c r="A2569" i="108"/>
  <c r="A2570" i="108"/>
  <c r="A2571" i="108"/>
  <c r="A2572" i="108"/>
  <c r="A2573" i="108"/>
  <c r="A2574" i="108"/>
  <c r="A2575" i="108"/>
  <c r="A2576" i="108"/>
  <c r="A2577" i="108"/>
  <c r="A2578" i="108"/>
  <c r="A2579" i="108"/>
  <c r="A2580" i="108"/>
  <c r="A2581" i="108"/>
  <c r="A2582" i="108"/>
  <c r="A2583" i="108"/>
  <c r="A2584" i="108"/>
  <c r="A2585" i="108"/>
  <c r="A2586" i="108"/>
  <c r="A2587" i="108"/>
  <c r="A2588" i="108"/>
  <c r="A2589" i="108"/>
  <c r="A2590" i="108"/>
  <c r="A2591" i="108"/>
  <c r="A2592" i="108"/>
  <c r="A2593" i="108"/>
  <c r="A2594" i="108"/>
  <c r="A2595" i="108"/>
  <c r="A2596" i="108"/>
  <c r="A2597" i="108"/>
  <c r="A2598" i="108"/>
  <c r="A2599" i="108"/>
  <c r="A2600" i="108"/>
  <c r="A2601" i="108"/>
  <c r="A2602" i="108"/>
  <c r="A2603" i="108"/>
  <c r="A2604" i="108"/>
  <c r="A2605" i="108"/>
  <c r="A2606" i="108"/>
  <c r="A2607" i="108"/>
  <c r="A2608" i="108"/>
  <c r="A2609" i="108"/>
  <c r="A2610" i="108"/>
  <c r="A2611" i="108"/>
  <c r="A2612" i="108"/>
  <c r="A2613" i="108"/>
  <c r="A2614" i="108"/>
  <c r="A2615" i="108"/>
  <c r="A2616" i="108"/>
  <c r="A2617" i="108"/>
  <c r="A2618" i="108"/>
  <c r="A2619" i="108"/>
  <c r="A2620" i="108"/>
  <c r="A2621" i="108"/>
  <c r="A2622" i="108"/>
  <c r="A2623" i="108"/>
  <c r="A2624" i="108"/>
  <c r="A2625" i="108"/>
  <c r="A2626" i="108"/>
  <c r="A2627" i="108"/>
  <c r="A2628" i="108"/>
  <c r="A2629" i="108"/>
  <c r="A2630" i="108"/>
  <c r="A2631" i="108"/>
  <c r="A2632" i="108"/>
  <c r="A2633" i="108"/>
  <c r="A2634" i="108"/>
  <c r="A2635" i="108"/>
  <c r="A2636" i="108"/>
  <c r="A2637" i="108"/>
  <c r="A2638" i="108"/>
  <c r="A2639" i="108"/>
  <c r="A2640" i="108"/>
  <c r="A2641" i="108"/>
  <c r="A2642" i="108"/>
  <c r="A2643" i="108"/>
  <c r="A2644" i="108"/>
  <c r="A2645" i="108"/>
  <c r="A2646" i="108"/>
  <c r="A2647" i="108"/>
  <c r="A2648" i="108"/>
  <c r="A2649" i="108"/>
  <c r="A2650" i="108"/>
  <c r="A2651" i="108"/>
  <c r="A2652" i="108"/>
  <c r="A2653" i="108"/>
  <c r="A2654" i="108"/>
  <c r="A2655" i="108"/>
  <c r="A2656" i="108"/>
  <c r="A2657" i="108"/>
  <c r="A2658" i="108"/>
  <c r="A2659" i="108"/>
  <c r="A2660" i="108"/>
  <c r="A2661" i="108"/>
  <c r="A2662" i="108"/>
  <c r="A2663" i="108"/>
  <c r="A2664" i="108"/>
  <c r="A2665" i="108"/>
  <c r="A2666" i="108"/>
  <c r="A2667" i="108"/>
  <c r="A2668" i="108"/>
  <c r="A2669" i="108"/>
  <c r="A2670" i="108"/>
  <c r="A2671" i="108"/>
  <c r="A2672" i="108"/>
  <c r="A2673" i="108"/>
  <c r="A2674" i="108"/>
  <c r="A2675" i="108"/>
  <c r="A2676" i="108"/>
  <c r="A2677" i="108"/>
  <c r="A2678" i="108"/>
  <c r="A2679" i="108"/>
  <c r="A2680" i="108"/>
  <c r="A2681" i="108"/>
  <c r="A2682" i="108"/>
  <c r="A2683" i="108"/>
  <c r="A2684" i="108"/>
  <c r="A2685" i="108"/>
  <c r="A2686" i="108"/>
  <c r="A2687" i="108"/>
  <c r="A2688" i="108"/>
  <c r="A2689" i="108"/>
  <c r="A2690" i="108"/>
  <c r="A2691" i="108"/>
  <c r="A2692" i="108"/>
  <c r="A2693" i="108"/>
  <c r="A2694" i="108"/>
  <c r="A2695" i="108"/>
  <c r="A2696" i="108"/>
  <c r="A2697" i="108"/>
  <c r="A2698" i="108"/>
  <c r="A2699" i="108"/>
  <c r="A2700" i="108"/>
  <c r="A2701" i="108"/>
  <c r="A2702" i="108"/>
  <c r="A2703" i="108"/>
  <c r="A2704" i="108"/>
  <c r="A2705" i="108"/>
  <c r="A2706" i="108"/>
  <c r="A2707" i="108"/>
  <c r="A2708" i="108"/>
  <c r="A2709" i="108"/>
  <c r="A2710" i="108"/>
  <c r="A2711" i="108"/>
  <c r="A2712" i="108"/>
  <c r="A2713" i="108"/>
  <c r="A2714" i="108"/>
  <c r="A2715" i="108"/>
  <c r="A2716" i="108"/>
  <c r="A2717" i="108"/>
  <c r="A2718" i="108"/>
  <c r="A2719" i="108"/>
  <c r="A2720" i="108"/>
  <c r="A2721" i="108"/>
  <c r="A2722" i="108"/>
  <c r="A2723" i="108"/>
  <c r="A2724" i="108"/>
  <c r="A2725" i="108"/>
  <c r="A2726" i="108"/>
  <c r="A2727" i="108"/>
  <c r="A2728" i="108"/>
  <c r="A2729" i="108"/>
  <c r="A2730" i="108"/>
  <c r="A2731" i="108"/>
  <c r="A2732" i="108"/>
  <c r="A2733" i="108"/>
  <c r="A2734" i="108"/>
  <c r="A2735" i="108"/>
  <c r="A2736" i="108"/>
  <c r="A2737" i="108"/>
  <c r="A2738" i="108"/>
  <c r="A2739" i="108"/>
  <c r="A2740" i="108"/>
  <c r="A2741" i="108"/>
  <c r="A2742" i="108"/>
  <c r="A2743" i="108"/>
  <c r="A2744" i="108"/>
  <c r="A2745" i="108"/>
  <c r="A2746" i="108"/>
  <c r="A2747" i="108"/>
  <c r="A2748" i="108"/>
  <c r="A2749" i="108"/>
  <c r="A2750" i="108"/>
  <c r="A2751" i="108"/>
  <c r="A2752" i="108"/>
  <c r="A2753" i="108"/>
  <c r="A2754" i="108"/>
  <c r="A2755" i="108"/>
  <c r="A2756" i="108"/>
  <c r="A2757" i="108"/>
  <c r="A2758" i="108"/>
  <c r="A2759" i="108"/>
  <c r="A2760" i="108"/>
  <c r="A2761" i="108"/>
  <c r="A2762" i="108"/>
  <c r="A2763" i="108"/>
  <c r="A2764" i="108"/>
  <c r="A2765" i="108"/>
  <c r="A2766" i="108"/>
  <c r="A2767" i="108"/>
  <c r="A2768" i="108"/>
  <c r="A2769" i="108"/>
  <c r="A2770" i="108"/>
  <c r="A2771" i="108"/>
  <c r="A2772" i="108"/>
  <c r="A2773" i="108"/>
  <c r="A2774" i="108"/>
  <c r="A2775" i="108"/>
  <c r="A2776" i="108"/>
  <c r="A2777" i="108"/>
  <c r="A2778" i="108"/>
  <c r="A2779" i="108"/>
  <c r="A2780" i="108"/>
  <c r="A2781" i="108"/>
  <c r="A2782" i="108"/>
  <c r="A2783" i="108"/>
  <c r="A2784" i="108"/>
  <c r="A2785" i="108"/>
  <c r="A2786" i="108"/>
  <c r="A2787" i="108"/>
  <c r="A2788" i="108"/>
  <c r="A2789" i="108"/>
  <c r="A2790" i="108"/>
  <c r="A2791" i="108"/>
  <c r="A2792" i="108"/>
  <c r="A2793" i="108"/>
  <c r="A2794" i="108"/>
  <c r="A2795" i="108"/>
  <c r="A2796" i="108"/>
  <c r="A2797" i="108"/>
  <c r="A2798" i="108"/>
  <c r="A2799" i="108"/>
  <c r="A2800" i="108"/>
  <c r="A2801" i="108"/>
  <c r="A2802" i="108"/>
  <c r="A2803" i="108"/>
  <c r="A2804" i="108"/>
  <c r="A2805" i="108"/>
  <c r="A2806" i="108"/>
  <c r="A2807" i="108"/>
  <c r="A2808" i="108"/>
  <c r="A2809" i="108"/>
  <c r="A2810" i="108"/>
  <c r="A2811" i="108"/>
  <c r="A2812" i="108"/>
  <c r="A2813" i="108"/>
  <c r="A2814" i="108"/>
  <c r="A2815" i="108"/>
  <c r="A2816" i="108"/>
  <c r="A2817" i="108"/>
  <c r="A2818" i="108"/>
  <c r="A2819" i="108"/>
  <c r="A2820" i="108"/>
  <c r="A2821" i="108"/>
  <c r="A2822" i="108"/>
  <c r="A2823" i="108"/>
  <c r="A2824" i="108"/>
  <c r="A2825" i="108"/>
  <c r="A2826" i="108"/>
  <c r="A2827" i="108"/>
  <c r="A2828" i="108"/>
  <c r="A2829" i="108"/>
  <c r="A2830" i="108"/>
  <c r="A2831" i="108"/>
  <c r="A2832" i="108"/>
  <c r="A2833" i="108"/>
  <c r="A2834" i="108"/>
  <c r="A2835" i="108"/>
  <c r="A2836" i="108"/>
  <c r="A2837" i="108"/>
  <c r="A2838" i="108"/>
  <c r="A2839" i="108"/>
  <c r="A2840" i="108"/>
  <c r="A2841" i="108"/>
  <c r="A2842" i="108"/>
  <c r="A2843" i="108"/>
  <c r="A2844" i="108"/>
  <c r="A2845" i="108"/>
  <c r="A2846" i="108"/>
  <c r="A2847" i="108"/>
  <c r="A2848" i="108"/>
  <c r="A2849" i="108"/>
  <c r="A2850" i="108"/>
  <c r="A2851" i="108"/>
  <c r="A2852" i="108"/>
  <c r="A2853" i="108"/>
  <c r="A2854" i="108"/>
  <c r="A2855" i="108"/>
  <c r="A2856" i="108"/>
  <c r="A2857" i="108"/>
  <c r="A2858" i="108"/>
  <c r="A2859" i="108"/>
  <c r="A2860" i="108"/>
  <c r="A2861" i="108"/>
  <c r="A2862" i="108"/>
  <c r="A2863" i="108"/>
  <c r="A2864" i="108"/>
  <c r="A2865" i="108"/>
  <c r="A2866" i="108"/>
  <c r="A2867" i="108"/>
  <c r="A2868" i="108"/>
  <c r="A2869" i="108"/>
  <c r="A2870" i="108"/>
  <c r="A2871" i="108"/>
  <c r="A2872" i="108"/>
  <c r="A2873" i="108"/>
  <c r="A2874" i="108"/>
  <c r="A2875" i="108"/>
  <c r="A2876" i="108"/>
  <c r="A2877" i="108"/>
  <c r="A2878" i="108"/>
  <c r="A2879" i="108"/>
  <c r="A2880" i="108"/>
  <c r="A2881" i="108"/>
  <c r="A2882" i="108"/>
  <c r="A2883" i="108"/>
  <c r="A2884" i="108"/>
  <c r="A2885" i="108"/>
  <c r="A2886" i="108"/>
  <c r="A2887" i="108"/>
  <c r="A2888" i="108"/>
  <c r="A2889" i="108"/>
  <c r="A2890" i="108"/>
  <c r="A2891" i="108"/>
  <c r="A2892" i="108"/>
  <c r="A2893" i="108"/>
  <c r="A2894" i="108"/>
  <c r="A2895" i="108"/>
  <c r="A2896" i="108"/>
  <c r="A2897" i="108"/>
  <c r="A2898" i="108"/>
  <c r="A2899" i="108"/>
  <c r="A2900" i="108"/>
  <c r="A2901" i="108"/>
  <c r="A2902" i="108"/>
  <c r="A2903" i="108"/>
  <c r="A2904" i="108"/>
  <c r="A2905" i="108"/>
  <c r="A2906" i="108"/>
  <c r="A2907" i="108"/>
  <c r="A2908" i="108"/>
  <c r="A2909" i="108"/>
  <c r="A2910" i="108"/>
  <c r="A2911" i="108"/>
  <c r="A2912" i="108"/>
  <c r="A2913" i="108"/>
  <c r="A2914" i="108"/>
  <c r="A2915" i="108"/>
  <c r="A2916" i="108"/>
  <c r="A2917" i="108"/>
  <c r="A2918" i="108"/>
  <c r="A2919" i="108"/>
  <c r="A2920" i="108"/>
  <c r="A2921" i="108"/>
  <c r="A2922" i="108"/>
  <c r="A2923" i="108"/>
  <c r="A2924" i="108"/>
  <c r="A2925" i="108"/>
  <c r="A2926" i="108"/>
  <c r="A2927" i="108"/>
  <c r="A2928" i="108"/>
  <c r="A2929" i="108"/>
  <c r="A2930" i="108"/>
  <c r="A2931" i="108"/>
  <c r="A2932" i="108"/>
  <c r="A2933" i="108"/>
  <c r="A2934" i="108"/>
  <c r="A2935" i="108"/>
  <c r="A2936" i="108"/>
  <c r="A2937" i="108"/>
  <c r="A2938" i="108"/>
  <c r="A2939" i="108"/>
  <c r="A2940" i="108"/>
  <c r="A2941" i="108"/>
  <c r="A2942" i="108"/>
  <c r="A2943" i="108"/>
  <c r="A2944" i="108"/>
  <c r="A2945" i="108"/>
  <c r="A2946" i="108"/>
  <c r="A2947" i="108"/>
  <c r="A2948" i="108"/>
  <c r="A2949" i="108"/>
  <c r="A2950" i="108"/>
  <c r="A2951" i="108"/>
  <c r="A2952" i="108"/>
  <c r="A2953" i="108"/>
  <c r="A2954" i="108"/>
  <c r="A2955" i="108"/>
  <c r="A2956" i="108"/>
  <c r="A2957" i="108"/>
  <c r="A2958" i="108"/>
  <c r="A2959" i="108"/>
  <c r="A2960" i="108"/>
  <c r="A2961" i="108"/>
  <c r="A2962" i="108"/>
  <c r="A2963" i="108"/>
  <c r="A2964" i="108"/>
  <c r="A2965" i="108"/>
  <c r="A2966" i="108"/>
  <c r="A2967" i="108"/>
  <c r="A2968" i="108"/>
  <c r="A2969" i="108"/>
  <c r="A2970" i="108"/>
  <c r="A2971" i="108"/>
  <c r="A2972" i="108"/>
  <c r="A2973" i="108"/>
  <c r="A2974" i="108"/>
  <c r="A2975" i="108"/>
  <c r="A2976" i="108"/>
  <c r="A2977" i="108"/>
  <c r="A2978" i="108"/>
  <c r="A2979" i="108"/>
  <c r="A2980" i="108"/>
  <c r="A2981" i="108"/>
  <c r="A2982" i="108"/>
  <c r="A2983" i="108"/>
  <c r="A2984" i="108"/>
  <c r="A2985" i="108"/>
  <c r="A2986" i="108"/>
  <c r="A2987" i="108"/>
  <c r="A2988" i="108"/>
  <c r="A2989" i="108"/>
  <c r="A2990" i="108"/>
  <c r="A2991" i="108"/>
  <c r="A2992" i="108"/>
  <c r="A2993" i="108"/>
  <c r="A2994" i="108"/>
  <c r="A2995" i="108"/>
  <c r="A2996" i="108"/>
  <c r="A2997" i="108"/>
  <c r="A2998" i="108"/>
  <c r="A2999" i="108"/>
  <c r="A3000" i="108"/>
  <c r="A3001" i="108"/>
  <c r="A3002" i="108"/>
  <c r="A3003" i="108"/>
  <c r="A3004" i="108"/>
  <c r="A3005" i="108"/>
  <c r="A3006" i="108"/>
  <c r="A3007" i="108"/>
  <c r="A3008" i="108"/>
  <c r="A3009" i="108"/>
  <c r="A3010" i="108"/>
  <c r="A3011" i="108"/>
  <c r="A3012" i="108"/>
  <c r="A3013" i="108"/>
  <c r="A3014" i="108"/>
  <c r="A3015" i="108"/>
  <c r="A3016" i="108"/>
  <c r="A3017" i="108"/>
  <c r="A3018" i="108"/>
  <c r="A3019" i="108"/>
  <c r="A3020" i="108"/>
  <c r="A3021" i="108"/>
  <c r="A3022" i="108"/>
  <c r="A3023" i="108"/>
  <c r="A3024" i="108"/>
  <c r="A3025" i="108"/>
  <c r="A3026" i="108"/>
  <c r="A3027" i="108"/>
  <c r="A3028" i="108"/>
  <c r="A3029" i="108"/>
  <c r="A3030" i="108"/>
  <c r="A3031" i="108"/>
  <c r="A3032" i="108"/>
  <c r="A3033" i="108"/>
  <c r="A3034" i="108"/>
  <c r="A3035" i="108"/>
  <c r="A3036" i="108"/>
  <c r="A3037" i="108"/>
  <c r="A3038" i="108"/>
  <c r="A3039" i="108"/>
  <c r="A3040" i="108"/>
  <c r="A3041" i="108"/>
  <c r="A3042" i="108"/>
  <c r="A3043" i="108"/>
  <c r="A3044" i="108"/>
  <c r="A3045" i="108"/>
  <c r="A3046" i="108"/>
  <c r="A3047" i="108"/>
  <c r="A3048" i="108"/>
  <c r="A3049" i="108"/>
  <c r="A3050" i="108"/>
  <c r="A3051" i="108"/>
  <c r="A3052" i="108"/>
  <c r="A3053" i="108"/>
  <c r="A3054" i="108"/>
  <c r="A3055" i="108"/>
  <c r="A3056" i="108"/>
  <c r="A3057" i="108"/>
  <c r="A3058" i="108"/>
  <c r="A3059" i="108"/>
  <c r="A3060" i="108"/>
  <c r="A3061" i="108"/>
  <c r="A3062" i="108"/>
  <c r="A3063" i="108"/>
  <c r="A3064" i="108"/>
  <c r="A3065" i="108"/>
  <c r="A3066" i="108"/>
  <c r="A3067" i="108"/>
  <c r="A3068" i="108"/>
  <c r="A3069" i="108"/>
  <c r="A3070" i="108"/>
  <c r="A3071" i="108"/>
  <c r="A3072" i="108"/>
  <c r="A3073" i="108"/>
  <c r="A3074" i="108"/>
  <c r="A3075" i="108"/>
  <c r="A3076" i="108"/>
  <c r="A3077" i="108"/>
  <c r="A3078" i="108"/>
  <c r="A3079" i="108"/>
  <c r="A3080" i="108"/>
  <c r="A3081" i="108"/>
  <c r="A3082" i="108"/>
  <c r="A3083" i="108"/>
  <c r="A3084" i="108"/>
  <c r="A3085" i="108"/>
  <c r="A3086" i="108"/>
  <c r="A3087" i="108"/>
  <c r="A3088" i="108"/>
  <c r="A3089" i="108"/>
  <c r="A3090" i="108"/>
  <c r="A3091" i="108"/>
  <c r="A3092" i="108"/>
  <c r="A3093" i="108"/>
  <c r="A3094" i="108"/>
  <c r="A3095" i="108"/>
  <c r="A3096" i="108"/>
  <c r="A3097" i="108"/>
  <c r="A3098" i="108"/>
  <c r="A3099" i="108"/>
  <c r="A3100" i="108"/>
  <c r="A3101" i="108"/>
  <c r="A3102" i="108"/>
  <c r="A3103" i="108"/>
  <c r="A3104" i="108"/>
  <c r="A3105" i="108"/>
  <c r="A3106" i="108"/>
  <c r="A3107" i="108"/>
  <c r="A3108" i="108"/>
  <c r="A3109" i="108"/>
  <c r="A3110" i="108"/>
  <c r="A3111" i="108"/>
  <c r="A3112" i="108"/>
  <c r="A3113" i="108"/>
  <c r="A3114" i="108"/>
  <c r="A3115" i="108"/>
  <c r="A3116" i="108"/>
  <c r="A3117" i="108"/>
  <c r="A3118" i="108"/>
  <c r="A3119" i="108"/>
  <c r="A3120" i="108"/>
  <c r="A3121" i="108"/>
  <c r="A3122" i="108"/>
  <c r="A3123" i="108"/>
  <c r="A3124" i="108"/>
  <c r="A3125" i="108"/>
  <c r="A3126" i="108"/>
  <c r="A3127" i="108"/>
  <c r="A3128" i="108"/>
  <c r="A3129" i="108"/>
  <c r="A3130" i="108"/>
  <c r="A3131" i="108"/>
  <c r="A3132" i="108"/>
  <c r="A3133" i="108"/>
  <c r="A3134" i="108"/>
  <c r="A3135" i="108"/>
  <c r="A3136" i="108"/>
  <c r="A3137" i="108"/>
  <c r="A3138" i="108"/>
  <c r="A3139" i="108"/>
  <c r="A3140" i="108"/>
  <c r="A3141" i="108"/>
  <c r="A3142" i="108"/>
  <c r="A3143" i="108"/>
  <c r="A3144" i="108"/>
  <c r="A3145" i="108"/>
  <c r="A3146" i="108"/>
  <c r="A3147" i="108"/>
  <c r="A3148" i="108"/>
  <c r="A3149" i="108"/>
  <c r="A3150" i="108"/>
  <c r="A3151" i="108"/>
  <c r="A3152" i="108"/>
  <c r="A3153" i="108"/>
  <c r="A3154" i="108"/>
  <c r="A3155" i="108"/>
  <c r="A3156" i="108"/>
  <c r="A3157" i="108"/>
  <c r="A3158" i="108"/>
  <c r="A3159" i="108"/>
  <c r="A3160" i="108"/>
  <c r="A3161" i="108"/>
  <c r="A3162" i="108"/>
  <c r="A3163" i="108"/>
  <c r="A3164" i="108"/>
  <c r="A3165" i="108"/>
  <c r="A3166" i="108"/>
  <c r="A3167" i="108"/>
  <c r="A3168" i="108"/>
  <c r="A3169" i="108"/>
  <c r="A3170" i="108"/>
  <c r="A3171" i="108"/>
  <c r="A3172" i="108"/>
  <c r="A3173" i="108"/>
  <c r="A3174" i="108"/>
  <c r="A3175" i="108"/>
  <c r="A3176" i="108"/>
  <c r="A3177" i="108"/>
  <c r="A3178" i="108"/>
  <c r="A3179" i="108"/>
  <c r="A3180" i="108"/>
  <c r="A3181" i="108"/>
  <c r="A3182" i="108"/>
  <c r="A3183" i="108"/>
  <c r="A3184" i="108"/>
  <c r="A3185" i="108"/>
  <c r="A3186" i="108"/>
  <c r="A3187" i="108"/>
  <c r="A3188" i="108"/>
  <c r="A3189" i="108"/>
  <c r="A3190" i="108"/>
  <c r="A3191" i="108"/>
  <c r="A3192" i="108"/>
  <c r="A3193" i="108"/>
  <c r="A3194" i="108"/>
  <c r="A3195" i="108"/>
  <c r="A3196" i="108"/>
  <c r="A3197" i="108"/>
  <c r="A3198" i="108"/>
  <c r="A3199" i="108"/>
  <c r="A3200" i="108"/>
  <c r="A3201" i="108"/>
  <c r="A3202" i="108"/>
  <c r="A3203" i="108"/>
  <c r="A3204" i="108"/>
  <c r="A3205" i="108"/>
  <c r="A3206" i="108"/>
  <c r="A3207" i="108"/>
  <c r="A3208" i="108"/>
  <c r="A3209" i="108"/>
  <c r="A3210" i="108"/>
  <c r="A3211" i="108"/>
  <c r="A3212" i="108"/>
  <c r="A3213" i="108"/>
  <c r="A3214" i="108"/>
  <c r="A3215" i="108"/>
  <c r="A3216" i="108"/>
  <c r="A3217" i="108"/>
  <c r="A3218" i="108"/>
  <c r="A3219" i="108"/>
  <c r="A3220" i="108"/>
  <c r="A3221" i="108"/>
  <c r="A3222" i="108"/>
  <c r="A3223" i="108"/>
  <c r="A3224" i="108"/>
  <c r="A3225" i="108"/>
  <c r="A3226" i="108"/>
  <c r="A3227" i="108"/>
  <c r="A3228" i="108"/>
  <c r="A3229" i="108"/>
  <c r="A3230" i="108"/>
  <c r="A3231" i="108"/>
  <c r="A3232" i="108"/>
  <c r="A3233" i="108"/>
  <c r="A3234" i="108"/>
  <c r="A3235" i="108"/>
  <c r="A3236" i="108"/>
  <c r="A3237" i="108"/>
  <c r="A3238" i="108"/>
  <c r="A3239" i="108"/>
  <c r="A3240" i="108"/>
  <c r="A3241" i="108"/>
  <c r="A3242" i="108"/>
  <c r="A3243" i="108"/>
  <c r="A3244" i="108"/>
  <c r="A3245" i="108"/>
  <c r="A3246" i="108"/>
  <c r="A3247" i="108"/>
  <c r="A3248" i="108"/>
  <c r="A3249" i="108"/>
  <c r="A3250" i="108"/>
  <c r="A3251" i="108"/>
  <c r="A3252" i="108"/>
  <c r="A3253" i="108"/>
  <c r="A3254" i="108"/>
  <c r="A3255" i="108"/>
  <c r="A3256" i="108"/>
  <c r="A3257" i="108"/>
  <c r="A3258" i="108"/>
  <c r="A3259" i="108"/>
  <c r="A3260" i="108"/>
  <c r="A3261" i="108"/>
  <c r="A3262" i="108"/>
  <c r="A3263" i="108"/>
  <c r="A3264" i="108"/>
  <c r="A3265" i="108"/>
  <c r="A3266" i="108"/>
  <c r="A3267" i="108"/>
  <c r="A3268" i="108"/>
  <c r="A3269" i="108"/>
  <c r="A3270" i="108"/>
  <c r="A3271" i="108"/>
  <c r="A3272" i="108"/>
  <c r="A3273" i="108"/>
  <c r="A3274" i="108"/>
  <c r="A3275" i="108"/>
  <c r="A3276" i="108"/>
  <c r="A3277" i="108"/>
  <c r="A3278" i="108"/>
  <c r="A3279" i="108"/>
  <c r="A3280" i="108"/>
  <c r="A3281" i="108"/>
  <c r="A3282" i="108"/>
  <c r="A3283" i="108"/>
  <c r="A3284" i="108"/>
  <c r="A3285" i="108"/>
  <c r="A3286" i="108"/>
  <c r="A3287" i="108"/>
  <c r="A3288" i="108"/>
  <c r="A3289" i="108"/>
  <c r="A3290" i="108"/>
  <c r="A3291" i="108"/>
  <c r="A3292" i="108"/>
  <c r="A3293" i="108"/>
  <c r="A3294" i="108"/>
  <c r="A3295" i="108"/>
  <c r="A3296" i="108"/>
  <c r="A3297" i="108"/>
  <c r="A3298" i="108"/>
  <c r="A3299" i="108"/>
  <c r="A3300" i="108"/>
  <c r="A3301" i="108"/>
  <c r="A3302" i="108"/>
  <c r="A3303" i="108"/>
  <c r="A3304" i="108"/>
  <c r="A3305" i="108"/>
  <c r="A3306" i="108"/>
  <c r="A3307" i="108"/>
  <c r="A3308" i="108"/>
  <c r="A3309" i="108"/>
  <c r="A3310" i="108"/>
  <c r="A3311" i="108"/>
  <c r="A3312" i="108"/>
  <c r="A3313" i="108"/>
  <c r="A3314" i="108"/>
  <c r="A3315" i="108"/>
  <c r="A3316" i="108"/>
  <c r="A3317" i="108"/>
  <c r="A3318" i="108"/>
  <c r="A3319" i="108"/>
  <c r="A3320" i="108"/>
  <c r="A3321" i="108"/>
  <c r="A3322" i="108"/>
  <c r="A3323" i="108"/>
  <c r="A3324" i="108"/>
  <c r="A3325" i="108"/>
  <c r="A3326" i="108"/>
  <c r="A3327" i="108"/>
  <c r="A3328" i="108"/>
  <c r="A3329" i="108"/>
  <c r="A3330" i="108"/>
  <c r="A3331" i="108"/>
  <c r="A3332" i="108"/>
  <c r="A3333" i="108"/>
  <c r="A3334" i="108"/>
  <c r="A3335" i="108"/>
  <c r="A3336" i="108"/>
  <c r="A3337" i="108"/>
  <c r="A3338" i="108"/>
  <c r="A3339" i="108"/>
  <c r="A3340" i="108"/>
  <c r="A3341" i="108"/>
  <c r="A3342" i="108"/>
  <c r="A3343" i="108"/>
  <c r="A3344" i="108"/>
  <c r="A3345" i="108"/>
  <c r="A3346" i="108"/>
  <c r="A3347" i="108"/>
  <c r="A3348" i="108"/>
  <c r="A3349" i="108"/>
  <c r="A3350" i="108"/>
  <c r="A3351" i="108"/>
  <c r="A3352" i="108"/>
  <c r="A3353" i="108"/>
  <c r="A3354" i="108"/>
  <c r="A3355" i="108"/>
  <c r="A3356" i="108"/>
  <c r="A3357" i="108"/>
  <c r="A3358" i="108"/>
  <c r="A3359" i="108"/>
  <c r="A3360" i="108"/>
  <c r="A3361" i="108"/>
  <c r="A3362" i="108"/>
  <c r="A3363" i="108"/>
  <c r="A3364" i="108"/>
  <c r="A3365" i="108"/>
  <c r="A3366" i="108"/>
  <c r="A3367" i="108"/>
  <c r="A3368" i="108"/>
  <c r="A3369" i="108"/>
  <c r="A3370" i="108"/>
  <c r="A3371" i="108"/>
  <c r="A3372" i="108"/>
  <c r="A3373" i="108"/>
  <c r="A3374" i="108"/>
  <c r="A3375" i="108"/>
  <c r="A3376" i="108"/>
  <c r="A3377" i="108"/>
  <c r="A3378" i="108"/>
  <c r="A3379" i="108"/>
  <c r="A3380" i="108"/>
  <c r="A3381" i="108"/>
  <c r="A3382" i="108"/>
  <c r="A3383" i="108"/>
  <c r="A3384" i="108"/>
  <c r="A3385" i="108"/>
  <c r="A3386" i="108"/>
  <c r="A3387" i="108"/>
  <c r="A3388" i="108"/>
  <c r="A3389" i="108"/>
  <c r="A3390" i="108"/>
  <c r="A3391" i="108"/>
  <c r="A3392" i="108"/>
  <c r="A3393" i="108"/>
  <c r="A3394" i="108"/>
  <c r="A3395" i="108"/>
  <c r="A3396" i="108"/>
  <c r="A3397" i="108"/>
  <c r="A3398" i="108"/>
  <c r="A3399" i="108"/>
  <c r="A3400" i="108"/>
  <c r="A3401" i="108"/>
  <c r="A3402" i="108"/>
  <c r="A3403" i="108"/>
  <c r="A3404" i="108"/>
  <c r="A3405" i="108"/>
  <c r="A3406" i="108"/>
  <c r="A3407" i="108"/>
  <c r="A3408" i="108"/>
  <c r="A3409" i="108"/>
  <c r="A3410" i="108"/>
  <c r="A3411" i="108"/>
  <c r="A3412" i="108"/>
  <c r="A3413" i="108"/>
  <c r="A3414" i="108"/>
  <c r="A3415" i="108"/>
  <c r="A3416" i="108"/>
  <c r="A3417" i="108"/>
  <c r="A3418" i="108"/>
  <c r="A3419" i="108"/>
  <c r="A3420" i="108"/>
  <c r="A3421" i="108"/>
  <c r="A3422" i="108"/>
  <c r="A3423" i="108"/>
  <c r="A3424" i="108"/>
  <c r="A3425" i="108"/>
  <c r="A3426" i="108"/>
  <c r="A3427" i="108"/>
  <c r="A3428" i="108"/>
  <c r="A3429" i="108"/>
  <c r="A3430" i="108"/>
  <c r="A3431" i="108"/>
  <c r="A3432" i="108"/>
  <c r="A3433" i="108"/>
  <c r="A3434" i="108"/>
  <c r="A3435" i="108"/>
  <c r="A3436" i="108"/>
  <c r="A3437" i="108"/>
  <c r="A3438" i="108"/>
  <c r="A3439" i="108"/>
  <c r="A3440" i="108"/>
  <c r="A3441" i="108"/>
  <c r="A3442" i="108"/>
  <c r="A3443" i="108"/>
  <c r="A3444" i="108"/>
  <c r="A3445" i="108"/>
  <c r="A3446" i="108"/>
  <c r="A3447" i="108"/>
  <c r="A3448" i="108"/>
  <c r="A3449" i="108"/>
  <c r="A3450" i="108"/>
  <c r="A3451" i="108"/>
  <c r="A3452" i="108"/>
  <c r="A3453" i="108"/>
  <c r="A3454" i="108"/>
  <c r="A3455" i="108"/>
  <c r="A3456" i="108"/>
  <c r="A3457" i="108"/>
  <c r="A3458" i="108"/>
  <c r="A3459" i="108"/>
  <c r="A3460" i="108"/>
  <c r="A3461" i="108"/>
  <c r="A3462" i="108"/>
  <c r="A3463" i="108"/>
  <c r="A3464" i="108"/>
  <c r="A3465" i="108"/>
  <c r="A3466" i="108"/>
  <c r="A3467" i="108"/>
  <c r="A3468" i="108"/>
  <c r="A3469" i="108"/>
  <c r="A3470" i="108"/>
  <c r="A3471" i="108"/>
  <c r="A3472" i="108"/>
  <c r="A3473" i="108"/>
  <c r="A3474" i="108"/>
  <c r="A3475" i="108"/>
  <c r="A3476" i="108"/>
  <c r="A3477" i="108"/>
  <c r="A3478" i="108"/>
  <c r="A3479" i="108"/>
  <c r="A3480" i="108"/>
  <c r="A3481" i="108"/>
  <c r="A3482" i="108"/>
  <c r="A3483" i="108"/>
  <c r="A3484" i="108"/>
  <c r="A3485" i="108"/>
  <c r="A3486" i="108"/>
  <c r="A3487" i="108"/>
  <c r="A3488" i="108"/>
  <c r="A3489" i="108"/>
  <c r="A3490" i="108"/>
  <c r="A3491" i="108"/>
  <c r="A3492" i="108"/>
  <c r="A3493" i="108"/>
  <c r="A3494" i="108"/>
  <c r="A3495" i="108"/>
  <c r="A3496" i="108"/>
  <c r="A3497" i="108"/>
  <c r="A3498" i="108"/>
  <c r="A3499" i="108"/>
  <c r="A3500" i="108"/>
  <c r="A3501" i="108"/>
  <c r="A3502" i="108"/>
  <c r="A3503" i="108"/>
  <c r="A3504" i="108"/>
  <c r="A3505" i="108"/>
  <c r="A3506" i="108"/>
  <c r="A3507" i="108"/>
  <c r="A3508" i="108"/>
  <c r="A3509" i="108"/>
  <c r="A3510" i="108"/>
  <c r="A3511" i="108"/>
  <c r="A3512" i="108"/>
  <c r="A3513" i="108"/>
  <c r="A3514" i="108"/>
  <c r="A3515" i="108"/>
  <c r="A3516" i="108"/>
  <c r="A3517" i="108"/>
  <c r="A3518" i="108"/>
  <c r="A3519" i="108"/>
  <c r="A3520" i="108"/>
  <c r="A3521" i="108"/>
  <c r="A3522" i="108"/>
  <c r="A3523" i="108"/>
  <c r="A3524" i="108"/>
  <c r="A3525" i="108"/>
  <c r="A3526" i="108"/>
  <c r="A3527" i="108"/>
  <c r="A3528" i="108"/>
  <c r="A3529" i="108"/>
  <c r="A3530" i="108"/>
  <c r="A3531" i="108"/>
  <c r="A3532" i="108"/>
  <c r="A3533" i="108"/>
  <c r="A3534" i="108"/>
  <c r="A3535" i="108"/>
  <c r="A3536" i="108"/>
  <c r="A3537" i="108"/>
  <c r="A3538" i="108"/>
  <c r="A3539" i="108"/>
  <c r="A3540" i="108"/>
  <c r="A3541" i="108"/>
  <c r="A3542" i="108"/>
  <c r="A3543" i="108"/>
  <c r="A3544" i="108"/>
  <c r="A3545" i="108"/>
  <c r="A3546" i="108"/>
  <c r="A3547" i="108"/>
  <c r="A3548" i="108"/>
  <c r="A3549" i="108"/>
  <c r="A3550" i="108"/>
  <c r="A3551" i="108"/>
  <c r="A3552" i="108"/>
  <c r="A3553" i="108"/>
  <c r="A3554" i="108"/>
  <c r="A3555" i="108"/>
  <c r="A3556" i="108"/>
  <c r="A3557" i="108"/>
  <c r="A3558" i="108"/>
  <c r="A3559" i="108"/>
  <c r="A3560" i="108"/>
  <c r="A3561" i="108"/>
  <c r="A3562" i="108"/>
  <c r="A3563" i="108"/>
  <c r="A3564" i="108"/>
  <c r="A3565" i="108"/>
  <c r="A3566" i="108"/>
  <c r="A3567" i="108"/>
  <c r="A3568" i="108"/>
  <c r="A3569" i="108"/>
  <c r="A3570" i="108"/>
  <c r="A3571" i="108"/>
  <c r="A3572" i="108"/>
  <c r="A3573" i="108"/>
  <c r="A3574" i="108"/>
  <c r="A3575" i="108"/>
  <c r="A3576" i="108"/>
  <c r="A3577" i="108"/>
  <c r="A3578" i="108"/>
  <c r="A3579" i="108"/>
  <c r="A3580" i="108"/>
  <c r="A3581" i="108"/>
  <c r="A3582" i="108"/>
  <c r="A3583" i="108"/>
  <c r="A3584" i="108"/>
  <c r="A3585" i="108"/>
  <c r="A3586" i="108"/>
  <c r="A3587" i="108"/>
  <c r="A3588" i="108"/>
  <c r="A3589" i="108"/>
  <c r="A3590" i="108"/>
  <c r="A3591" i="108"/>
  <c r="A3592" i="108"/>
  <c r="A3593" i="108"/>
  <c r="A3594" i="108"/>
  <c r="A3595" i="108"/>
  <c r="A3596" i="108"/>
  <c r="A3597" i="108"/>
  <c r="A3598" i="108"/>
  <c r="A3599" i="108"/>
  <c r="A3600" i="108"/>
  <c r="A3601" i="108"/>
  <c r="A3602" i="108"/>
  <c r="A3603" i="108"/>
  <c r="A3604" i="108"/>
  <c r="A3605" i="108"/>
  <c r="A3606" i="108"/>
  <c r="A3607" i="108"/>
  <c r="A3608" i="108"/>
  <c r="A3609" i="108"/>
  <c r="A3610" i="108"/>
  <c r="A3611" i="108"/>
  <c r="A3612" i="108"/>
  <c r="A3613" i="108"/>
  <c r="A3614" i="108"/>
  <c r="A3615" i="108"/>
  <c r="A3616" i="108"/>
  <c r="A3617" i="108"/>
  <c r="A3618" i="108"/>
  <c r="A3619" i="108"/>
  <c r="A3620" i="108"/>
  <c r="A3621" i="108"/>
  <c r="A3622" i="108"/>
  <c r="A3623" i="108"/>
  <c r="A3624" i="108"/>
  <c r="A3625" i="108"/>
  <c r="A3626" i="108"/>
  <c r="A3627" i="108"/>
  <c r="A3628" i="108"/>
  <c r="A3629" i="108"/>
  <c r="A3630" i="108"/>
  <c r="A3631" i="108"/>
  <c r="A3632" i="108"/>
  <c r="A3633" i="108"/>
  <c r="A3634" i="108"/>
  <c r="A3635" i="108"/>
  <c r="A3636" i="108"/>
  <c r="A3637" i="108"/>
  <c r="A3638" i="108"/>
  <c r="A3639" i="108"/>
  <c r="A3640" i="108"/>
  <c r="A3641" i="108"/>
  <c r="A3642" i="108"/>
  <c r="A3643" i="108"/>
  <c r="A3644" i="108"/>
  <c r="A3645" i="108"/>
  <c r="A3646" i="108"/>
  <c r="A3647" i="108"/>
  <c r="A3648" i="108"/>
  <c r="A3649" i="108"/>
  <c r="A3650" i="108"/>
  <c r="A3651" i="108"/>
  <c r="A3652" i="108"/>
  <c r="A3653" i="108"/>
  <c r="A3654" i="108"/>
  <c r="A3655" i="108"/>
  <c r="A3656" i="108"/>
  <c r="A3657" i="108"/>
  <c r="A3658" i="108"/>
  <c r="A3659" i="108"/>
  <c r="A3660" i="108"/>
  <c r="A3661" i="108"/>
  <c r="A3662" i="108"/>
  <c r="A3663" i="108"/>
  <c r="A3664" i="108"/>
  <c r="A3665" i="108"/>
  <c r="A3666" i="108"/>
  <c r="A3667" i="108"/>
  <c r="A3668" i="108"/>
  <c r="A3669" i="108"/>
  <c r="A3670" i="108"/>
  <c r="A3671" i="108"/>
  <c r="A3672" i="108"/>
  <c r="A3673" i="108"/>
  <c r="A3674" i="108"/>
  <c r="A3675" i="108"/>
  <c r="A3676" i="108"/>
  <c r="A3677" i="108"/>
  <c r="A3678" i="108"/>
  <c r="A3679" i="108"/>
  <c r="A3680" i="108"/>
  <c r="A3681" i="108"/>
  <c r="A3682" i="108"/>
  <c r="A3683" i="108"/>
  <c r="A3684" i="108"/>
  <c r="A3685" i="108"/>
  <c r="A3686" i="108"/>
  <c r="A3687" i="108"/>
  <c r="A3688" i="108"/>
  <c r="A3689" i="108"/>
  <c r="A3690" i="108"/>
  <c r="A3691" i="108"/>
  <c r="A3692" i="108"/>
  <c r="A3693" i="108"/>
  <c r="A3694" i="108"/>
  <c r="A3695" i="108"/>
  <c r="A3696" i="108"/>
  <c r="A3697" i="108"/>
  <c r="A3698" i="108"/>
  <c r="A3699" i="108"/>
  <c r="A3700" i="108"/>
  <c r="A3701" i="108"/>
  <c r="A3702" i="108"/>
  <c r="A3703" i="108"/>
  <c r="A3704" i="108"/>
  <c r="A3705" i="108"/>
  <c r="A3706" i="108"/>
  <c r="A3707" i="108"/>
  <c r="A3708" i="108"/>
  <c r="A3709" i="108"/>
  <c r="A3710" i="108"/>
  <c r="A3711" i="108"/>
  <c r="A3712" i="108"/>
  <c r="A3713" i="108"/>
  <c r="A3714" i="108"/>
  <c r="A3715" i="108"/>
  <c r="A3716" i="108"/>
  <c r="A3717" i="108"/>
  <c r="A3718" i="108"/>
  <c r="A3719" i="108"/>
  <c r="A3720" i="108"/>
  <c r="A3721" i="108"/>
  <c r="A3722" i="108"/>
  <c r="A3723" i="108"/>
  <c r="A3724" i="108"/>
  <c r="A3725" i="108"/>
  <c r="A3726" i="108"/>
  <c r="A3727" i="108"/>
  <c r="A3728" i="108"/>
  <c r="A3729" i="108"/>
  <c r="A3730" i="108"/>
  <c r="A3731" i="108"/>
  <c r="A3732" i="108"/>
  <c r="A3733" i="108"/>
  <c r="A3734" i="108"/>
  <c r="A3735" i="108"/>
  <c r="A3736" i="108"/>
  <c r="A3737" i="108"/>
  <c r="A3738" i="108"/>
  <c r="A3739" i="108"/>
  <c r="A3740" i="108"/>
  <c r="A3741" i="108"/>
  <c r="A3742" i="108"/>
  <c r="A3743" i="108"/>
  <c r="A3744" i="108"/>
  <c r="A3745" i="108"/>
  <c r="A3746" i="108"/>
  <c r="A3747" i="108"/>
  <c r="A3748" i="108"/>
  <c r="A3749" i="108"/>
  <c r="A3750" i="108"/>
  <c r="A3751" i="108"/>
  <c r="A3752" i="108"/>
  <c r="A3753" i="108"/>
  <c r="A3754" i="108"/>
  <c r="A3755" i="108"/>
  <c r="A3756" i="108"/>
  <c r="A3757" i="108"/>
  <c r="A3758" i="108"/>
  <c r="A3759" i="108"/>
  <c r="A3760" i="108"/>
  <c r="A3761" i="108"/>
  <c r="A3762" i="108"/>
  <c r="A3763" i="108"/>
  <c r="A3764" i="108"/>
  <c r="A3765" i="108"/>
  <c r="A3766" i="108"/>
  <c r="A3767" i="108"/>
  <c r="A3768" i="108"/>
  <c r="A3769" i="108"/>
  <c r="A3770" i="108"/>
  <c r="A3771" i="108"/>
  <c r="A3772" i="108"/>
  <c r="A3773" i="108"/>
  <c r="A3774" i="108"/>
  <c r="A3775" i="108"/>
  <c r="A3776" i="108"/>
  <c r="A3777" i="108"/>
  <c r="A3778" i="108"/>
  <c r="A3779" i="108"/>
  <c r="A3780" i="108"/>
  <c r="A3781" i="108"/>
  <c r="A3782" i="108"/>
  <c r="A3783" i="108"/>
  <c r="A3784" i="108"/>
  <c r="A3785" i="108"/>
  <c r="A3786" i="108"/>
  <c r="A3787" i="108"/>
  <c r="A3788" i="108"/>
  <c r="A3789" i="108"/>
  <c r="A3790" i="108"/>
  <c r="A3791" i="108"/>
  <c r="A3792" i="108"/>
  <c r="A3793" i="108"/>
  <c r="A3794" i="108"/>
  <c r="A3795" i="108"/>
  <c r="A3796" i="108"/>
  <c r="A3797" i="108"/>
  <c r="A3798" i="108"/>
  <c r="A3799" i="108"/>
  <c r="A3800" i="108"/>
  <c r="A3801" i="108"/>
  <c r="A3802" i="108"/>
  <c r="A3803" i="108"/>
  <c r="A3804" i="108"/>
  <c r="A3805" i="108"/>
  <c r="A3806" i="108"/>
  <c r="A3807" i="108"/>
  <c r="A3808" i="108"/>
  <c r="A3809" i="108"/>
  <c r="A3810" i="108"/>
  <c r="A3811" i="108"/>
  <c r="A3812" i="108"/>
  <c r="A3813" i="108"/>
  <c r="A3814" i="108"/>
  <c r="A3815" i="108"/>
  <c r="A3816" i="108"/>
  <c r="A3817" i="108"/>
  <c r="A3818" i="108"/>
  <c r="A3819" i="108"/>
  <c r="A3820" i="108"/>
  <c r="A3821" i="108"/>
  <c r="A3822" i="108"/>
  <c r="A3823" i="108"/>
  <c r="A3824" i="108"/>
  <c r="A3825" i="108"/>
  <c r="A3826" i="108"/>
  <c r="A3827" i="108"/>
  <c r="A3828" i="108"/>
  <c r="A3829" i="108"/>
  <c r="A3830" i="108"/>
  <c r="A3831" i="108"/>
  <c r="A3832" i="108"/>
  <c r="A3833" i="108"/>
  <c r="A3834" i="108"/>
  <c r="A3835" i="108"/>
  <c r="A3836" i="108"/>
  <c r="A3837" i="108"/>
  <c r="A3838" i="108"/>
  <c r="A3839" i="108"/>
  <c r="A3840" i="108"/>
  <c r="A3841" i="108"/>
  <c r="A3842" i="108"/>
  <c r="A3843" i="108"/>
  <c r="A3844" i="108"/>
  <c r="A3845" i="108"/>
  <c r="A3846" i="108"/>
  <c r="A3847" i="108"/>
  <c r="A3848" i="108"/>
  <c r="A3849" i="108"/>
  <c r="A3850" i="108"/>
  <c r="A3851" i="108"/>
  <c r="A3852" i="108"/>
  <c r="A3853" i="108"/>
  <c r="A3854" i="108"/>
  <c r="A3855" i="108"/>
  <c r="A3856" i="108"/>
  <c r="A3857" i="108"/>
  <c r="A3858" i="108"/>
  <c r="A3859" i="108"/>
  <c r="A3860" i="108"/>
  <c r="A3861" i="108"/>
  <c r="A3862" i="108"/>
  <c r="A3863" i="108"/>
  <c r="A3864" i="108"/>
  <c r="A3865" i="108"/>
  <c r="A3866" i="108"/>
  <c r="A3867" i="108"/>
  <c r="A3868" i="108"/>
  <c r="A3869" i="108"/>
  <c r="A3870" i="108"/>
  <c r="A3871" i="108"/>
  <c r="A3872" i="108"/>
  <c r="A3873" i="108"/>
  <c r="A3874" i="108"/>
  <c r="A3875" i="108"/>
  <c r="A3876" i="108"/>
  <c r="A3877" i="108"/>
  <c r="A3878" i="108"/>
  <c r="A3879" i="108"/>
  <c r="A3880" i="108"/>
  <c r="A3881" i="108"/>
  <c r="A3882" i="108"/>
  <c r="A3883" i="108"/>
  <c r="A3884" i="108"/>
  <c r="A3885" i="108"/>
  <c r="A3886" i="108"/>
  <c r="A3887" i="108"/>
  <c r="A3888" i="108"/>
  <c r="A3889" i="108"/>
  <c r="A3890" i="108"/>
  <c r="A3891" i="108"/>
  <c r="A3892" i="108"/>
  <c r="A3893" i="108"/>
  <c r="A3894" i="108"/>
  <c r="A3895" i="108"/>
  <c r="A3896" i="108"/>
  <c r="A3897" i="108"/>
  <c r="A3898" i="108"/>
  <c r="A3899" i="108"/>
  <c r="A3900" i="108"/>
  <c r="A3901" i="108"/>
  <c r="A3902" i="108"/>
  <c r="A3903" i="108"/>
  <c r="A3904" i="108"/>
  <c r="A3905" i="108"/>
  <c r="A3906" i="108"/>
  <c r="A3907" i="108"/>
  <c r="A3908" i="108"/>
  <c r="A3909" i="108"/>
  <c r="A3910" i="108"/>
  <c r="A3911" i="108"/>
  <c r="A3912" i="108"/>
  <c r="A3913" i="108"/>
  <c r="A3914" i="108"/>
  <c r="A3915" i="108"/>
  <c r="A3916" i="108"/>
  <c r="A3917" i="108"/>
  <c r="A3918" i="108"/>
  <c r="A3919" i="108"/>
  <c r="A3920" i="108"/>
  <c r="A3921" i="108"/>
  <c r="A3922" i="108"/>
  <c r="A3923" i="108"/>
  <c r="A3924" i="108"/>
  <c r="A3925" i="108"/>
  <c r="A3926" i="108"/>
  <c r="A3927" i="108"/>
  <c r="A3928" i="108"/>
  <c r="A3929" i="108"/>
  <c r="A3930" i="108"/>
  <c r="A3931" i="108"/>
  <c r="A3932" i="108"/>
  <c r="A3933" i="108"/>
  <c r="A3934" i="108"/>
  <c r="A3935" i="108"/>
  <c r="A3936" i="108"/>
  <c r="A3937" i="108"/>
  <c r="A3938" i="108"/>
  <c r="A3939" i="108"/>
  <c r="A3940" i="108"/>
  <c r="A3941" i="108"/>
  <c r="A3942" i="108"/>
  <c r="A3943" i="108"/>
  <c r="A3944" i="108"/>
  <c r="A3945" i="108"/>
  <c r="A3946" i="108"/>
  <c r="A3947" i="108"/>
  <c r="A3948" i="108"/>
  <c r="A3949" i="108"/>
  <c r="A3950" i="108"/>
  <c r="A3951" i="108"/>
  <c r="A3952" i="108"/>
  <c r="A3953" i="108"/>
  <c r="A3954" i="108"/>
  <c r="A3955" i="108"/>
  <c r="A3956" i="108"/>
  <c r="A3957" i="108"/>
  <c r="A3958" i="108"/>
  <c r="A3959" i="108"/>
  <c r="A3960" i="108"/>
  <c r="A3961" i="108"/>
  <c r="A3962" i="108"/>
  <c r="A3963" i="108"/>
  <c r="A3964" i="108"/>
  <c r="A3965" i="108"/>
  <c r="A3966" i="108"/>
  <c r="A3967" i="108"/>
  <c r="A3968" i="108"/>
  <c r="A3969" i="108"/>
  <c r="A3970" i="108"/>
  <c r="A3971" i="108"/>
  <c r="A3972" i="108"/>
  <c r="A3973" i="108"/>
  <c r="A3974" i="108"/>
  <c r="A3975" i="108"/>
  <c r="A3976" i="108"/>
  <c r="A3977" i="108"/>
  <c r="A3978" i="108"/>
  <c r="A3979" i="108"/>
  <c r="A3980" i="108"/>
  <c r="A3981" i="108"/>
  <c r="A3982" i="108"/>
  <c r="A3983" i="108"/>
  <c r="A3984" i="108"/>
  <c r="A3985" i="108"/>
  <c r="A3986" i="108"/>
  <c r="A3987" i="108"/>
  <c r="A3988" i="108"/>
  <c r="A3989" i="108"/>
  <c r="A3990" i="108"/>
  <c r="A3991" i="108"/>
  <c r="A3992" i="108"/>
  <c r="A3993" i="108"/>
  <c r="A3994" i="108"/>
  <c r="A3995" i="108"/>
  <c r="A3996" i="108"/>
  <c r="A3997" i="108"/>
  <c r="A3998" i="108"/>
  <c r="A3999" i="108"/>
  <c r="A4000" i="108"/>
  <c r="A4001" i="108"/>
  <c r="A4002" i="108"/>
  <c r="A4003" i="108"/>
  <c r="A4004" i="108"/>
  <c r="A4005" i="108"/>
  <c r="A4006" i="108"/>
  <c r="A4007" i="108"/>
  <c r="A4008" i="108"/>
  <c r="A4009" i="108"/>
  <c r="A4010" i="108"/>
  <c r="A4011" i="108"/>
  <c r="A4012" i="108"/>
  <c r="A4013" i="108"/>
  <c r="A4014" i="108"/>
  <c r="A4015" i="108"/>
  <c r="A4016" i="108"/>
  <c r="A4017" i="108"/>
  <c r="A4018" i="108"/>
  <c r="A4019" i="108"/>
  <c r="A4020" i="108"/>
  <c r="A4021" i="108"/>
  <c r="A4022" i="108"/>
  <c r="A4023" i="108"/>
  <c r="A4024" i="108"/>
  <c r="A4025" i="108"/>
  <c r="A4026" i="108"/>
  <c r="A4027" i="108"/>
  <c r="A4028" i="108"/>
  <c r="A4029" i="108"/>
  <c r="A4030" i="108"/>
  <c r="A4031" i="108"/>
  <c r="A4032" i="108"/>
  <c r="A4033" i="108"/>
  <c r="A4034" i="108"/>
  <c r="A4035" i="108"/>
  <c r="A4036" i="108"/>
  <c r="A4037" i="108"/>
  <c r="A4038" i="108"/>
  <c r="A4039" i="108"/>
  <c r="A4040" i="108"/>
  <c r="A4041" i="108"/>
  <c r="A4042" i="108"/>
  <c r="A4043" i="108"/>
  <c r="A4044" i="108"/>
  <c r="A4045" i="108"/>
  <c r="A4046" i="108"/>
  <c r="A4047" i="108"/>
  <c r="A4048" i="108"/>
  <c r="A4049" i="108"/>
  <c r="A4050" i="108"/>
  <c r="A4051" i="108"/>
  <c r="A4052" i="108"/>
  <c r="A4053" i="108"/>
  <c r="A4054" i="108"/>
  <c r="A4055" i="108"/>
  <c r="A4056" i="108"/>
  <c r="A4057" i="108"/>
  <c r="A4058" i="108"/>
  <c r="A4059" i="108"/>
  <c r="A4060" i="108"/>
  <c r="A4061" i="108"/>
  <c r="A4062" i="108"/>
  <c r="A4063" i="108"/>
  <c r="A4064" i="108"/>
  <c r="A4065" i="108"/>
  <c r="A4066" i="108"/>
  <c r="A4067" i="108"/>
  <c r="A4068" i="108"/>
  <c r="A4069" i="108"/>
  <c r="A4070" i="108"/>
  <c r="A4071" i="108"/>
  <c r="A4072" i="108"/>
  <c r="A4073" i="108"/>
  <c r="A4074" i="108"/>
  <c r="A4075" i="108"/>
  <c r="A4076" i="108"/>
  <c r="A4077" i="108"/>
  <c r="A4078" i="108"/>
  <c r="A4079" i="108"/>
  <c r="A4080" i="108"/>
  <c r="A4081" i="108"/>
  <c r="A4082" i="108"/>
  <c r="A4083" i="108"/>
  <c r="A4084" i="108"/>
  <c r="A4085" i="108"/>
  <c r="A4086" i="108"/>
  <c r="A4087" i="108"/>
  <c r="A4088" i="108"/>
  <c r="A4089" i="108"/>
  <c r="A4090" i="108"/>
  <c r="A4091" i="108"/>
  <c r="A4092" i="108"/>
  <c r="A4093" i="108"/>
  <c r="A4094" i="108"/>
  <c r="A4095" i="108"/>
  <c r="A4096" i="108"/>
  <c r="A4097" i="108"/>
  <c r="A4098" i="108"/>
  <c r="A4099" i="108"/>
  <c r="A4100" i="108"/>
  <c r="A4101" i="108"/>
  <c r="A4102" i="108"/>
  <c r="A4103" i="108"/>
  <c r="A4104" i="108"/>
  <c r="A4105" i="108"/>
  <c r="A4106" i="108"/>
  <c r="A4107" i="108"/>
  <c r="A4108" i="108"/>
  <c r="A4109" i="108"/>
  <c r="A4110" i="108"/>
  <c r="A4111" i="108"/>
  <c r="A4112" i="108"/>
  <c r="A4113" i="108"/>
  <c r="A4114" i="108"/>
  <c r="A4115" i="108"/>
  <c r="A4116" i="108"/>
  <c r="A4117" i="108"/>
  <c r="A4118" i="108"/>
  <c r="A4119" i="108"/>
  <c r="A4120" i="108"/>
  <c r="A4121" i="108"/>
  <c r="A4122" i="108"/>
  <c r="A4123" i="108"/>
  <c r="A4124" i="108"/>
  <c r="A4125" i="108"/>
  <c r="A4126" i="108"/>
  <c r="A4127" i="108"/>
  <c r="A4128" i="108"/>
  <c r="A4129" i="108"/>
  <c r="A4130" i="108"/>
  <c r="A4131" i="108"/>
  <c r="A4132" i="108"/>
  <c r="A4133" i="108"/>
  <c r="A4134" i="108"/>
  <c r="A4135" i="108"/>
  <c r="A4136" i="108"/>
  <c r="A4137" i="108"/>
  <c r="A4138" i="108"/>
  <c r="A4139" i="108"/>
  <c r="A4140" i="108"/>
  <c r="A4141" i="108"/>
  <c r="A4142" i="108"/>
  <c r="A4143" i="108"/>
  <c r="A4144" i="108"/>
  <c r="A4145" i="108"/>
  <c r="A4146" i="108"/>
  <c r="A4147" i="108"/>
  <c r="A4148" i="108"/>
  <c r="A4149" i="108"/>
  <c r="A4150" i="108"/>
  <c r="A4151" i="108"/>
  <c r="A4152" i="108"/>
  <c r="A4153" i="108"/>
  <c r="A4154" i="108"/>
  <c r="A4155" i="108"/>
  <c r="A4156" i="108"/>
  <c r="A4157" i="108"/>
  <c r="A4158" i="108"/>
  <c r="A4159" i="108"/>
  <c r="A4160" i="108"/>
  <c r="A4161" i="108"/>
  <c r="A4162" i="108"/>
  <c r="A4163" i="108"/>
  <c r="A4164" i="108"/>
  <c r="A4165" i="108"/>
  <c r="A4166" i="108"/>
  <c r="A4167" i="108"/>
  <c r="A4168" i="108"/>
  <c r="A4169" i="108"/>
  <c r="A4170" i="108"/>
  <c r="A4171" i="108"/>
  <c r="A4172" i="108"/>
  <c r="A4173" i="108"/>
  <c r="A4174" i="108"/>
  <c r="A4175" i="108"/>
  <c r="A4176" i="108"/>
  <c r="A4177" i="108"/>
  <c r="A4178" i="108"/>
  <c r="A4179" i="108"/>
  <c r="A4180" i="108"/>
  <c r="A4181" i="108"/>
  <c r="A4182" i="108"/>
  <c r="A4183" i="108"/>
  <c r="A4184" i="108"/>
  <c r="A4185" i="108"/>
  <c r="A4186" i="108"/>
  <c r="A4187" i="108"/>
  <c r="A4188" i="108"/>
  <c r="A4189" i="108"/>
  <c r="A4190" i="108"/>
  <c r="A4191" i="108"/>
  <c r="A4192" i="108"/>
  <c r="A4193" i="108"/>
  <c r="A4194" i="108"/>
  <c r="A4195" i="108"/>
  <c r="A4196" i="108"/>
  <c r="A4197" i="108"/>
  <c r="A4198" i="108"/>
  <c r="A4199" i="108"/>
  <c r="A4200" i="108"/>
  <c r="A4201" i="108"/>
  <c r="A4202" i="108"/>
  <c r="A4203" i="108"/>
  <c r="A4204" i="108"/>
  <c r="A4205" i="108"/>
  <c r="A4206" i="108"/>
  <c r="A4207" i="108"/>
  <c r="A4208" i="108"/>
  <c r="A4209" i="108"/>
  <c r="A4210" i="108"/>
  <c r="A4211" i="108"/>
  <c r="A4212" i="108"/>
  <c r="A4213" i="108"/>
  <c r="A4214" i="108"/>
  <c r="A4215" i="108"/>
  <c r="A4216" i="108"/>
  <c r="A4217" i="108"/>
  <c r="A4218" i="108"/>
  <c r="A4219" i="108"/>
  <c r="A4220" i="108"/>
  <c r="A4221" i="108"/>
  <c r="A4222" i="108"/>
  <c r="A4223" i="108"/>
  <c r="A4224" i="108"/>
  <c r="A4225" i="108"/>
  <c r="A4226" i="108"/>
  <c r="A4227" i="108"/>
  <c r="A4228" i="108"/>
  <c r="A4229" i="108"/>
  <c r="A4230" i="108"/>
  <c r="A4231" i="108"/>
  <c r="A4232" i="108"/>
  <c r="A4233" i="108"/>
  <c r="A4234" i="108"/>
  <c r="A4235" i="108"/>
  <c r="A4236" i="108"/>
  <c r="A4237" i="108"/>
  <c r="A4238" i="108"/>
  <c r="A4239" i="108"/>
  <c r="A4240" i="108"/>
  <c r="A4241" i="108"/>
  <c r="A4242" i="108"/>
  <c r="A4243" i="108"/>
  <c r="A4244" i="108"/>
  <c r="A4245" i="108"/>
  <c r="A4246" i="108"/>
  <c r="A4247" i="108"/>
  <c r="A4248" i="108"/>
  <c r="A4249" i="108"/>
  <c r="A4250" i="108"/>
  <c r="A4251" i="108"/>
  <c r="A4252" i="108"/>
  <c r="A4253" i="108"/>
  <c r="A4254" i="108"/>
  <c r="A4255" i="108"/>
  <c r="A4256" i="108"/>
  <c r="A4257" i="108"/>
  <c r="A4258" i="108"/>
  <c r="A4259" i="108"/>
  <c r="A4260" i="108"/>
  <c r="A4261" i="108"/>
  <c r="A4262" i="108"/>
  <c r="A4263" i="108"/>
  <c r="A4264" i="108"/>
  <c r="A4265" i="108"/>
  <c r="A4266" i="108"/>
  <c r="A4267" i="108"/>
  <c r="A4268" i="108"/>
  <c r="A4269" i="108"/>
  <c r="A4270" i="108"/>
  <c r="A4271" i="108"/>
  <c r="A4272" i="108"/>
  <c r="A4273" i="108"/>
  <c r="A4274" i="108"/>
  <c r="A4275" i="108"/>
  <c r="A4276" i="108"/>
  <c r="A4277" i="108"/>
  <c r="A4278" i="108"/>
  <c r="A4279" i="108"/>
  <c r="A4280" i="108"/>
  <c r="A4281" i="108"/>
  <c r="A4282" i="108"/>
  <c r="A4283" i="108"/>
  <c r="A4284" i="108"/>
  <c r="A4285" i="108"/>
  <c r="A4286" i="108"/>
  <c r="A4287" i="108"/>
  <c r="A4288" i="108"/>
  <c r="A4289" i="108"/>
  <c r="A4290" i="108"/>
  <c r="A4291" i="108"/>
  <c r="A4292" i="108"/>
  <c r="A4293" i="108"/>
  <c r="A4294" i="108"/>
  <c r="A4295" i="108"/>
  <c r="A4296" i="108"/>
  <c r="A4297" i="108"/>
  <c r="A4298" i="108"/>
  <c r="A4299" i="108"/>
  <c r="A4300" i="108"/>
  <c r="A4301" i="108"/>
  <c r="A4302" i="108"/>
  <c r="A4303" i="108"/>
  <c r="A4304" i="108"/>
  <c r="A4305" i="108"/>
  <c r="A4306" i="108"/>
  <c r="A4307" i="108"/>
  <c r="A4308" i="108"/>
  <c r="A4309" i="108"/>
  <c r="A4310" i="108"/>
  <c r="A4311" i="108"/>
  <c r="A4312" i="108"/>
  <c r="A4313" i="108"/>
  <c r="A4314" i="108"/>
  <c r="A4315" i="108"/>
  <c r="A4316" i="108"/>
  <c r="A4317" i="108"/>
  <c r="A4318" i="108"/>
  <c r="A4319" i="108"/>
  <c r="A4320" i="108"/>
  <c r="A4321" i="108"/>
  <c r="A4322" i="108"/>
  <c r="A4323" i="108"/>
  <c r="A4324" i="108"/>
  <c r="A4325" i="108"/>
  <c r="A4326" i="108"/>
  <c r="A4327" i="108"/>
  <c r="A4328" i="108"/>
  <c r="A4329" i="108"/>
  <c r="A4330" i="108"/>
  <c r="A4331" i="108"/>
  <c r="A4332" i="108"/>
  <c r="A4333" i="108"/>
  <c r="A4334" i="108"/>
  <c r="A4335" i="108"/>
  <c r="A4336" i="108"/>
  <c r="A4337" i="108"/>
  <c r="A4338" i="108"/>
  <c r="A4339" i="108"/>
  <c r="A4340" i="108"/>
  <c r="A4341" i="108"/>
  <c r="A4342" i="108"/>
  <c r="A4343" i="108"/>
  <c r="A4344" i="108"/>
  <c r="A4345" i="108"/>
  <c r="A4346" i="108"/>
  <c r="A4347" i="108"/>
  <c r="A4348" i="108"/>
  <c r="A4349" i="108"/>
  <c r="A4350" i="108"/>
  <c r="A4351" i="108"/>
  <c r="A4352" i="108"/>
  <c r="A4353" i="108"/>
  <c r="A4354" i="108"/>
  <c r="A4355" i="108"/>
  <c r="A4356" i="108"/>
  <c r="A4357" i="108"/>
  <c r="A4358" i="108"/>
  <c r="A4359" i="108"/>
  <c r="A4360" i="108"/>
  <c r="A4361" i="108"/>
  <c r="A4362" i="108"/>
  <c r="A4363" i="108"/>
  <c r="A4364" i="108"/>
  <c r="A4365" i="108"/>
  <c r="A4366" i="108"/>
  <c r="A4367" i="108"/>
  <c r="A4368" i="108"/>
  <c r="A4369" i="108"/>
  <c r="A4370" i="108"/>
  <c r="A4371" i="108"/>
  <c r="A4372" i="108"/>
  <c r="A4373" i="108"/>
  <c r="A4374" i="108"/>
  <c r="A4375" i="108"/>
  <c r="A4376" i="108"/>
  <c r="A4377" i="108"/>
  <c r="A4378" i="108"/>
  <c r="A4379" i="108"/>
  <c r="A4380" i="108"/>
  <c r="A4381" i="108"/>
  <c r="A4382" i="108"/>
  <c r="A4383" i="108"/>
  <c r="A4384" i="108"/>
  <c r="A4385" i="108"/>
  <c r="A4386" i="108"/>
  <c r="A4387" i="108"/>
  <c r="A4388" i="108"/>
  <c r="A4389" i="108"/>
  <c r="A4390" i="108"/>
  <c r="A4391" i="108"/>
  <c r="A4392" i="108"/>
  <c r="A4393" i="108"/>
  <c r="A4394" i="108"/>
  <c r="A4395" i="108"/>
  <c r="A4396" i="108"/>
  <c r="A4397" i="108"/>
  <c r="A4398" i="108"/>
  <c r="A4399" i="108"/>
  <c r="A4400" i="108"/>
  <c r="A4401" i="108"/>
  <c r="A4402" i="108"/>
  <c r="A4403" i="108"/>
  <c r="A4404" i="108"/>
  <c r="A4405" i="108"/>
  <c r="A4406" i="108"/>
  <c r="A4407" i="108"/>
  <c r="A4408" i="108"/>
  <c r="A4409" i="108"/>
  <c r="A4410" i="108"/>
  <c r="A4411" i="108"/>
  <c r="A4412" i="108"/>
  <c r="A4413" i="108"/>
  <c r="A4414" i="108"/>
  <c r="A4415" i="108"/>
  <c r="A4416" i="108"/>
  <c r="A4417" i="108"/>
  <c r="A4418" i="108"/>
  <c r="A4419" i="108"/>
  <c r="A4420" i="108"/>
  <c r="A4421" i="108"/>
  <c r="A4422" i="108"/>
  <c r="A4423" i="108"/>
  <c r="A4424" i="108"/>
  <c r="A4425" i="108"/>
  <c r="A4426" i="108"/>
  <c r="A4427" i="108"/>
  <c r="A4428" i="108"/>
  <c r="A4429" i="108"/>
  <c r="A4430" i="108"/>
  <c r="A4431" i="108"/>
  <c r="A4432" i="108"/>
  <c r="A4433" i="108"/>
  <c r="A4434" i="108"/>
  <c r="A4435" i="108"/>
  <c r="A4436" i="108"/>
  <c r="A4437" i="108"/>
  <c r="A4438" i="108"/>
  <c r="A4439" i="108"/>
  <c r="A4440" i="108"/>
  <c r="A4441" i="108"/>
  <c r="A4442" i="108"/>
  <c r="A4443" i="108"/>
  <c r="A4444" i="108"/>
  <c r="A4445" i="108"/>
  <c r="A4446" i="108"/>
  <c r="A4447" i="108"/>
  <c r="A4448" i="108"/>
  <c r="A4449" i="108"/>
  <c r="A4450" i="108"/>
  <c r="A4451" i="108"/>
  <c r="A4452" i="108"/>
  <c r="A4453" i="108"/>
  <c r="A4454" i="108"/>
  <c r="A4455" i="108"/>
  <c r="A4456" i="108"/>
  <c r="A4457" i="108"/>
  <c r="A4458" i="108"/>
  <c r="A4459" i="108"/>
  <c r="A4460" i="108"/>
  <c r="A4461" i="108"/>
  <c r="A4462" i="108"/>
  <c r="A4463" i="108"/>
  <c r="A4464" i="108"/>
  <c r="A4465" i="108"/>
  <c r="A4466" i="108"/>
  <c r="A4467" i="108"/>
  <c r="A4468" i="108"/>
  <c r="A4469" i="108"/>
  <c r="A4470" i="108"/>
  <c r="A4471" i="108"/>
  <c r="A4472" i="108"/>
  <c r="A4473" i="108"/>
  <c r="A4474" i="108"/>
  <c r="A4475" i="108"/>
  <c r="A4476" i="108"/>
  <c r="A4477" i="108"/>
  <c r="A4478" i="108"/>
  <c r="A4479" i="108"/>
  <c r="A4480" i="108"/>
  <c r="A4481" i="108"/>
  <c r="A4482" i="108"/>
  <c r="A4483" i="108"/>
  <c r="A4484" i="108"/>
  <c r="A4485" i="108"/>
  <c r="A4486" i="108"/>
  <c r="A4487" i="108"/>
  <c r="A4488" i="108"/>
  <c r="A4489" i="108"/>
  <c r="A4490" i="108"/>
  <c r="A4491" i="108"/>
  <c r="A4492" i="108"/>
  <c r="A4493" i="108"/>
  <c r="A4494" i="108"/>
  <c r="A4495" i="108"/>
  <c r="A4496" i="108"/>
  <c r="A4497" i="108"/>
  <c r="A4498" i="108"/>
  <c r="A4499" i="108"/>
  <c r="A4500" i="108"/>
  <c r="A4501" i="108"/>
  <c r="A4502" i="108"/>
  <c r="A4503" i="108"/>
  <c r="A4504" i="108"/>
  <c r="A4505" i="108"/>
  <c r="A4506" i="108"/>
  <c r="A4507" i="108"/>
  <c r="A4508" i="108"/>
  <c r="A4509" i="108"/>
  <c r="A4510" i="108"/>
  <c r="A4511" i="108"/>
  <c r="A4512" i="108"/>
  <c r="A4513" i="108"/>
  <c r="A4514" i="108"/>
  <c r="A4515" i="108"/>
  <c r="A4516" i="108"/>
  <c r="A4517" i="108"/>
  <c r="A4518" i="108"/>
  <c r="A4519" i="108"/>
  <c r="A4520" i="108"/>
  <c r="A4521" i="108"/>
  <c r="A4522" i="108"/>
  <c r="A4523" i="108"/>
  <c r="A4524" i="108"/>
  <c r="A4525" i="108"/>
  <c r="A4526" i="108"/>
  <c r="A4527" i="108"/>
  <c r="A4528" i="108"/>
  <c r="A4529" i="108"/>
  <c r="A4530" i="108"/>
  <c r="A4531" i="108"/>
  <c r="A4532" i="108"/>
  <c r="A4533" i="108"/>
  <c r="A4534" i="108"/>
  <c r="A4535" i="108"/>
  <c r="A4536" i="108"/>
  <c r="A4537" i="108"/>
  <c r="A4538" i="108"/>
  <c r="A4539" i="108"/>
  <c r="A4540" i="108"/>
  <c r="A4541" i="108"/>
  <c r="A4542" i="108"/>
  <c r="A4543" i="108"/>
  <c r="A4544" i="108"/>
  <c r="A4545" i="108"/>
  <c r="A4546" i="108"/>
  <c r="A4547" i="108"/>
  <c r="A4548" i="108"/>
  <c r="A4549" i="108"/>
  <c r="A4550" i="108"/>
  <c r="A4551" i="108"/>
  <c r="A4552" i="108"/>
  <c r="A4553" i="108"/>
  <c r="A4554" i="108"/>
  <c r="A4555" i="108"/>
  <c r="A4556" i="108"/>
  <c r="A4557" i="108"/>
  <c r="A4558" i="108"/>
  <c r="A4559" i="108"/>
  <c r="A4560" i="108"/>
  <c r="A4561" i="108"/>
  <c r="A4562" i="108"/>
  <c r="A4563" i="108"/>
  <c r="A4564" i="108"/>
  <c r="A4565" i="108"/>
  <c r="A4566" i="108"/>
  <c r="A4567" i="108"/>
  <c r="A4568" i="108"/>
  <c r="A4569" i="108"/>
  <c r="A4570" i="108"/>
  <c r="A4571" i="108"/>
  <c r="A4572" i="108"/>
  <c r="A4573" i="108"/>
  <c r="A4574" i="108"/>
  <c r="A4575" i="108"/>
  <c r="A4576" i="108"/>
  <c r="A4577" i="108"/>
  <c r="A4578" i="108"/>
  <c r="A4579" i="108"/>
  <c r="A4580" i="108"/>
  <c r="A4581" i="108"/>
  <c r="A4582" i="108"/>
  <c r="A4583" i="108"/>
  <c r="A4584" i="108"/>
  <c r="A4585" i="108"/>
  <c r="A4586" i="108"/>
  <c r="A4587" i="108"/>
  <c r="A4588" i="108"/>
  <c r="A4589" i="108"/>
  <c r="A4590" i="108"/>
  <c r="A4591" i="108"/>
  <c r="A4592" i="108"/>
  <c r="A4593" i="108"/>
  <c r="A4594" i="108"/>
  <c r="A4595" i="108"/>
  <c r="A4596" i="108"/>
  <c r="A4597" i="108"/>
  <c r="A4598" i="108"/>
  <c r="A4599" i="108"/>
  <c r="A4600" i="108"/>
  <c r="A4601" i="108"/>
  <c r="A4602" i="108"/>
  <c r="A4603" i="108"/>
  <c r="A4604" i="108"/>
  <c r="A4605" i="108"/>
  <c r="A4606" i="108"/>
  <c r="A4607" i="108"/>
  <c r="A4608" i="108"/>
  <c r="A4609" i="108"/>
  <c r="A4610" i="108"/>
  <c r="A4611" i="108"/>
  <c r="A4612" i="108"/>
  <c r="A4613" i="108"/>
  <c r="A4614" i="108"/>
  <c r="A4615" i="108"/>
  <c r="A4616" i="108"/>
  <c r="A4617" i="108"/>
  <c r="A4618" i="108"/>
  <c r="A4619" i="108"/>
  <c r="A4620" i="108"/>
  <c r="A4621" i="108"/>
  <c r="A4622" i="108"/>
  <c r="A4623" i="108"/>
  <c r="A4624" i="108"/>
  <c r="A4625" i="108"/>
  <c r="A4626" i="108"/>
  <c r="A4627" i="108"/>
  <c r="A4628" i="108"/>
  <c r="A4629" i="108"/>
  <c r="A4630" i="108"/>
  <c r="A4631" i="108"/>
  <c r="A4632" i="108"/>
  <c r="A4633" i="108"/>
  <c r="A4634" i="108"/>
  <c r="A4635" i="108"/>
  <c r="A4636" i="108"/>
  <c r="A4637" i="108"/>
  <c r="A4638" i="108"/>
  <c r="A4639" i="108"/>
  <c r="A4640" i="108"/>
  <c r="A4641" i="108"/>
  <c r="A4642" i="108"/>
  <c r="A4643" i="108"/>
  <c r="A4644" i="108"/>
  <c r="A4645" i="108"/>
  <c r="A4646" i="108"/>
  <c r="A4647" i="108"/>
  <c r="A4648" i="108"/>
  <c r="A4649" i="108"/>
  <c r="A4650" i="108"/>
  <c r="A4651" i="108"/>
  <c r="A4652" i="108"/>
  <c r="A4653" i="108"/>
  <c r="A4654" i="108"/>
  <c r="A4655" i="108"/>
  <c r="A4656" i="108"/>
  <c r="A4657" i="108"/>
  <c r="A4658" i="108"/>
  <c r="A4659" i="108"/>
  <c r="A4660" i="108"/>
  <c r="A4661" i="108"/>
  <c r="A4662" i="108"/>
  <c r="A4663" i="108"/>
  <c r="A4664" i="108"/>
  <c r="A4665" i="108"/>
  <c r="A4666" i="108"/>
  <c r="A4667" i="108"/>
  <c r="A4668" i="108"/>
  <c r="A4669" i="108"/>
  <c r="A4670" i="108"/>
  <c r="A4671" i="108"/>
  <c r="A4672" i="108"/>
  <c r="A4673" i="108"/>
  <c r="A4674" i="108"/>
  <c r="A4675" i="108"/>
  <c r="A4676" i="108"/>
  <c r="A4677" i="108"/>
  <c r="A4678" i="108"/>
  <c r="A4679" i="108"/>
  <c r="A4680" i="108"/>
  <c r="A4681" i="108"/>
  <c r="A4682" i="108"/>
  <c r="A4683" i="108"/>
  <c r="A4684" i="108"/>
  <c r="A4685" i="108"/>
  <c r="A4686" i="108"/>
  <c r="A4687" i="108"/>
  <c r="A4688" i="108"/>
  <c r="A4689" i="108"/>
  <c r="A4690" i="108"/>
  <c r="A4691" i="108"/>
  <c r="A4692" i="108"/>
  <c r="A4693" i="108"/>
  <c r="A4694" i="108"/>
  <c r="A4695" i="108"/>
  <c r="A4696" i="108"/>
  <c r="A4697" i="108"/>
  <c r="A4698" i="108"/>
  <c r="A4699" i="108"/>
  <c r="A4700" i="108"/>
  <c r="A4701" i="108"/>
  <c r="A4702" i="108"/>
  <c r="A4703" i="108"/>
  <c r="A4704" i="108"/>
  <c r="A4705" i="108"/>
  <c r="A4706" i="108"/>
  <c r="A4707" i="108"/>
  <c r="A4708" i="108"/>
  <c r="A4709" i="108"/>
  <c r="A4710" i="108"/>
  <c r="A4711" i="108"/>
  <c r="A4712" i="108"/>
  <c r="A4713" i="108"/>
  <c r="A4714" i="108"/>
  <c r="A4715" i="108"/>
  <c r="A4716" i="108"/>
  <c r="A4717" i="108"/>
  <c r="A4718" i="108"/>
  <c r="A4719" i="108"/>
  <c r="A4720" i="108"/>
  <c r="A4721" i="108"/>
  <c r="A4722" i="108"/>
  <c r="A4723" i="108"/>
  <c r="A4724" i="108"/>
  <c r="A4725" i="108"/>
  <c r="A4726" i="108"/>
  <c r="A4727" i="108"/>
  <c r="A4728" i="108"/>
  <c r="A4729" i="108"/>
  <c r="A4730" i="108"/>
  <c r="A4731" i="108"/>
  <c r="A4732" i="108"/>
  <c r="A4733" i="108"/>
  <c r="A4734" i="108"/>
  <c r="A4735" i="108"/>
  <c r="A4736" i="108"/>
  <c r="A4737" i="108"/>
  <c r="A4738" i="108"/>
  <c r="A4739" i="108"/>
  <c r="A4740" i="108"/>
  <c r="A4741" i="108"/>
  <c r="A4742" i="108"/>
  <c r="A4743" i="108"/>
  <c r="A4744" i="108"/>
  <c r="A4745" i="108"/>
  <c r="A4746" i="108"/>
  <c r="A4747" i="108"/>
  <c r="A4748" i="108"/>
  <c r="A4749" i="108"/>
  <c r="A4750" i="108"/>
  <c r="A4751" i="108"/>
  <c r="A4752" i="108"/>
  <c r="A4753" i="108"/>
  <c r="A4754" i="108"/>
  <c r="A4755" i="108"/>
  <c r="A4756" i="108"/>
  <c r="A4757" i="108"/>
  <c r="A4758" i="108"/>
  <c r="A4759" i="108"/>
  <c r="A4760" i="108"/>
  <c r="A4761" i="108"/>
  <c r="A4762" i="108"/>
  <c r="A4763" i="108"/>
  <c r="A4764" i="108"/>
  <c r="A4765" i="108"/>
  <c r="A4766" i="108"/>
  <c r="A4767" i="108"/>
  <c r="A4768" i="108"/>
  <c r="A4769" i="108"/>
  <c r="A4770" i="108"/>
  <c r="A4771" i="108"/>
  <c r="A4772" i="108"/>
  <c r="A4773" i="108"/>
  <c r="A4774" i="108"/>
  <c r="A4775" i="108"/>
  <c r="A4776" i="108"/>
  <c r="A4777" i="108"/>
  <c r="A4778" i="108"/>
  <c r="A4779" i="108"/>
  <c r="A4780" i="108"/>
  <c r="A4781" i="108"/>
  <c r="A4782" i="108"/>
  <c r="A4783" i="108"/>
  <c r="A4784" i="108"/>
  <c r="A4785" i="108"/>
  <c r="A4786" i="108"/>
  <c r="A4787" i="108"/>
  <c r="A4788" i="108"/>
  <c r="A4789" i="108"/>
  <c r="A4790" i="108"/>
  <c r="A4791" i="108"/>
  <c r="A4792" i="108"/>
  <c r="A4793" i="108"/>
  <c r="A4794" i="108"/>
  <c r="A4795" i="108"/>
  <c r="A4796" i="108"/>
  <c r="A4797" i="108"/>
  <c r="A4798" i="108"/>
  <c r="A4799" i="108"/>
  <c r="A4800" i="108"/>
  <c r="A4801" i="108"/>
  <c r="A4802" i="108"/>
  <c r="A4803" i="108"/>
  <c r="A4804" i="108"/>
  <c r="A4805" i="108"/>
  <c r="A4806" i="108"/>
  <c r="A4807" i="108"/>
  <c r="A4808" i="108"/>
  <c r="A4809" i="108"/>
  <c r="A4810" i="108"/>
  <c r="A4811" i="108"/>
  <c r="A4812" i="108"/>
  <c r="A4813" i="108"/>
  <c r="A4814" i="108"/>
  <c r="A4815" i="108"/>
  <c r="A4816" i="108"/>
  <c r="A4817" i="108"/>
  <c r="A4818" i="108"/>
  <c r="A4819" i="108"/>
  <c r="A4820" i="108"/>
  <c r="A4821" i="108"/>
  <c r="A4822" i="108"/>
  <c r="A4823" i="108"/>
  <c r="A4824" i="108"/>
  <c r="A4825" i="108"/>
  <c r="A4826" i="108"/>
  <c r="A4827" i="108"/>
  <c r="A4828" i="108"/>
  <c r="A4829" i="108"/>
  <c r="A4830" i="108"/>
  <c r="A4831" i="108"/>
  <c r="A4832" i="108"/>
  <c r="A4833" i="108"/>
  <c r="A4834" i="108"/>
  <c r="A4835" i="108"/>
  <c r="A4836" i="108"/>
  <c r="A4837" i="108"/>
  <c r="A4838" i="108"/>
  <c r="A4839" i="108"/>
  <c r="A4840" i="108"/>
  <c r="A4841" i="108"/>
  <c r="A4842" i="108"/>
  <c r="A4843" i="108"/>
  <c r="A4844" i="108"/>
  <c r="A4845" i="108"/>
  <c r="A4846" i="108"/>
  <c r="A4847" i="108"/>
  <c r="A4848" i="108"/>
  <c r="A4849" i="108"/>
  <c r="A4850" i="108"/>
  <c r="A4851" i="108"/>
  <c r="A4852" i="108"/>
  <c r="A4853" i="108"/>
  <c r="A4854" i="108"/>
  <c r="A4855" i="108"/>
  <c r="A4856" i="108"/>
  <c r="A4857" i="108"/>
  <c r="A4858" i="108"/>
  <c r="A4859" i="108"/>
  <c r="A4860" i="108"/>
  <c r="A4861" i="108"/>
  <c r="A4862" i="108"/>
  <c r="A4863" i="108"/>
  <c r="A4864" i="108"/>
  <c r="A4865" i="108"/>
  <c r="A4866" i="108"/>
  <c r="A4867" i="108"/>
  <c r="A4868" i="108"/>
  <c r="A4869" i="108"/>
  <c r="A4870" i="108"/>
  <c r="A4871" i="108"/>
  <c r="A4872" i="108"/>
  <c r="A4873" i="108"/>
  <c r="A4874" i="108"/>
  <c r="A4875" i="108"/>
  <c r="A4876" i="108"/>
  <c r="A4877" i="108"/>
  <c r="A4878" i="108"/>
  <c r="A4879" i="108"/>
  <c r="A4880" i="108"/>
  <c r="A4881" i="108"/>
  <c r="A4882" i="108"/>
  <c r="A4883" i="108"/>
  <c r="A4884" i="108"/>
  <c r="A4885" i="108"/>
  <c r="A4886" i="108"/>
  <c r="A4887" i="108"/>
  <c r="A4888" i="108"/>
  <c r="A4889" i="108"/>
  <c r="A4890" i="108"/>
  <c r="A4891" i="108"/>
  <c r="A4892" i="108"/>
  <c r="A4893" i="108"/>
  <c r="A4894" i="108"/>
  <c r="A4895" i="108"/>
  <c r="A4896" i="108"/>
  <c r="A4897" i="108"/>
  <c r="A4898" i="108"/>
  <c r="A4899" i="108"/>
  <c r="A4900" i="108"/>
  <c r="A4901" i="108"/>
  <c r="A4902" i="108"/>
  <c r="A4903" i="108"/>
  <c r="A4904" i="108"/>
  <c r="A4905" i="108"/>
  <c r="A4906" i="108"/>
  <c r="A4907" i="108"/>
  <c r="A4908" i="108"/>
  <c r="A4909" i="108"/>
  <c r="A4910" i="108"/>
  <c r="A4911" i="108"/>
  <c r="A4912" i="108"/>
  <c r="A4913" i="108"/>
  <c r="A4914" i="108"/>
  <c r="A4915" i="108"/>
  <c r="A4916" i="108"/>
  <c r="A4917" i="108"/>
  <c r="A4918" i="108"/>
  <c r="A4919" i="108"/>
  <c r="A4920" i="108"/>
  <c r="A4921" i="108"/>
  <c r="A4922" i="108"/>
  <c r="A4923" i="108"/>
  <c r="A4924" i="108"/>
  <c r="A4925" i="108"/>
  <c r="A4926" i="108"/>
  <c r="A4927" i="108"/>
  <c r="A4928" i="108"/>
  <c r="A4929" i="108"/>
  <c r="A4930" i="108"/>
  <c r="A4931" i="108"/>
  <c r="A4932" i="108"/>
  <c r="A4933" i="108"/>
  <c r="A4934" i="108"/>
  <c r="A4935" i="108"/>
  <c r="A4936" i="108"/>
  <c r="A4937" i="108"/>
  <c r="A4938" i="108"/>
  <c r="A4939" i="108"/>
  <c r="A4940" i="108"/>
  <c r="A4941" i="108"/>
  <c r="A4942" i="108"/>
  <c r="A4943" i="108"/>
  <c r="A4944" i="108"/>
  <c r="A4945" i="108"/>
  <c r="A4946" i="108"/>
  <c r="A4947" i="108"/>
  <c r="A4948" i="108"/>
  <c r="A4949" i="108"/>
  <c r="A4950" i="108"/>
  <c r="A4951" i="108"/>
  <c r="A4952" i="108"/>
  <c r="A4953" i="108"/>
  <c r="A4954" i="108"/>
  <c r="A4955" i="108"/>
  <c r="A4956" i="108"/>
  <c r="A4957" i="108"/>
  <c r="A4958" i="108"/>
  <c r="A4959" i="108"/>
  <c r="A4960" i="108"/>
  <c r="A4961" i="108"/>
  <c r="A4962" i="108"/>
  <c r="A4963" i="108"/>
  <c r="A4964" i="108"/>
  <c r="A4965" i="108"/>
  <c r="A4966" i="108"/>
  <c r="A4967" i="108"/>
  <c r="A4968" i="108"/>
  <c r="A4969" i="108"/>
  <c r="A4970" i="108"/>
  <c r="A4971" i="108"/>
  <c r="A4972" i="108"/>
  <c r="A4973" i="108"/>
  <c r="A4974" i="108"/>
  <c r="A4975" i="108"/>
  <c r="A4976" i="108"/>
  <c r="A4977" i="108"/>
  <c r="A4978" i="108"/>
  <c r="A4979" i="108"/>
  <c r="A4980" i="108"/>
  <c r="A4981" i="108"/>
  <c r="A4982" i="108"/>
  <c r="A4983" i="108"/>
  <c r="A4984" i="108"/>
  <c r="A4985" i="108"/>
  <c r="A4986" i="108"/>
  <c r="A4987" i="108"/>
  <c r="A4988" i="108"/>
  <c r="A4989" i="108"/>
  <c r="A4990" i="108"/>
  <c r="A4991" i="108"/>
  <c r="A4992" i="108"/>
  <c r="A4993" i="108"/>
  <c r="A4994" i="108"/>
  <c r="A4995" i="108"/>
  <c r="A4996" i="108"/>
  <c r="A4997" i="108"/>
  <c r="A4998" i="108"/>
  <c r="A4999" i="108"/>
  <c r="A5000" i="108"/>
  <c r="A5001" i="108"/>
  <c r="A5002" i="108"/>
  <c r="A5003" i="108"/>
  <c r="A5004" i="108"/>
  <c r="A5005" i="108"/>
  <c r="A5006" i="108"/>
  <c r="A5007" i="108"/>
  <c r="A5008" i="108"/>
  <c r="A5009" i="108"/>
  <c r="A5010" i="108"/>
  <c r="A5011" i="108"/>
  <c r="A5012" i="108"/>
  <c r="A5013" i="108"/>
  <c r="A5014" i="108"/>
  <c r="A5015" i="108"/>
  <c r="A5016" i="108"/>
  <c r="A5017" i="108"/>
  <c r="A5018" i="108"/>
  <c r="A5019" i="108"/>
  <c r="A5020" i="108"/>
  <c r="A5021" i="108"/>
  <c r="A5022" i="108"/>
  <c r="A5023" i="108"/>
  <c r="A5024" i="108"/>
  <c r="A5025" i="108"/>
  <c r="A5026" i="108"/>
  <c r="A5027" i="108"/>
  <c r="A5028" i="108"/>
  <c r="A5029" i="108"/>
  <c r="A5030" i="108"/>
  <c r="A5031" i="108"/>
  <c r="A5032" i="108"/>
  <c r="A5033" i="108"/>
  <c r="A5034" i="108"/>
  <c r="A5035" i="108"/>
  <c r="A5036" i="108"/>
  <c r="A5037" i="108"/>
  <c r="A5038" i="108"/>
  <c r="A5039" i="108"/>
  <c r="A5040" i="108"/>
  <c r="A5041" i="108"/>
  <c r="A5042" i="108"/>
  <c r="A5043" i="108"/>
  <c r="A5044" i="108"/>
  <c r="A5045" i="108"/>
  <c r="A5046" i="108"/>
  <c r="A5047" i="108"/>
  <c r="A5048" i="108"/>
  <c r="A5049" i="108"/>
  <c r="A5050" i="108"/>
  <c r="A5051" i="108"/>
  <c r="A5052" i="108"/>
  <c r="A5053" i="108"/>
  <c r="A5054" i="108"/>
  <c r="A5055" i="108"/>
  <c r="A5056" i="108"/>
  <c r="A5057" i="108"/>
  <c r="A5058" i="108"/>
  <c r="A5059" i="108"/>
  <c r="A5060" i="108"/>
  <c r="A5061" i="108"/>
  <c r="A5062" i="108"/>
  <c r="A5063" i="108"/>
  <c r="A5064" i="108"/>
  <c r="A5065" i="108"/>
  <c r="A5066" i="108"/>
  <c r="A5067" i="108"/>
  <c r="A5068" i="108"/>
  <c r="A5069" i="108"/>
  <c r="A5070" i="108"/>
  <c r="A5071" i="108"/>
  <c r="A5072" i="108"/>
  <c r="A5073" i="108"/>
  <c r="A5074" i="108"/>
  <c r="A5075" i="108"/>
  <c r="A5076" i="108"/>
  <c r="A5077" i="108"/>
  <c r="A5078" i="108"/>
  <c r="A5079" i="108"/>
  <c r="A5080" i="108"/>
  <c r="A5081" i="108"/>
  <c r="A5082" i="108"/>
  <c r="A5083" i="108"/>
  <c r="A5084" i="108"/>
  <c r="A5085" i="108"/>
  <c r="A5086" i="108"/>
  <c r="A5087" i="108"/>
  <c r="A5088" i="108"/>
  <c r="A5089" i="108"/>
  <c r="A5090" i="108"/>
  <c r="A5091" i="108"/>
  <c r="A5092" i="108"/>
  <c r="A5093" i="108"/>
  <c r="A5094" i="108"/>
  <c r="A5095" i="108"/>
  <c r="A5096" i="108"/>
  <c r="A5097" i="108"/>
  <c r="A5098" i="108"/>
  <c r="A5099" i="108"/>
  <c r="A5100" i="108"/>
  <c r="A5101" i="108"/>
  <c r="A5102" i="108"/>
  <c r="A5103" i="108"/>
  <c r="A5104" i="108"/>
  <c r="A5105" i="108"/>
  <c r="A5106" i="108"/>
  <c r="A5107" i="108"/>
  <c r="A5108" i="108"/>
  <c r="A5109" i="108"/>
  <c r="A5110" i="108"/>
  <c r="A5111" i="108"/>
  <c r="A5112" i="108"/>
  <c r="A5113" i="108"/>
  <c r="A5114" i="108"/>
  <c r="A5115" i="108"/>
  <c r="A5116" i="108"/>
  <c r="A5117" i="108"/>
  <c r="A5118" i="108"/>
  <c r="A5119" i="108"/>
  <c r="A5120" i="108"/>
  <c r="A5121" i="108"/>
  <c r="A5122" i="108"/>
  <c r="A5123" i="108"/>
  <c r="A5124" i="108"/>
  <c r="A5125" i="108"/>
  <c r="A5126" i="108"/>
  <c r="A5127" i="108"/>
  <c r="A5128" i="108"/>
  <c r="A5129" i="108"/>
  <c r="A5130" i="108"/>
  <c r="A5131" i="108"/>
  <c r="A5132" i="108"/>
  <c r="A5133" i="108"/>
  <c r="A5134" i="108"/>
  <c r="A5135" i="108"/>
  <c r="A5136" i="108"/>
  <c r="A5137" i="108"/>
  <c r="A5138" i="108"/>
  <c r="A5139" i="108"/>
  <c r="A5140" i="108"/>
  <c r="A5141" i="108"/>
  <c r="A5142" i="108"/>
  <c r="A5143" i="108"/>
  <c r="A5144" i="108"/>
  <c r="A5145" i="108"/>
  <c r="A5146" i="108"/>
  <c r="A5147" i="108"/>
  <c r="A5148" i="108"/>
  <c r="A5149" i="108"/>
  <c r="A5150" i="108"/>
  <c r="A5151" i="108"/>
  <c r="A5152" i="108"/>
  <c r="A5153" i="108"/>
  <c r="A5154" i="108"/>
  <c r="A5155" i="108"/>
  <c r="A5156" i="108"/>
  <c r="A5157" i="108"/>
  <c r="A5158" i="108"/>
  <c r="A5159" i="108"/>
  <c r="A5160" i="108"/>
  <c r="A5161" i="108"/>
  <c r="A5162" i="108"/>
  <c r="A5163" i="108"/>
  <c r="A5164" i="108"/>
  <c r="A5165" i="108"/>
  <c r="A5166" i="108"/>
  <c r="A5167" i="108"/>
  <c r="A5168" i="108"/>
  <c r="A5169" i="108"/>
  <c r="A5170" i="108"/>
  <c r="A5171" i="108"/>
  <c r="A5172" i="108"/>
  <c r="A5173" i="108"/>
  <c r="A5174" i="108"/>
  <c r="A5175" i="108"/>
  <c r="A5176" i="108"/>
  <c r="A5177" i="108"/>
  <c r="A5178" i="108"/>
  <c r="A5179" i="108"/>
  <c r="A5180" i="108"/>
  <c r="A5181" i="108"/>
  <c r="A5182" i="108"/>
  <c r="A5183" i="108"/>
  <c r="A5184" i="108"/>
  <c r="A5185" i="108"/>
  <c r="A5186" i="108"/>
  <c r="A5187" i="108"/>
  <c r="A5188" i="108"/>
  <c r="A5189" i="108"/>
  <c r="A5190" i="108"/>
  <c r="A5191" i="108"/>
  <c r="A5192" i="108"/>
  <c r="A5193" i="108"/>
  <c r="A5194" i="108"/>
  <c r="A5195" i="108"/>
  <c r="A5196" i="108"/>
  <c r="A5197" i="108"/>
  <c r="A5198" i="108"/>
  <c r="A5199" i="108"/>
  <c r="A5200" i="108"/>
  <c r="A5201" i="108"/>
  <c r="A5202" i="108"/>
  <c r="A5203" i="108"/>
  <c r="A5204" i="108"/>
  <c r="A5205" i="108"/>
  <c r="A5206" i="108"/>
  <c r="A5207" i="108"/>
  <c r="A5208" i="108"/>
  <c r="A5209" i="108"/>
  <c r="A5210" i="108"/>
  <c r="A5211" i="108"/>
  <c r="A5212" i="108"/>
  <c r="A5213" i="108"/>
  <c r="A5214" i="108"/>
  <c r="A5215" i="108"/>
  <c r="A5216" i="108"/>
  <c r="A5217" i="108"/>
  <c r="A5218" i="108"/>
  <c r="A5219" i="108"/>
  <c r="A5220" i="108"/>
  <c r="A5221" i="108"/>
  <c r="A5222" i="108"/>
  <c r="A5223" i="108"/>
  <c r="A5224" i="108"/>
  <c r="A5225" i="108"/>
  <c r="A5226" i="108"/>
  <c r="A5227" i="108"/>
  <c r="A5228" i="108"/>
  <c r="A5229" i="108"/>
  <c r="A5230" i="108"/>
  <c r="A5231" i="108"/>
  <c r="A5232" i="108"/>
  <c r="A5233" i="108"/>
  <c r="A5234" i="108"/>
  <c r="A5235" i="108"/>
  <c r="A5236" i="108"/>
  <c r="A5237" i="108"/>
  <c r="A5238" i="108"/>
  <c r="A5239" i="108"/>
  <c r="A5240" i="108"/>
  <c r="A5241" i="108"/>
  <c r="A5242" i="108"/>
  <c r="A5243" i="108"/>
  <c r="A5244" i="108"/>
  <c r="A5245" i="108"/>
  <c r="A5246" i="108"/>
  <c r="A5247" i="108"/>
  <c r="A5248" i="108"/>
  <c r="A5249" i="108"/>
  <c r="A5250" i="108"/>
  <c r="A5251" i="108"/>
  <c r="A5252" i="108"/>
  <c r="A5253" i="108"/>
  <c r="A5254" i="108"/>
  <c r="A5255" i="108"/>
  <c r="A5256" i="108"/>
  <c r="A5257" i="108"/>
  <c r="A5258" i="108"/>
  <c r="A5259" i="108"/>
  <c r="A5260" i="108"/>
  <c r="A5261" i="108"/>
  <c r="A5262" i="108"/>
  <c r="A5263" i="108"/>
  <c r="A5264" i="108"/>
  <c r="A5265" i="108"/>
  <c r="A5266" i="108"/>
  <c r="A5267" i="108"/>
  <c r="A5268" i="108"/>
  <c r="A5269" i="108"/>
  <c r="A5270" i="108"/>
  <c r="A5271" i="108"/>
  <c r="A5272" i="108"/>
  <c r="A5273" i="108"/>
  <c r="A5274" i="108"/>
  <c r="A5275" i="108"/>
  <c r="A5276" i="108"/>
  <c r="A5277" i="108"/>
  <c r="A5278" i="108"/>
  <c r="A5279" i="108"/>
  <c r="A5280" i="108"/>
  <c r="A5281" i="108"/>
  <c r="A5282" i="108"/>
  <c r="A5283" i="108"/>
  <c r="A5284" i="108"/>
  <c r="A5285" i="108"/>
  <c r="A5286" i="108"/>
  <c r="A5287" i="108"/>
  <c r="A5288" i="108"/>
  <c r="A5289" i="108"/>
  <c r="A5290" i="108"/>
  <c r="A5291" i="108"/>
  <c r="A5292" i="108"/>
  <c r="A5293" i="108"/>
  <c r="A5294" i="108"/>
  <c r="A5295" i="108"/>
  <c r="A5296" i="108"/>
  <c r="A5297" i="108"/>
  <c r="A5298" i="108"/>
  <c r="A5299" i="108"/>
  <c r="A5300" i="108"/>
  <c r="A5301" i="108"/>
  <c r="A5302" i="108"/>
  <c r="A5303" i="108"/>
  <c r="A5304" i="108"/>
  <c r="A5305" i="108"/>
  <c r="A5306" i="108"/>
  <c r="A5307" i="108"/>
  <c r="A5308" i="108"/>
  <c r="A5309" i="108"/>
  <c r="A5310" i="108"/>
  <c r="A5311" i="108"/>
  <c r="A5312" i="108"/>
  <c r="A5313" i="108"/>
  <c r="A5314" i="108"/>
  <c r="A5315" i="108"/>
  <c r="A5316" i="108"/>
  <c r="A5317" i="108"/>
  <c r="A5318" i="108"/>
  <c r="A5319" i="108"/>
  <c r="A5320" i="108"/>
  <c r="A5321" i="108"/>
  <c r="A5322" i="108"/>
  <c r="A5323" i="108"/>
  <c r="A5324" i="108"/>
  <c r="A5325" i="108"/>
  <c r="A5326" i="108"/>
  <c r="A5327" i="108"/>
  <c r="A5328" i="108"/>
  <c r="A5329" i="108"/>
  <c r="A5330" i="108"/>
  <c r="A5331" i="108"/>
  <c r="A5332" i="108"/>
  <c r="A5333" i="108"/>
  <c r="A5334" i="108"/>
  <c r="A5335" i="108"/>
  <c r="A5336" i="108"/>
  <c r="A5337" i="108"/>
  <c r="A5338" i="108"/>
  <c r="A5339" i="108"/>
  <c r="A5340" i="108"/>
  <c r="A5341" i="108"/>
  <c r="A5342" i="108"/>
  <c r="A5343" i="108"/>
  <c r="A5344" i="108"/>
  <c r="A5345" i="108"/>
  <c r="A5346" i="108"/>
  <c r="A5347" i="108"/>
  <c r="A5348" i="108"/>
  <c r="A5349" i="108"/>
  <c r="A5350" i="108"/>
  <c r="A5351" i="108"/>
  <c r="A5352" i="108"/>
  <c r="A5353" i="108"/>
  <c r="A5354" i="108"/>
  <c r="A5355" i="108"/>
  <c r="A5356" i="108"/>
  <c r="A5357" i="108"/>
  <c r="A5358" i="108"/>
  <c r="A5359" i="108"/>
  <c r="A5360" i="108"/>
  <c r="A5361" i="108"/>
  <c r="A5362" i="108"/>
  <c r="A5363" i="108"/>
  <c r="A5364" i="108"/>
  <c r="A5365" i="108"/>
  <c r="A5366" i="108"/>
  <c r="A5367" i="108"/>
  <c r="A5368" i="108"/>
  <c r="A5369" i="108"/>
  <c r="A5370" i="108"/>
  <c r="A5371" i="108"/>
  <c r="A5372" i="108"/>
  <c r="A5373" i="108"/>
  <c r="A5374" i="108"/>
  <c r="A5375" i="108"/>
  <c r="A5376" i="108"/>
  <c r="A5377" i="108"/>
  <c r="A5378" i="108"/>
  <c r="A5379" i="108"/>
  <c r="A5380" i="108"/>
  <c r="A5381" i="108"/>
  <c r="A5382" i="108"/>
  <c r="A5383" i="108"/>
  <c r="A5384" i="108"/>
  <c r="A5385" i="108"/>
  <c r="A5386" i="108"/>
  <c r="A5387" i="108"/>
  <c r="A5388" i="108"/>
  <c r="A5389" i="108"/>
  <c r="A5390" i="108"/>
  <c r="A5391" i="108"/>
  <c r="A5392" i="108"/>
  <c r="A5393" i="108"/>
  <c r="A5394" i="108"/>
  <c r="A5395" i="108"/>
  <c r="A5396" i="108"/>
  <c r="A5397" i="108"/>
  <c r="A5398" i="108"/>
  <c r="A5399" i="108"/>
  <c r="A5400" i="108"/>
  <c r="A5401" i="108"/>
  <c r="A5402" i="108"/>
  <c r="A5403" i="108"/>
  <c r="A5404" i="108"/>
  <c r="A5405" i="108"/>
  <c r="A5406" i="108"/>
  <c r="A5407" i="108"/>
  <c r="A5408" i="108"/>
  <c r="A5409" i="108"/>
  <c r="A5410" i="108"/>
  <c r="A5411" i="108"/>
  <c r="A5412" i="108"/>
  <c r="A5413" i="108"/>
  <c r="A5414" i="108"/>
  <c r="A5415" i="108"/>
  <c r="A5416" i="108"/>
  <c r="A5417" i="108"/>
  <c r="A5418" i="108"/>
  <c r="A5419" i="108"/>
  <c r="A5420" i="108"/>
  <c r="A5421" i="108"/>
  <c r="A5422" i="108"/>
  <c r="A5423" i="108"/>
  <c r="A5424" i="108"/>
  <c r="A5425" i="108"/>
  <c r="A5426" i="108"/>
  <c r="A5427" i="108"/>
  <c r="A5428" i="108"/>
  <c r="A5429" i="108"/>
  <c r="A5430" i="108"/>
  <c r="A5431" i="108"/>
  <c r="A5432" i="108"/>
  <c r="A5433" i="108"/>
  <c r="A5434" i="108"/>
  <c r="A5435" i="108"/>
  <c r="A5436" i="108"/>
  <c r="A5437" i="108"/>
  <c r="A5438" i="108"/>
  <c r="A5439" i="108"/>
  <c r="A5440" i="108"/>
  <c r="A5441" i="108"/>
  <c r="A5442" i="108"/>
  <c r="A5443" i="108"/>
  <c r="A5444" i="108"/>
  <c r="A5445" i="108"/>
  <c r="A5446" i="108"/>
  <c r="A5447" i="108"/>
  <c r="A5448" i="108"/>
  <c r="A5449" i="108"/>
  <c r="A5450" i="108"/>
  <c r="A5451" i="108"/>
  <c r="A5452" i="108"/>
  <c r="A5453" i="108"/>
  <c r="A5454" i="108"/>
  <c r="A5455" i="108"/>
  <c r="A5456" i="108"/>
  <c r="A5457" i="108"/>
  <c r="A5458" i="108"/>
  <c r="A5459" i="108"/>
  <c r="A5460" i="108"/>
  <c r="A5461" i="108"/>
  <c r="A5462" i="108"/>
  <c r="A5463" i="108"/>
  <c r="A5464" i="108"/>
  <c r="A5465" i="108"/>
  <c r="A5466" i="108"/>
  <c r="A5467" i="108"/>
  <c r="A5468" i="108"/>
  <c r="A5469" i="108"/>
  <c r="A5470" i="108"/>
  <c r="A5471" i="108"/>
  <c r="A5472" i="108"/>
  <c r="A5473" i="108"/>
  <c r="A5474" i="108"/>
  <c r="A5475" i="108"/>
  <c r="A5476" i="108"/>
  <c r="A5477" i="108"/>
  <c r="A5478" i="108"/>
  <c r="A5479" i="108"/>
  <c r="A5480" i="108"/>
  <c r="A5481" i="108"/>
  <c r="A5482" i="108"/>
  <c r="A5483" i="108"/>
  <c r="A5484" i="108"/>
  <c r="A5485" i="108"/>
  <c r="A5486" i="108"/>
  <c r="A5487" i="108"/>
  <c r="A5488" i="108"/>
  <c r="A5489" i="108"/>
  <c r="A5490" i="108"/>
  <c r="A5491" i="108"/>
  <c r="A5492" i="108"/>
  <c r="A5493" i="108"/>
  <c r="A5494" i="108"/>
  <c r="A5495" i="108"/>
  <c r="A5496" i="108"/>
  <c r="A5497" i="108"/>
  <c r="A5498" i="108"/>
  <c r="A5499" i="108"/>
  <c r="A5500" i="108"/>
  <c r="A5501" i="108"/>
  <c r="A5502" i="108"/>
  <c r="A5503" i="108"/>
  <c r="A5504" i="108"/>
  <c r="A5505" i="108"/>
  <c r="A5506" i="108"/>
  <c r="A5507" i="108"/>
  <c r="A5508" i="108"/>
  <c r="D104" i="106"/>
  <c r="D103" i="106"/>
  <c r="D102" i="106"/>
  <c r="C104" i="106"/>
  <c r="C103" i="106"/>
  <c r="C102" i="106"/>
  <c r="D99" i="106"/>
  <c r="D98" i="106"/>
  <c r="D97" i="106"/>
  <c r="C99" i="106"/>
  <c r="C98" i="106"/>
  <c r="C97" i="106"/>
  <c r="E99" i="106" l="1"/>
  <c r="C109" i="106" s="1"/>
  <c r="C114" i="106" s="1"/>
  <c r="C120" i="106" s="1"/>
  <c r="E98" i="106"/>
  <c r="C108" i="106" s="1"/>
  <c r="C113" i="106" s="1"/>
  <c r="C119" i="106" s="1"/>
  <c r="E97" i="106"/>
  <c r="C107" i="106" s="1"/>
  <c r="C110" i="106" l="1"/>
  <c r="C112" i="106"/>
  <c r="C118" i="106" s="1"/>
  <c r="C121" i="106" s="1"/>
  <c r="B1" i="108" l="1"/>
  <c r="C4" i="108"/>
  <c r="C5" i="108"/>
  <c r="C6" i="108"/>
  <c r="C7" i="108"/>
  <c r="C8" i="108"/>
  <c r="C9" i="108"/>
  <c r="C10" i="108"/>
  <c r="C11" i="108"/>
  <c r="C12" i="108"/>
  <c r="C13" i="108"/>
  <c r="C14" i="108"/>
  <c r="C15" i="108"/>
  <c r="C16" i="108"/>
  <c r="C17" i="108"/>
  <c r="C18" i="108"/>
  <c r="C19" i="108"/>
  <c r="C20" i="108"/>
  <c r="C21" i="108"/>
  <c r="C22" i="108"/>
  <c r="C23" i="108"/>
  <c r="C24" i="108"/>
  <c r="C25" i="108"/>
  <c r="C26" i="108"/>
  <c r="C27" i="108"/>
  <c r="C28" i="108"/>
  <c r="C29" i="108"/>
  <c r="C30" i="108"/>
  <c r="C31" i="108"/>
  <c r="C32" i="108"/>
  <c r="C33" i="108"/>
  <c r="C34" i="108"/>
  <c r="C35" i="108"/>
  <c r="C36" i="108"/>
  <c r="C37" i="108"/>
  <c r="C38" i="108"/>
  <c r="C39" i="108"/>
  <c r="C40" i="108"/>
  <c r="C41" i="108"/>
  <c r="C42" i="108"/>
  <c r="C43" i="108"/>
  <c r="C44" i="108"/>
  <c r="C45" i="108"/>
  <c r="C46" i="108"/>
  <c r="C47" i="108"/>
  <c r="C48" i="108"/>
  <c r="C49" i="108"/>
  <c r="C50" i="108"/>
  <c r="C51" i="108"/>
  <c r="C52" i="108"/>
  <c r="C53" i="108"/>
  <c r="C54" i="108"/>
  <c r="C55" i="108"/>
  <c r="C56" i="108"/>
  <c r="C57" i="108"/>
  <c r="C58" i="108"/>
  <c r="C59" i="108"/>
  <c r="C60" i="108"/>
  <c r="C61" i="108"/>
  <c r="C62" i="108"/>
  <c r="C63" i="108"/>
  <c r="C64" i="108"/>
  <c r="C65" i="108"/>
  <c r="C66" i="108"/>
  <c r="C67" i="108"/>
  <c r="C68" i="108"/>
  <c r="C69" i="108"/>
  <c r="C70" i="108"/>
  <c r="C71" i="108"/>
  <c r="C72" i="108"/>
  <c r="C73" i="108"/>
  <c r="C74" i="108"/>
  <c r="C75" i="108"/>
  <c r="C76" i="108"/>
  <c r="C77" i="108"/>
  <c r="C78" i="108"/>
  <c r="C79" i="108"/>
  <c r="C80" i="108"/>
  <c r="C81" i="108"/>
  <c r="C82" i="108"/>
  <c r="C83" i="108"/>
  <c r="C84" i="108"/>
  <c r="C85" i="108"/>
  <c r="C86" i="108"/>
  <c r="C87" i="108"/>
  <c r="C88" i="108"/>
  <c r="C89" i="108"/>
  <c r="C90" i="108"/>
  <c r="C91" i="108"/>
  <c r="C92" i="108"/>
  <c r="C93" i="108"/>
  <c r="C94" i="108"/>
  <c r="C95" i="108"/>
  <c r="C96" i="108"/>
  <c r="C97" i="108"/>
  <c r="C98" i="108"/>
  <c r="C99" i="108"/>
  <c r="C100" i="108"/>
  <c r="C101" i="108"/>
  <c r="C102" i="108"/>
  <c r="C103" i="108"/>
  <c r="C104" i="108"/>
  <c r="C105" i="108"/>
  <c r="C106" i="108"/>
  <c r="C107" i="108"/>
  <c r="C108" i="108"/>
  <c r="C109" i="108"/>
  <c r="C110" i="108"/>
  <c r="C111" i="108"/>
  <c r="C112" i="108"/>
  <c r="C113" i="108"/>
  <c r="C114" i="108"/>
  <c r="C115" i="108"/>
  <c r="C116" i="108"/>
  <c r="C117" i="108"/>
  <c r="C118" i="108"/>
  <c r="C119" i="108"/>
  <c r="C120" i="108"/>
  <c r="C121" i="108"/>
  <c r="C122" i="108"/>
  <c r="C123" i="108"/>
  <c r="C124" i="108"/>
  <c r="C125" i="108"/>
  <c r="C126" i="108"/>
  <c r="C127" i="108"/>
  <c r="C128" i="108"/>
  <c r="C129" i="108"/>
  <c r="C130" i="108"/>
  <c r="C131" i="108"/>
  <c r="C132" i="108"/>
  <c r="C133" i="108"/>
  <c r="C134" i="108"/>
  <c r="C135" i="108"/>
  <c r="C136" i="108"/>
  <c r="C137" i="108"/>
  <c r="C138" i="108"/>
  <c r="C139" i="108"/>
  <c r="C140" i="108"/>
  <c r="C141" i="108"/>
  <c r="C142" i="108"/>
  <c r="C143" i="108"/>
  <c r="C144" i="108"/>
  <c r="C145" i="108"/>
  <c r="C146" i="108"/>
  <c r="C147" i="108"/>
  <c r="C148" i="108"/>
  <c r="C149" i="108"/>
  <c r="C150" i="108"/>
  <c r="C151" i="108"/>
  <c r="C152" i="108"/>
  <c r="C153" i="108"/>
  <c r="C154" i="108"/>
  <c r="C155" i="108"/>
  <c r="C156" i="108"/>
  <c r="C157" i="108"/>
  <c r="C158" i="108"/>
  <c r="C159" i="108"/>
  <c r="C160" i="108"/>
  <c r="C161" i="108"/>
  <c r="C162" i="108"/>
  <c r="C163" i="108"/>
  <c r="C164" i="108"/>
  <c r="C165" i="108"/>
  <c r="C166" i="108"/>
  <c r="C167" i="108"/>
  <c r="C168" i="108"/>
  <c r="C169" i="108"/>
  <c r="C170" i="108"/>
  <c r="C171" i="108"/>
  <c r="C172" i="108"/>
  <c r="C173" i="108"/>
  <c r="C174" i="108"/>
  <c r="C175" i="108"/>
  <c r="C176" i="108"/>
  <c r="C177" i="108"/>
  <c r="C178" i="108"/>
  <c r="C179" i="108"/>
  <c r="C180" i="108"/>
  <c r="C181" i="108"/>
  <c r="C182" i="108"/>
  <c r="C183" i="108"/>
  <c r="C184" i="108"/>
  <c r="C185" i="108"/>
  <c r="C186" i="108"/>
  <c r="C187" i="108"/>
  <c r="C188" i="108"/>
  <c r="C189" i="108"/>
  <c r="C190" i="108"/>
  <c r="C191" i="108"/>
  <c r="C192" i="108"/>
  <c r="C193" i="108"/>
  <c r="C194" i="108"/>
  <c r="C195" i="108"/>
  <c r="C196" i="108"/>
  <c r="C197" i="108"/>
  <c r="C198" i="108"/>
  <c r="C199" i="108"/>
  <c r="C200" i="108"/>
  <c r="C201" i="108"/>
  <c r="C202" i="108"/>
  <c r="C203" i="108"/>
  <c r="C204" i="108"/>
  <c r="C205" i="108"/>
  <c r="C206" i="108"/>
  <c r="C207" i="108"/>
  <c r="C208" i="108"/>
  <c r="C209" i="108"/>
  <c r="C210" i="108"/>
  <c r="C211" i="108"/>
  <c r="C212" i="108"/>
  <c r="C213" i="108"/>
  <c r="C214" i="108"/>
  <c r="C215" i="108"/>
  <c r="C216" i="108"/>
  <c r="C217" i="108"/>
  <c r="C218" i="108"/>
  <c r="C219" i="108"/>
  <c r="C220" i="108"/>
  <c r="C221" i="108"/>
  <c r="C222" i="108"/>
  <c r="C223" i="108"/>
  <c r="C224" i="108"/>
  <c r="C225" i="108"/>
  <c r="C226" i="108"/>
  <c r="C227" i="108"/>
  <c r="C228" i="108"/>
  <c r="C229" i="108"/>
  <c r="C230" i="108"/>
  <c r="C231" i="108"/>
  <c r="C232" i="108"/>
  <c r="C233" i="108"/>
  <c r="C234" i="108"/>
  <c r="C235" i="108"/>
  <c r="C236" i="108"/>
  <c r="C237" i="108"/>
  <c r="C238" i="108"/>
  <c r="C239" i="108"/>
  <c r="C240" i="108"/>
  <c r="C241" i="108"/>
  <c r="C242" i="108"/>
  <c r="C243" i="108"/>
  <c r="C244" i="108"/>
  <c r="C245" i="108"/>
  <c r="C246" i="108"/>
  <c r="C247" i="108"/>
  <c r="C248" i="108"/>
  <c r="C249" i="108"/>
  <c r="C250" i="108"/>
  <c r="C251" i="108"/>
  <c r="C252" i="108"/>
  <c r="C253" i="108"/>
  <c r="C254" i="108"/>
  <c r="C255" i="108"/>
  <c r="C256" i="108"/>
  <c r="C257" i="108"/>
  <c r="C258" i="108"/>
  <c r="C259" i="108"/>
  <c r="C260" i="108"/>
  <c r="C261" i="108"/>
  <c r="C262" i="108"/>
  <c r="C263" i="108"/>
  <c r="C264" i="108"/>
  <c r="C265" i="108"/>
  <c r="C266" i="108"/>
  <c r="C267" i="108"/>
  <c r="C268" i="108"/>
  <c r="C269" i="108"/>
  <c r="C270" i="108"/>
  <c r="C271" i="108"/>
  <c r="C272" i="108"/>
  <c r="C273" i="108"/>
  <c r="C274" i="108"/>
  <c r="C275" i="108"/>
  <c r="C276" i="108"/>
  <c r="C277" i="108"/>
  <c r="C278" i="108"/>
  <c r="C279" i="108"/>
  <c r="C280" i="108"/>
  <c r="C281" i="108"/>
  <c r="C282" i="108"/>
  <c r="C283" i="108"/>
  <c r="C284" i="108"/>
  <c r="C285" i="108"/>
  <c r="C286" i="108"/>
  <c r="C287" i="108"/>
  <c r="C288" i="108"/>
  <c r="C289" i="108"/>
  <c r="C290" i="108"/>
  <c r="C291" i="108"/>
  <c r="C292" i="108"/>
  <c r="C293" i="108"/>
  <c r="C294" i="108"/>
  <c r="C295" i="108"/>
  <c r="C296" i="108"/>
  <c r="C297" i="108"/>
  <c r="C298" i="108"/>
  <c r="C299" i="108"/>
  <c r="C300" i="108"/>
  <c r="C301" i="108"/>
  <c r="C302" i="108"/>
  <c r="C303" i="108"/>
  <c r="C304" i="108"/>
  <c r="C305" i="108"/>
  <c r="C306" i="108"/>
  <c r="C307" i="108"/>
  <c r="C308" i="108"/>
  <c r="C309" i="108"/>
  <c r="C310" i="108"/>
  <c r="C311" i="108"/>
  <c r="C312" i="108"/>
  <c r="C313" i="108"/>
  <c r="C314" i="108"/>
  <c r="C315" i="108"/>
  <c r="C316" i="108"/>
  <c r="C317" i="108"/>
  <c r="C318" i="108"/>
  <c r="C319" i="108"/>
  <c r="C320" i="108"/>
  <c r="C321" i="108"/>
  <c r="C322" i="108"/>
  <c r="C323" i="108"/>
  <c r="C324" i="108"/>
  <c r="C325" i="108"/>
  <c r="C326" i="108"/>
  <c r="C327" i="108"/>
  <c r="C328" i="108"/>
  <c r="C329" i="108"/>
  <c r="C330" i="108"/>
  <c r="C331" i="108"/>
  <c r="C332" i="108"/>
  <c r="C333" i="108"/>
  <c r="C334" i="108"/>
  <c r="C335" i="108"/>
  <c r="C336" i="108"/>
  <c r="C337" i="108"/>
  <c r="C338" i="108"/>
  <c r="C339" i="108"/>
  <c r="C340" i="108"/>
  <c r="C341" i="108"/>
  <c r="C342" i="108"/>
  <c r="C343" i="108"/>
  <c r="C344" i="108"/>
  <c r="C345" i="108"/>
  <c r="C346" i="108"/>
  <c r="C347" i="108"/>
  <c r="C348" i="108"/>
  <c r="C349" i="108"/>
  <c r="C350" i="108"/>
  <c r="C351" i="108"/>
  <c r="C352" i="108"/>
  <c r="C353" i="108"/>
  <c r="C354" i="108"/>
  <c r="C355" i="108"/>
  <c r="C356" i="108"/>
  <c r="C357" i="108"/>
  <c r="C358" i="108"/>
  <c r="C359" i="108"/>
  <c r="C360" i="108"/>
  <c r="C361" i="108"/>
  <c r="C362" i="108"/>
  <c r="C363" i="108"/>
  <c r="C364" i="108"/>
  <c r="C365" i="108"/>
  <c r="C366" i="108"/>
  <c r="C367" i="108"/>
  <c r="C368" i="108"/>
  <c r="C369" i="108"/>
  <c r="C370" i="108"/>
  <c r="C371" i="108"/>
  <c r="C372" i="108"/>
  <c r="C373" i="108"/>
  <c r="C374" i="108"/>
  <c r="C375" i="108"/>
  <c r="C376" i="108"/>
  <c r="C377" i="108"/>
  <c r="C378" i="108"/>
  <c r="C379" i="108"/>
  <c r="C380" i="108"/>
  <c r="C381" i="108"/>
  <c r="C382" i="108"/>
  <c r="C383" i="108"/>
  <c r="C384" i="108"/>
  <c r="C385" i="108"/>
  <c r="C386" i="108"/>
  <c r="C387" i="108"/>
  <c r="C388" i="108"/>
  <c r="C389" i="108"/>
  <c r="C390" i="108"/>
  <c r="C391" i="108"/>
  <c r="C392" i="108"/>
  <c r="C393" i="108"/>
  <c r="C394" i="108"/>
  <c r="C395" i="108"/>
  <c r="C396" i="108"/>
  <c r="C397" i="108"/>
  <c r="C398" i="108"/>
  <c r="C399" i="108"/>
  <c r="C400" i="108"/>
  <c r="C401" i="108"/>
  <c r="C402" i="108"/>
  <c r="C403" i="108"/>
  <c r="C404" i="108"/>
  <c r="C405" i="108"/>
  <c r="C406" i="108"/>
  <c r="C407" i="108"/>
  <c r="C408" i="108"/>
  <c r="C409" i="108"/>
  <c r="C410" i="108"/>
  <c r="C411" i="108"/>
  <c r="C412" i="108"/>
  <c r="C413" i="108"/>
  <c r="C414" i="108"/>
  <c r="C415" i="108"/>
  <c r="C416" i="108"/>
  <c r="C417" i="108"/>
  <c r="C418" i="108"/>
  <c r="C419" i="108"/>
  <c r="C420" i="108"/>
  <c r="C421" i="108"/>
  <c r="C422" i="108"/>
  <c r="C423" i="108"/>
  <c r="C424" i="108"/>
  <c r="C425" i="108"/>
  <c r="C426" i="108"/>
  <c r="C427" i="108"/>
  <c r="C428" i="108"/>
  <c r="C429" i="108"/>
  <c r="C430" i="108"/>
  <c r="C431" i="108"/>
  <c r="C432" i="108"/>
  <c r="C433" i="108"/>
  <c r="C434" i="108"/>
  <c r="C435" i="108"/>
  <c r="C436" i="108"/>
  <c r="C437" i="108"/>
  <c r="C438" i="108"/>
  <c r="C439" i="108"/>
  <c r="C440" i="108"/>
  <c r="C441" i="108"/>
  <c r="C442" i="108"/>
  <c r="C443" i="108"/>
  <c r="C444" i="108"/>
  <c r="C445" i="108"/>
  <c r="C446" i="108"/>
  <c r="C447" i="108"/>
  <c r="C448" i="108"/>
  <c r="C449" i="108"/>
  <c r="C450" i="108"/>
  <c r="C451" i="108"/>
  <c r="C452" i="108"/>
  <c r="C453" i="108"/>
  <c r="C454" i="108"/>
  <c r="C455" i="108"/>
  <c r="C456" i="108"/>
  <c r="C457" i="108"/>
  <c r="C458" i="108"/>
  <c r="C459" i="108"/>
  <c r="C460" i="108"/>
  <c r="C461" i="108"/>
  <c r="C462" i="108"/>
  <c r="C463" i="108"/>
  <c r="C464" i="108"/>
  <c r="C465" i="108"/>
  <c r="C466" i="108"/>
  <c r="C467" i="108"/>
  <c r="C468" i="108"/>
  <c r="C469" i="108"/>
  <c r="C470" i="108"/>
  <c r="C471" i="108"/>
  <c r="C472" i="108"/>
  <c r="C473" i="108"/>
  <c r="C474" i="108"/>
  <c r="C475" i="108"/>
  <c r="C476" i="108"/>
  <c r="C477" i="108"/>
  <c r="C478" i="108"/>
  <c r="C479" i="108"/>
  <c r="C480" i="108"/>
  <c r="C481" i="108"/>
  <c r="C482" i="108"/>
  <c r="C483" i="108"/>
  <c r="C484" i="108"/>
  <c r="C485" i="108"/>
  <c r="C486" i="108"/>
  <c r="C487" i="108"/>
  <c r="C488" i="108"/>
  <c r="C489" i="108"/>
  <c r="C490" i="108"/>
  <c r="C491" i="108"/>
  <c r="C492" i="108"/>
  <c r="C493" i="108"/>
  <c r="C494" i="108"/>
  <c r="C495" i="108"/>
  <c r="C496" i="108"/>
  <c r="C497" i="108"/>
  <c r="C498" i="108"/>
  <c r="C499" i="108"/>
  <c r="C500" i="108"/>
  <c r="C501" i="108"/>
  <c r="C502" i="108"/>
  <c r="C503" i="108"/>
  <c r="C504" i="108"/>
  <c r="C505" i="108"/>
  <c r="C506" i="108"/>
  <c r="C507" i="108"/>
  <c r="C508" i="108"/>
  <c r="C509" i="108"/>
  <c r="C510" i="108"/>
  <c r="C511" i="108"/>
  <c r="C512" i="108"/>
  <c r="C513" i="108"/>
  <c r="C514" i="108"/>
  <c r="C515" i="108"/>
  <c r="C516" i="108"/>
  <c r="C517" i="108"/>
  <c r="C518" i="108"/>
  <c r="C519" i="108"/>
  <c r="C520" i="108"/>
  <c r="C521" i="108"/>
  <c r="C522" i="108"/>
  <c r="C523" i="108"/>
  <c r="C524" i="108"/>
  <c r="C525" i="108"/>
  <c r="C526" i="108"/>
  <c r="C527" i="108"/>
  <c r="C528" i="108"/>
  <c r="C529" i="108"/>
  <c r="C530" i="108"/>
  <c r="C531" i="108"/>
  <c r="C532" i="108"/>
  <c r="C533" i="108"/>
  <c r="C534" i="108"/>
  <c r="C535" i="108"/>
  <c r="C536" i="108"/>
  <c r="C537" i="108"/>
  <c r="C538" i="108"/>
  <c r="C539" i="108"/>
  <c r="C540" i="108"/>
  <c r="C541" i="108"/>
  <c r="C542" i="108"/>
  <c r="C543" i="108"/>
  <c r="C544" i="108"/>
  <c r="C545" i="108"/>
  <c r="C546" i="108"/>
  <c r="C547" i="108"/>
  <c r="C548" i="108"/>
  <c r="C549" i="108"/>
  <c r="C550" i="108"/>
  <c r="C551" i="108"/>
  <c r="C552" i="108"/>
  <c r="C553" i="108"/>
  <c r="C554" i="108"/>
  <c r="C555" i="108"/>
  <c r="C556" i="108"/>
  <c r="C557" i="108"/>
  <c r="C558" i="108"/>
  <c r="C559" i="108"/>
  <c r="C560" i="108"/>
  <c r="C561" i="108"/>
  <c r="C562" i="108"/>
  <c r="C563" i="108"/>
  <c r="C564" i="108"/>
  <c r="C565" i="108"/>
  <c r="C566" i="108"/>
  <c r="C567" i="108"/>
  <c r="C568" i="108"/>
  <c r="C569" i="108"/>
  <c r="C570" i="108"/>
  <c r="C571" i="108"/>
  <c r="C572" i="108"/>
  <c r="C573" i="108"/>
  <c r="C574" i="108"/>
  <c r="C575" i="108"/>
  <c r="C576" i="108"/>
  <c r="C577" i="108"/>
  <c r="C578" i="108"/>
  <c r="C579" i="108"/>
  <c r="C580" i="108"/>
  <c r="C581" i="108"/>
  <c r="C582" i="108"/>
  <c r="C583" i="108"/>
  <c r="C584" i="108"/>
  <c r="C585" i="108"/>
  <c r="C586" i="108"/>
  <c r="C587" i="108"/>
  <c r="C588" i="108"/>
  <c r="C589" i="108"/>
  <c r="C590" i="108"/>
  <c r="C591" i="108"/>
  <c r="C592" i="108"/>
  <c r="C593" i="108"/>
  <c r="C594" i="108"/>
  <c r="C595" i="108"/>
  <c r="C596" i="108"/>
  <c r="C597" i="108"/>
  <c r="C598" i="108"/>
  <c r="C599" i="108"/>
  <c r="C600" i="108"/>
  <c r="C601" i="108"/>
  <c r="C602" i="108"/>
  <c r="C603" i="108"/>
  <c r="C604" i="108"/>
  <c r="C605" i="108"/>
  <c r="C606" i="108"/>
  <c r="C607" i="108"/>
  <c r="C608" i="108"/>
  <c r="C609" i="108"/>
  <c r="C610" i="108"/>
  <c r="C611" i="108"/>
  <c r="C612" i="108"/>
  <c r="C613" i="108"/>
  <c r="C614" i="108"/>
  <c r="C615" i="108"/>
  <c r="C616" i="108"/>
  <c r="C617" i="108"/>
  <c r="C618" i="108"/>
  <c r="C619" i="108"/>
  <c r="C620" i="108"/>
  <c r="C621" i="108"/>
  <c r="C622" i="108"/>
  <c r="C623" i="108"/>
  <c r="C624" i="108"/>
  <c r="C625" i="108"/>
  <c r="C626" i="108"/>
  <c r="C627" i="108"/>
  <c r="C628" i="108"/>
  <c r="C629" i="108"/>
  <c r="C630" i="108"/>
  <c r="C631" i="108"/>
  <c r="C632" i="108"/>
  <c r="C633" i="108"/>
  <c r="C634" i="108"/>
  <c r="C635" i="108"/>
  <c r="C636" i="108"/>
  <c r="C637" i="108"/>
  <c r="C638" i="108"/>
  <c r="C639" i="108"/>
  <c r="C640" i="108"/>
  <c r="C641" i="108"/>
  <c r="C642" i="108"/>
  <c r="C643" i="108"/>
  <c r="C644" i="108"/>
  <c r="C645" i="108"/>
  <c r="C646" i="108"/>
  <c r="C647" i="108"/>
  <c r="C648" i="108"/>
  <c r="C649" i="108"/>
  <c r="C650" i="108"/>
  <c r="C651" i="108"/>
  <c r="C652" i="108"/>
  <c r="C653" i="108"/>
  <c r="C654" i="108"/>
  <c r="C655" i="108"/>
  <c r="C656" i="108"/>
  <c r="C657" i="108"/>
  <c r="C658" i="108"/>
  <c r="C659" i="108"/>
  <c r="C660" i="108"/>
  <c r="C661" i="108"/>
  <c r="C662" i="108"/>
  <c r="C663" i="108"/>
  <c r="C664" i="108"/>
  <c r="C665" i="108"/>
  <c r="C666" i="108"/>
  <c r="C667" i="108"/>
  <c r="C668" i="108"/>
  <c r="C669" i="108"/>
  <c r="C670" i="108"/>
  <c r="C671" i="108"/>
  <c r="C672" i="108"/>
  <c r="C673" i="108"/>
  <c r="C674" i="108"/>
  <c r="C675" i="108"/>
  <c r="C676" i="108"/>
  <c r="C677" i="108"/>
  <c r="C678" i="108"/>
  <c r="C679" i="108"/>
  <c r="C680" i="108"/>
  <c r="C681" i="108"/>
  <c r="C682" i="108"/>
  <c r="C683" i="108"/>
  <c r="C684" i="108"/>
  <c r="C685" i="108"/>
  <c r="C686" i="108"/>
  <c r="C687" i="108"/>
  <c r="C688" i="108"/>
  <c r="C689" i="108"/>
  <c r="C690" i="108"/>
  <c r="C691" i="108"/>
  <c r="C692" i="108"/>
  <c r="C693" i="108"/>
  <c r="C694" i="108"/>
  <c r="C695" i="108"/>
  <c r="C696" i="108"/>
  <c r="C697" i="108"/>
  <c r="C698" i="108"/>
  <c r="C699" i="108"/>
  <c r="C700" i="108"/>
  <c r="C701" i="108"/>
  <c r="C702" i="108"/>
  <c r="C703" i="108"/>
  <c r="C704" i="108"/>
  <c r="C705" i="108"/>
  <c r="C706" i="108"/>
  <c r="C707" i="108"/>
  <c r="C708" i="108"/>
  <c r="C709" i="108"/>
  <c r="C710" i="108"/>
  <c r="C711" i="108"/>
  <c r="C712" i="108"/>
  <c r="C713" i="108"/>
  <c r="C714" i="108"/>
  <c r="C715" i="108"/>
  <c r="C716" i="108"/>
  <c r="C717" i="108"/>
  <c r="C718" i="108"/>
  <c r="C719" i="108"/>
  <c r="C720" i="108"/>
  <c r="C721" i="108"/>
  <c r="C722" i="108"/>
  <c r="C723" i="108"/>
  <c r="C724" i="108"/>
  <c r="C725" i="108"/>
  <c r="C726" i="108"/>
  <c r="C727" i="108"/>
  <c r="C728" i="108"/>
  <c r="C729" i="108"/>
  <c r="C730" i="108"/>
  <c r="C731" i="108"/>
  <c r="C732" i="108"/>
  <c r="C733" i="108"/>
  <c r="C734" i="108"/>
  <c r="C735" i="108"/>
  <c r="C736" i="108"/>
  <c r="C737" i="108"/>
  <c r="C738" i="108"/>
  <c r="C739" i="108"/>
  <c r="C740" i="108"/>
  <c r="C741" i="108"/>
  <c r="C742" i="108"/>
  <c r="C743" i="108"/>
  <c r="C744" i="108"/>
  <c r="C745" i="108"/>
  <c r="C746" i="108"/>
  <c r="C747" i="108"/>
  <c r="C748" i="108"/>
  <c r="C749" i="108"/>
  <c r="C750" i="108"/>
  <c r="C751" i="108"/>
  <c r="C752" i="108"/>
  <c r="C753" i="108"/>
  <c r="C754" i="108"/>
  <c r="C755" i="108"/>
  <c r="C756" i="108"/>
  <c r="C757" i="108"/>
  <c r="C758" i="108"/>
  <c r="C759" i="108"/>
  <c r="C760" i="108"/>
  <c r="C761" i="108"/>
  <c r="C762" i="108"/>
  <c r="C763" i="108"/>
  <c r="C764" i="108"/>
  <c r="C765" i="108"/>
  <c r="C766" i="108"/>
  <c r="C767" i="108"/>
  <c r="C768" i="108"/>
  <c r="C769" i="108"/>
  <c r="C770" i="108"/>
  <c r="C771" i="108"/>
  <c r="C772" i="108"/>
  <c r="C773" i="108"/>
  <c r="C774" i="108"/>
  <c r="C775" i="108"/>
  <c r="C776" i="108"/>
  <c r="C777" i="108"/>
  <c r="C778" i="108"/>
  <c r="C779" i="108"/>
  <c r="C780" i="108"/>
  <c r="C781" i="108"/>
  <c r="C782" i="108"/>
  <c r="C783" i="108"/>
  <c r="C784" i="108"/>
  <c r="C785" i="108"/>
  <c r="C786" i="108"/>
  <c r="C787" i="108"/>
  <c r="C788" i="108"/>
  <c r="C789" i="108"/>
  <c r="C790" i="108"/>
  <c r="C791" i="108"/>
  <c r="C792" i="108"/>
  <c r="C793" i="108"/>
  <c r="C794" i="108"/>
  <c r="C795" i="108"/>
  <c r="C796" i="108"/>
  <c r="C797" i="108"/>
  <c r="C798" i="108"/>
  <c r="C799" i="108"/>
  <c r="C800" i="108"/>
  <c r="C801" i="108"/>
  <c r="C802" i="108"/>
  <c r="C803" i="108"/>
  <c r="C804" i="108"/>
  <c r="C805" i="108"/>
  <c r="C806" i="108"/>
  <c r="C807" i="108"/>
  <c r="C808" i="108"/>
  <c r="C809" i="108"/>
  <c r="C810" i="108"/>
  <c r="C811" i="108"/>
  <c r="C812" i="108"/>
  <c r="C813" i="108"/>
  <c r="C814" i="108"/>
  <c r="C815" i="108"/>
  <c r="C816" i="108"/>
  <c r="C817" i="108"/>
  <c r="C818" i="108"/>
  <c r="C819" i="108"/>
  <c r="C820" i="108"/>
  <c r="C821" i="108"/>
  <c r="C822" i="108"/>
  <c r="C823" i="108"/>
  <c r="C824" i="108"/>
  <c r="C825" i="108"/>
  <c r="C826" i="108"/>
  <c r="C827" i="108"/>
  <c r="C828" i="108"/>
  <c r="C829" i="108"/>
  <c r="C830" i="108"/>
  <c r="C831" i="108"/>
  <c r="C832" i="108"/>
  <c r="C833" i="108"/>
  <c r="C834" i="108"/>
  <c r="C835" i="108"/>
  <c r="C836" i="108"/>
  <c r="C837" i="108"/>
  <c r="C838" i="108"/>
  <c r="C839" i="108"/>
  <c r="C840" i="108"/>
  <c r="C841" i="108"/>
  <c r="C842" i="108"/>
  <c r="C843" i="108"/>
  <c r="C844" i="108"/>
  <c r="C845" i="108"/>
  <c r="C846" i="108"/>
  <c r="C847" i="108"/>
  <c r="C848" i="108"/>
  <c r="C849" i="108"/>
  <c r="C850" i="108"/>
  <c r="C851" i="108"/>
  <c r="C852" i="108"/>
  <c r="C853" i="108"/>
  <c r="C854" i="108"/>
  <c r="C855" i="108"/>
  <c r="C856" i="108"/>
  <c r="C857" i="108"/>
  <c r="C858" i="108"/>
  <c r="C859" i="108"/>
  <c r="C860" i="108"/>
  <c r="C861" i="108"/>
  <c r="C862" i="108"/>
  <c r="C863" i="108"/>
  <c r="C864" i="108"/>
  <c r="C865" i="108"/>
  <c r="C866" i="108"/>
  <c r="C867" i="108"/>
  <c r="C868" i="108"/>
  <c r="C869" i="108"/>
  <c r="C870" i="108"/>
  <c r="C871" i="108"/>
  <c r="C872" i="108"/>
  <c r="C873" i="108"/>
  <c r="C874" i="108"/>
  <c r="C875" i="108"/>
  <c r="C876" i="108"/>
  <c r="C877" i="108"/>
  <c r="C878" i="108"/>
  <c r="C879" i="108"/>
  <c r="C880" i="108"/>
  <c r="C881" i="108"/>
  <c r="C882" i="108"/>
  <c r="C883" i="108"/>
  <c r="C884" i="108"/>
  <c r="C885" i="108"/>
  <c r="C886" i="108"/>
  <c r="C887" i="108"/>
  <c r="C888" i="108"/>
  <c r="C889" i="108"/>
  <c r="C890" i="108"/>
  <c r="C891" i="108"/>
  <c r="C892" i="108"/>
  <c r="C893" i="108"/>
  <c r="C894" i="108"/>
  <c r="C895" i="108"/>
  <c r="C896" i="108"/>
  <c r="C897" i="108"/>
  <c r="C898" i="108"/>
  <c r="C899" i="108"/>
  <c r="C900" i="108"/>
  <c r="C901" i="108"/>
  <c r="C902" i="108"/>
  <c r="C903" i="108"/>
  <c r="C904" i="108"/>
  <c r="C905" i="108"/>
  <c r="C906" i="108"/>
  <c r="C907" i="108"/>
  <c r="C908" i="108"/>
  <c r="C909" i="108"/>
  <c r="C910" i="108"/>
  <c r="C911" i="108"/>
  <c r="C912" i="108"/>
  <c r="C913" i="108"/>
  <c r="C914" i="108"/>
  <c r="C915" i="108"/>
  <c r="C916" i="108"/>
  <c r="C917" i="108"/>
  <c r="C918" i="108"/>
  <c r="C919" i="108"/>
  <c r="C920" i="108"/>
  <c r="C921" i="108"/>
  <c r="C922" i="108"/>
  <c r="C923" i="108"/>
  <c r="C924" i="108"/>
  <c r="C925" i="108"/>
  <c r="C926" i="108"/>
  <c r="C927" i="108"/>
  <c r="C928" i="108"/>
  <c r="C929" i="108"/>
  <c r="C930" i="108"/>
  <c r="C931" i="108"/>
  <c r="C932" i="108"/>
  <c r="C933" i="108"/>
  <c r="C934" i="108"/>
  <c r="C935" i="108"/>
  <c r="C936" i="108"/>
  <c r="C937" i="108"/>
  <c r="C938" i="108"/>
  <c r="C939" i="108"/>
  <c r="C940" i="108"/>
  <c r="C941" i="108"/>
  <c r="C942" i="108"/>
  <c r="C943" i="108"/>
  <c r="C944" i="108"/>
  <c r="C945" i="108"/>
  <c r="C946" i="108"/>
  <c r="C947" i="108"/>
  <c r="C948" i="108"/>
  <c r="C949" i="108"/>
  <c r="C950" i="108"/>
  <c r="C951" i="108"/>
  <c r="C952" i="108"/>
  <c r="C953" i="108"/>
  <c r="C954" i="108"/>
  <c r="C955" i="108"/>
  <c r="C956" i="108"/>
  <c r="C957" i="108"/>
  <c r="C958" i="108"/>
  <c r="C959" i="108"/>
  <c r="C960" i="108"/>
  <c r="C961" i="108"/>
  <c r="C962" i="108"/>
  <c r="C963" i="108"/>
  <c r="C964" i="108"/>
  <c r="C965" i="108"/>
  <c r="C966" i="108"/>
  <c r="C967" i="108"/>
  <c r="C968" i="108"/>
  <c r="C969" i="108"/>
  <c r="C970" i="108"/>
  <c r="C971" i="108"/>
  <c r="C972" i="108"/>
  <c r="C973" i="108"/>
  <c r="C974" i="108"/>
  <c r="C975" i="108"/>
  <c r="C976" i="108"/>
  <c r="C977" i="108"/>
  <c r="C978" i="108"/>
  <c r="C979" i="108"/>
  <c r="C980" i="108"/>
  <c r="C981" i="108"/>
  <c r="C982" i="108"/>
  <c r="C983" i="108"/>
  <c r="C984" i="108"/>
  <c r="C985" i="108"/>
  <c r="C986" i="108"/>
  <c r="C987" i="108"/>
  <c r="C988" i="108"/>
  <c r="C989" i="108"/>
  <c r="C990" i="108"/>
  <c r="C991" i="108"/>
  <c r="C992" i="108"/>
  <c r="C993" i="108"/>
  <c r="C994" i="108"/>
  <c r="C995" i="108"/>
  <c r="C996" i="108"/>
  <c r="C997" i="108"/>
  <c r="C998" i="108"/>
  <c r="C999" i="108"/>
  <c r="C1000" i="108"/>
  <c r="C1001" i="108"/>
  <c r="C1002" i="108"/>
  <c r="C1003" i="108"/>
  <c r="C1004" i="108"/>
  <c r="C1005" i="108"/>
  <c r="C1006" i="108"/>
  <c r="C1007" i="108"/>
  <c r="C1008" i="108"/>
  <c r="C1009" i="108"/>
  <c r="C1010" i="108"/>
  <c r="C1011" i="108"/>
  <c r="C1012" i="108"/>
  <c r="C1013" i="108"/>
  <c r="C1014" i="108"/>
  <c r="C1015" i="108"/>
  <c r="C1016" i="108"/>
  <c r="C1017" i="108"/>
  <c r="C1018" i="108"/>
  <c r="C1019" i="108"/>
  <c r="C1020" i="108"/>
  <c r="C1021" i="108"/>
  <c r="C1022" i="108"/>
  <c r="C1023" i="108"/>
  <c r="C1024" i="108"/>
  <c r="C1025" i="108"/>
  <c r="C1026" i="108"/>
  <c r="C1027" i="108"/>
  <c r="C1028" i="108"/>
  <c r="C1029" i="108"/>
  <c r="C1030" i="108"/>
  <c r="C1031" i="108"/>
  <c r="C1032" i="108"/>
  <c r="C1033" i="108"/>
  <c r="C1034" i="108"/>
  <c r="C1035" i="108"/>
  <c r="C1036" i="108"/>
  <c r="C1037" i="108"/>
  <c r="C1038" i="108"/>
  <c r="C1039" i="108"/>
  <c r="C1040" i="108"/>
  <c r="C1041" i="108"/>
  <c r="C1042" i="108"/>
  <c r="C1046" i="108"/>
  <c r="C1047" i="108"/>
  <c r="C1048" i="108"/>
  <c r="C1049" i="108"/>
  <c r="C1050" i="108"/>
  <c r="C1051" i="108"/>
  <c r="C1052" i="108"/>
  <c r="C1053" i="108"/>
  <c r="C1054" i="108"/>
  <c r="C1055" i="108"/>
  <c r="C1056" i="108"/>
  <c r="C1057" i="108"/>
  <c r="C1058" i="108"/>
  <c r="C1059" i="108"/>
  <c r="C1060" i="108"/>
  <c r="C1061" i="108"/>
  <c r="C1062" i="108"/>
  <c r="C1063" i="108"/>
  <c r="C1064" i="108"/>
  <c r="C1065" i="108"/>
  <c r="C1066" i="108"/>
  <c r="C1067" i="108"/>
  <c r="C1068" i="108"/>
  <c r="C1069" i="108"/>
  <c r="C1070" i="108"/>
  <c r="C1071" i="108"/>
  <c r="C1072" i="108"/>
  <c r="C1073" i="108"/>
  <c r="C1074" i="108"/>
  <c r="C1075" i="108"/>
  <c r="C1076" i="108"/>
  <c r="C1077" i="108"/>
  <c r="C1078" i="108"/>
  <c r="C1079" i="108"/>
  <c r="C1080" i="108"/>
  <c r="C1081" i="108"/>
  <c r="C1085" i="108"/>
  <c r="C1086" i="108"/>
  <c r="C1087" i="108"/>
  <c r="C1088" i="108"/>
  <c r="C1089" i="108"/>
  <c r="C1090" i="108"/>
  <c r="C1091" i="108"/>
  <c r="C1092" i="108"/>
  <c r="C1093" i="108"/>
  <c r="C1094" i="108"/>
  <c r="C1095" i="108"/>
  <c r="C1096" i="108"/>
  <c r="C1097" i="108"/>
  <c r="C1098" i="108"/>
  <c r="C1099" i="108"/>
  <c r="C1100" i="108"/>
  <c r="C1101" i="108"/>
  <c r="C1102" i="108"/>
  <c r="C1103" i="108"/>
  <c r="C1104" i="108"/>
  <c r="C1105" i="108"/>
  <c r="C1106" i="108"/>
  <c r="C1107" i="108"/>
  <c r="C1108" i="108"/>
  <c r="C1112" i="108"/>
  <c r="C1113" i="108"/>
  <c r="C1114" i="108"/>
  <c r="C1115" i="108"/>
  <c r="C1116" i="108"/>
  <c r="C1117" i="108"/>
  <c r="C1118" i="108"/>
  <c r="C1119" i="108"/>
  <c r="C1120" i="108"/>
  <c r="C1121" i="108"/>
  <c r="C1122" i="108"/>
  <c r="C1123" i="108"/>
  <c r="C1124" i="108"/>
  <c r="C1125" i="108"/>
  <c r="C1126" i="108"/>
  <c r="C1127" i="108"/>
  <c r="C1128" i="108"/>
  <c r="C1129" i="108"/>
  <c r="C1130" i="108"/>
  <c r="C1131" i="108"/>
  <c r="C1132" i="108"/>
  <c r="C1133" i="108"/>
  <c r="C1134" i="108"/>
  <c r="C1135" i="108"/>
  <c r="C1136" i="108"/>
  <c r="C1137" i="108"/>
  <c r="C1138" i="108"/>
  <c r="C1139" i="108"/>
  <c r="C1140" i="108"/>
  <c r="C1141" i="108"/>
  <c r="C1142" i="108"/>
  <c r="C1143" i="108"/>
  <c r="C1144" i="108"/>
  <c r="C1145" i="108"/>
  <c r="C1146" i="108"/>
  <c r="C1147" i="108"/>
  <c r="C1151" i="108"/>
  <c r="C1152" i="108"/>
  <c r="C1153" i="108"/>
  <c r="C1154" i="108"/>
  <c r="C1155" i="108"/>
  <c r="C1156" i="108"/>
  <c r="C1157" i="108"/>
  <c r="C1158" i="108"/>
  <c r="C1159" i="108"/>
  <c r="C1160" i="108"/>
  <c r="C1161" i="108"/>
  <c r="C1162" i="108"/>
  <c r="C1163" i="108"/>
  <c r="C1164" i="108"/>
  <c r="C1165" i="108"/>
  <c r="C1166" i="108"/>
  <c r="C1167" i="108"/>
  <c r="C1168" i="108"/>
  <c r="C1169" i="108"/>
  <c r="C1170" i="108"/>
  <c r="C1171" i="108"/>
  <c r="C1172" i="108"/>
  <c r="C1173" i="108"/>
  <c r="C1174" i="108"/>
  <c r="C1175" i="108"/>
  <c r="C1176" i="108"/>
  <c r="C1177" i="108"/>
  <c r="C1178" i="108"/>
  <c r="C1179" i="108"/>
  <c r="C1180" i="108"/>
  <c r="C1181" i="108"/>
  <c r="C1182" i="108"/>
  <c r="C1183" i="108"/>
  <c r="C1184" i="108"/>
  <c r="C1185" i="108"/>
  <c r="C1186" i="108"/>
  <c r="C1187" i="108"/>
  <c r="C1188" i="108"/>
  <c r="C1189" i="108"/>
  <c r="C1190" i="108"/>
  <c r="C1191" i="108"/>
  <c r="C1192" i="108"/>
  <c r="C1193" i="108"/>
  <c r="C1194" i="108"/>
  <c r="C1195" i="108"/>
  <c r="C1196" i="108"/>
  <c r="C1197" i="108"/>
  <c r="C1198" i="108"/>
  <c r="C1199" i="108"/>
  <c r="C1200" i="108"/>
  <c r="C1201" i="108"/>
  <c r="C1202" i="108"/>
  <c r="C1203" i="108"/>
  <c r="C1204" i="108"/>
  <c r="C1205" i="108"/>
  <c r="C1206" i="108"/>
  <c r="C1207" i="108"/>
  <c r="C1208" i="108"/>
  <c r="C1209" i="108"/>
  <c r="C1210" i="108"/>
  <c r="C1211" i="108"/>
  <c r="C1212" i="108"/>
  <c r="C1213" i="108"/>
  <c r="C1214" i="108"/>
  <c r="C1215" i="108"/>
  <c r="C1216" i="108"/>
  <c r="C1217" i="108"/>
  <c r="C1218" i="108"/>
  <c r="C1219" i="108"/>
  <c r="C1220" i="108"/>
  <c r="C1221" i="108"/>
  <c r="C1222" i="108"/>
  <c r="C1223" i="108"/>
  <c r="C1224" i="108"/>
  <c r="C1225" i="108"/>
  <c r="C1226" i="108"/>
  <c r="C1227" i="108"/>
  <c r="C1228" i="108"/>
  <c r="C1229" i="108"/>
  <c r="C1230" i="108"/>
  <c r="C1231" i="108"/>
  <c r="C1232" i="108"/>
  <c r="C1233" i="108"/>
  <c r="C1234" i="108"/>
  <c r="C1235" i="108"/>
  <c r="C1236" i="108"/>
  <c r="C1237" i="108"/>
  <c r="C1238" i="108"/>
  <c r="C1239" i="108"/>
  <c r="C1240" i="108"/>
  <c r="C1241" i="108"/>
  <c r="C1242" i="108"/>
  <c r="C1243" i="108"/>
  <c r="C1244" i="108"/>
  <c r="C1245" i="108"/>
  <c r="C1246" i="108"/>
  <c r="C1247" i="108"/>
  <c r="C1248" i="108"/>
  <c r="C1249" i="108"/>
  <c r="C1250" i="108"/>
  <c r="C1251" i="108"/>
  <c r="C1252" i="108"/>
  <c r="C1253" i="108"/>
  <c r="C1254" i="108"/>
  <c r="C1255" i="108"/>
  <c r="C1256" i="108"/>
  <c r="C1257" i="108"/>
  <c r="C1258" i="108"/>
  <c r="C1259" i="108"/>
  <c r="C1260" i="108"/>
  <c r="C1261" i="108"/>
  <c r="C1262" i="108"/>
  <c r="C1263" i="108"/>
  <c r="C1264" i="108"/>
  <c r="C1265" i="108"/>
  <c r="C1266" i="108"/>
  <c r="C1267" i="108"/>
  <c r="C1268" i="108"/>
  <c r="C1269" i="108"/>
  <c r="C1270" i="108"/>
  <c r="C1271" i="108"/>
  <c r="C1272" i="108"/>
  <c r="C1273" i="108"/>
  <c r="C1274" i="108"/>
  <c r="C1275" i="108"/>
  <c r="C1276" i="108"/>
  <c r="C1277" i="108"/>
  <c r="C1278" i="108"/>
  <c r="C1279" i="108"/>
  <c r="C1280" i="108"/>
  <c r="C1281" i="108"/>
  <c r="C1282" i="108"/>
  <c r="C1283" i="108"/>
  <c r="C1284" i="108"/>
  <c r="C1285" i="108"/>
  <c r="C1286" i="108"/>
  <c r="C1287" i="108"/>
  <c r="C1288" i="108"/>
  <c r="C1289" i="108"/>
  <c r="C1290" i="108"/>
  <c r="C1291" i="108"/>
  <c r="C1292" i="108"/>
  <c r="C1293" i="108"/>
  <c r="C1294" i="108"/>
  <c r="C1295" i="108"/>
  <c r="C1296" i="108"/>
  <c r="C1297" i="108"/>
  <c r="C1298" i="108"/>
  <c r="C1299" i="108"/>
  <c r="C1300" i="108"/>
  <c r="C1301" i="108"/>
  <c r="C1302" i="108"/>
  <c r="C1303" i="108"/>
  <c r="C1304" i="108"/>
  <c r="C1305" i="108"/>
  <c r="C1306" i="108"/>
  <c r="C1307" i="108"/>
  <c r="C1308" i="108"/>
  <c r="C1309" i="108"/>
  <c r="C1310" i="108"/>
  <c r="C1311" i="108"/>
  <c r="C1312" i="108"/>
  <c r="C1313" i="108"/>
  <c r="C1314" i="108"/>
  <c r="C1315" i="108"/>
  <c r="C1316" i="108"/>
  <c r="C1317" i="108"/>
  <c r="C1318" i="108"/>
  <c r="C1319" i="108"/>
  <c r="C1320" i="108"/>
  <c r="C1321" i="108"/>
  <c r="C1322" i="108"/>
  <c r="C1323" i="108"/>
  <c r="C1324" i="108"/>
  <c r="C1325" i="108"/>
  <c r="C1326" i="108"/>
  <c r="C1327" i="108"/>
  <c r="C1328" i="108"/>
  <c r="C1329" i="108"/>
  <c r="C1330" i="108"/>
  <c r="C1331" i="108"/>
  <c r="C1332" i="108"/>
  <c r="C1333" i="108"/>
  <c r="C1334" i="108"/>
  <c r="C1335" i="108"/>
  <c r="C1336" i="108"/>
  <c r="C1337" i="108"/>
  <c r="C1338" i="108"/>
  <c r="C1339" i="108"/>
  <c r="C1340" i="108"/>
  <c r="C1341" i="108"/>
  <c r="C1342" i="108"/>
  <c r="C1343" i="108"/>
  <c r="C1344" i="108"/>
  <c r="C1345" i="108"/>
  <c r="C1346" i="108"/>
  <c r="C1347" i="108"/>
  <c r="C1348" i="108"/>
  <c r="C1349" i="108"/>
  <c r="C1350" i="108"/>
  <c r="C1351" i="108"/>
  <c r="C1352" i="108"/>
  <c r="C1353" i="108"/>
  <c r="C1354" i="108"/>
  <c r="C1355" i="108"/>
  <c r="C1356" i="108"/>
  <c r="C1357" i="108"/>
  <c r="C1358" i="108"/>
  <c r="C1359" i="108"/>
  <c r="C1360" i="108"/>
  <c r="C1361" i="108"/>
  <c r="C1362" i="108"/>
  <c r="C1363" i="108"/>
  <c r="C1364" i="108"/>
  <c r="C1365" i="108"/>
  <c r="C1366" i="108"/>
  <c r="C1367" i="108"/>
  <c r="C1368" i="108"/>
  <c r="C1369" i="108"/>
  <c r="C1370" i="108"/>
  <c r="C1371" i="108"/>
  <c r="C1372" i="108"/>
  <c r="C1373" i="108"/>
  <c r="C1374" i="108"/>
  <c r="C1375" i="108"/>
  <c r="C1376" i="108"/>
  <c r="C1377" i="108"/>
  <c r="C1378" i="108"/>
  <c r="C1379" i="108"/>
  <c r="C1380" i="108"/>
  <c r="C1381" i="108"/>
  <c r="C1382" i="108"/>
  <c r="C1383" i="108"/>
  <c r="C1384" i="108"/>
  <c r="C1385" i="108"/>
  <c r="C1386" i="108"/>
  <c r="C1387" i="108"/>
  <c r="C1388" i="108"/>
  <c r="C1389" i="108"/>
  <c r="C1390" i="108"/>
  <c r="C1391" i="108"/>
  <c r="C1392" i="108"/>
  <c r="C1393" i="108"/>
  <c r="C1394" i="108"/>
  <c r="C1395" i="108"/>
  <c r="C1396" i="108"/>
  <c r="C1397" i="108"/>
  <c r="C1398" i="108"/>
  <c r="C1399" i="108"/>
  <c r="C1400" i="108"/>
  <c r="C1401" i="108"/>
  <c r="C1402" i="108"/>
  <c r="C1403" i="108"/>
  <c r="C1404" i="108"/>
  <c r="C1405" i="108"/>
  <c r="C1406" i="108"/>
  <c r="C1407" i="108"/>
  <c r="C1408" i="108"/>
  <c r="C1409" i="108"/>
  <c r="C1410" i="108"/>
  <c r="C1411" i="108"/>
  <c r="C1412" i="108"/>
  <c r="C1413" i="108"/>
  <c r="C1414" i="108"/>
  <c r="C1415" i="108"/>
  <c r="C1416" i="108"/>
  <c r="C1417" i="108"/>
  <c r="C1418" i="108"/>
  <c r="C1419" i="108"/>
  <c r="C1420" i="108"/>
  <c r="C1421" i="108"/>
  <c r="C1422" i="108"/>
  <c r="C1423" i="108"/>
  <c r="C1424" i="108"/>
  <c r="C1425" i="108"/>
  <c r="C1426" i="108"/>
  <c r="C1427" i="108"/>
  <c r="C1428" i="108"/>
  <c r="C1429" i="108"/>
  <c r="C1430" i="108"/>
  <c r="C1431" i="108"/>
  <c r="C1432" i="108"/>
  <c r="C1433" i="108"/>
  <c r="C1434" i="108"/>
  <c r="C1435" i="108"/>
  <c r="C1436" i="108"/>
  <c r="C1437" i="108"/>
  <c r="C1438" i="108"/>
  <c r="C1439" i="108"/>
  <c r="C1440" i="108"/>
  <c r="C1441" i="108"/>
  <c r="C1442" i="108"/>
  <c r="C1443" i="108"/>
  <c r="C1444" i="108"/>
  <c r="C1445" i="108"/>
  <c r="C1446" i="108"/>
  <c r="C1447" i="108"/>
  <c r="C1448" i="108"/>
  <c r="C1449" i="108"/>
  <c r="C1450" i="108"/>
  <c r="C1451" i="108"/>
  <c r="C1452" i="108"/>
  <c r="C1453" i="108"/>
  <c r="C1454" i="108"/>
  <c r="C1455" i="108"/>
  <c r="C1456" i="108"/>
  <c r="C1457" i="108"/>
  <c r="C1458" i="108"/>
  <c r="C1459" i="108"/>
  <c r="C1460" i="108"/>
  <c r="C1461" i="108"/>
  <c r="C1462" i="108"/>
  <c r="C1463" i="108"/>
  <c r="C1464" i="108"/>
  <c r="C1465" i="108"/>
  <c r="C1466" i="108"/>
  <c r="C1467" i="108"/>
  <c r="C1468" i="108"/>
  <c r="C1469" i="108"/>
  <c r="C1470" i="108"/>
  <c r="C1471" i="108"/>
  <c r="C1472" i="108"/>
  <c r="C1473" i="108"/>
  <c r="C1474" i="108"/>
  <c r="C1475" i="108"/>
  <c r="C1476" i="108"/>
  <c r="C1477" i="108"/>
  <c r="C1478" i="108"/>
  <c r="C1479" i="108"/>
  <c r="C1480" i="108"/>
  <c r="C1481" i="108"/>
  <c r="C1482" i="108"/>
  <c r="C1483" i="108"/>
  <c r="C1484" i="108"/>
  <c r="C1485" i="108"/>
  <c r="C1486" i="108"/>
  <c r="C1487" i="108"/>
  <c r="C1488" i="108"/>
  <c r="C1489" i="108"/>
  <c r="C1490" i="108"/>
  <c r="C1491" i="108"/>
  <c r="C1492" i="108"/>
  <c r="C1493" i="108"/>
  <c r="C1494" i="108"/>
  <c r="C1495" i="108"/>
  <c r="C1496" i="108"/>
  <c r="C1497" i="108"/>
  <c r="C1498" i="108"/>
  <c r="C1499" i="108"/>
  <c r="C1500" i="108"/>
  <c r="C1501" i="108"/>
  <c r="C1502" i="108"/>
  <c r="C1503" i="108"/>
  <c r="C1504" i="108"/>
  <c r="C1505" i="108"/>
  <c r="C1506" i="108"/>
  <c r="C1507" i="108"/>
  <c r="C1508" i="108"/>
  <c r="C1509" i="108"/>
  <c r="C1510" i="108"/>
  <c r="C1511" i="108"/>
  <c r="C1512" i="108"/>
  <c r="C1513" i="108"/>
  <c r="C1514" i="108"/>
  <c r="C1515" i="108"/>
  <c r="C1516" i="108"/>
  <c r="C1517" i="108"/>
  <c r="C1518" i="108"/>
  <c r="C1519" i="108"/>
  <c r="C1520" i="108"/>
  <c r="C1521" i="108"/>
  <c r="C1522" i="108"/>
  <c r="C1523" i="108"/>
  <c r="C1524" i="108"/>
  <c r="C1525" i="108"/>
  <c r="C1526" i="108"/>
  <c r="C1527" i="108"/>
  <c r="C1528" i="108"/>
  <c r="C1529" i="108"/>
  <c r="C1530" i="108"/>
  <c r="C1531" i="108"/>
  <c r="C1532" i="108"/>
  <c r="C1533" i="108"/>
  <c r="C1534" i="108"/>
  <c r="C1535" i="108"/>
  <c r="C1536" i="108"/>
  <c r="C1537" i="108"/>
  <c r="C1538" i="108"/>
  <c r="C1539" i="108"/>
  <c r="C1540" i="108"/>
  <c r="C1541" i="108"/>
  <c r="C1542" i="108"/>
  <c r="C1543" i="108"/>
  <c r="C1544" i="108"/>
  <c r="C1545" i="108"/>
  <c r="C1546" i="108"/>
  <c r="C1547" i="108"/>
  <c r="C1548" i="108"/>
  <c r="C1549" i="108"/>
  <c r="C1550" i="108"/>
  <c r="C1551" i="108"/>
  <c r="C1552" i="108"/>
  <c r="C1553" i="108"/>
  <c r="C1554" i="108"/>
  <c r="C1555" i="108"/>
  <c r="C1556" i="108"/>
  <c r="C1557" i="108"/>
  <c r="C1558" i="108"/>
  <c r="C1559" i="108"/>
  <c r="C1560" i="108"/>
  <c r="C1561" i="108"/>
  <c r="C1562" i="108"/>
  <c r="C1563" i="108"/>
  <c r="C1564" i="108"/>
  <c r="C1565" i="108"/>
  <c r="C1566" i="108"/>
  <c r="C1567" i="108"/>
  <c r="C1568" i="108"/>
  <c r="C1569" i="108"/>
  <c r="C1570" i="108"/>
  <c r="C1571" i="108"/>
  <c r="C1572" i="108"/>
  <c r="C1573" i="108"/>
  <c r="C1574" i="108"/>
  <c r="C1575" i="108"/>
  <c r="C1576" i="108"/>
  <c r="C1577" i="108"/>
  <c r="C1578" i="108"/>
  <c r="C1579" i="108"/>
  <c r="C1580" i="108"/>
  <c r="C1581" i="108"/>
  <c r="C1582" i="108"/>
  <c r="C1583" i="108"/>
  <c r="C1584" i="108"/>
  <c r="C1585" i="108"/>
  <c r="C1586" i="108"/>
  <c r="C1587" i="108"/>
  <c r="C1588" i="108"/>
  <c r="C1589" i="108"/>
  <c r="C1590" i="108"/>
  <c r="C1591" i="108"/>
  <c r="C1592" i="108"/>
  <c r="C1593" i="108"/>
  <c r="C1594" i="108"/>
  <c r="C1595" i="108"/>
  <c r="C1596" i="108"/>
  <c r="C1597" i="108"/>
  <c r="C1598" i="108"/>
  <c r="C1599" i="108"/>
  <c r="C1600" i="108"/>
  <c r="C1601" i="108"/>
  <c r="C1602" i="108"/>
  <c r="C1603" i="108"/>
  <c r="C1604" i="108"/>
  <c r="C1605" i="108"/>
  <c r="C1606" i="108"/>
  <c r="C1607" i="108"/>
  <c r="C1608" i="108"/>
  <c r="C1609" i="108"/>
  <c r="C1610" i="108"/>
  <c r="C1611" i="108"/>
  <c r="C1612" i="108"/>
  <c r="C1613" i="108"/>
  <c r="C1614" i="108"/>
  <c r="C1615" i="108"/>
  <c r="C1616" i="108"/>
  <c r="C1617" i="108"/>
  <c r="C1618" i="108"/>
  <c r="C1619" i="108"/>
  <c r="C1620" i="108"/>
  <c r="C1621" i="108"/>
  <c r="C1622" i="108"/>
  <c r="C1623" i="108"/>
  <c r="C1624" i="108"/>
  <c r="C1625" i="108"/>
  <c r="C1626" i="108"/>
  <c r="C1627" i="108"/>
  <c r="C1628" i="108"/>
  <c r="C1629" i="108"/>
  <c r="C1630" i="108"/>
  <c r="C1631" i="108"/>
  <c r="C1632" i="108"/>
  <c r="C1633" i="108"/>
  <c r="C1634" i="108"/>
  <c r="C1635" i="108"/>
  <c r="C1636" i="108"/>
  <c r="C1637" i="108"/>
  <c r="C1638" i="108"/>
  <c r="C1639" i="108"/>
  <c r="C1640" i="108"/>
  <c r="C1641" i="108"/>
  <c r="C1642" i="108"/>
  <c r="C1643" i="108"/>
  <c r="C1644" i="108"/>
  <c r="C1645" i="108"/>
  <c r="C1646" i="108"/>
  <c r="C1647" i="108"/>
  <c r="C1648" i="108"/>
  <c r="C1649" i="108"/>
  <c r="C1650" i="108"/>
  <c r="C1651" i="108"/>
  <c r="C1652" i="108"/>
  <c r="C1653" i="108"/>
  <c r="C1654" i="108"/>
  <c r="C1655" i="108"/>
  <c r="C1656" i="108"/>
  <c r="C1657" i="108"/>
  <c r="C1658" i="108"/>
  <c r="C1659" i="108"/>
  <c r="C1660" i="108"/>
  <c r="C1661" i="108"/>
  <c r="C1662" i="108"/>
  <c r="C1663" i="108"/>
  <c r="C1664" i="108"/>
  <c r="C1665" i="108"/>
  <c r="C1666" i="108"/>
  <c r="C1667" i="108"/>
  <c r="C1668" i="108"/>
  <c r="C1669" i="108"/>
  <c r="C1670" i="108"/>
  <c r="C1671" i="108"/>
  <c r="C1672" i="108"/>
  <c r="C1673" i="108"/>
  <c r="C1674" i="108"/>
  <c r="C1675" i="108"/>
  <c r="C1676" i="108"/>
  <c r="C1677" i="108"/>
  <c r="C1678" i="108"/>
  <c r="C1679" i="108"/>
  <c r="C1680" i="108"/>
  <c r="C1681" i="108"/>
  <c r="C1682" i="108"/>
  <c r="C1683" i="108"/>
  <c r="C1684" i="108"/>
  <c r="C1685" i="108"/>
  <c r="C1686" i="108"/>
  <c r="C1687" i="108"/>
  <c r="C1688" i="108"/>
  <c r="C1689" i="108"/>
  <c r="C1690" i="108"/>
  <c r="C1691" i="108"/>
  <c r="C1692" i="108"/>
  <c r="C1693" i="108"/>
  <c r="C1694" i="108"/>
  <c r="C1695" i="108"/>
  <c r="C1696" i="108"/>
  <c r="C1697" i="108"/>
  <c r="C1698" i="108"/>
  <c r="C1699" i="108"/>
  <c r="C1700" i="108"/>
  <c r="C1701" i="108"/>
  <c r="C1702" i="108"/>
  <c r="C1703" i="108"/>
  <c r="C1704" i="108"/>
  <c r="C1705" i="108"/>
  <c r="C1706" i="108"/>
  <c r="C1707" i="108"/>
  <c r="C1708" i="108"/>
  <c r="C1709" i="108"/>
  <c r="C1710" i="108"/>
  <c r="C1711" i="108"/>
  <c r="C1712" i="108"/>
  <c r="C1713" i="108"/>
  <c r="C1714" i="108"/>
  <c r="C1715" i="108"/>
  <c r="C1716" i="108"/>
  <c r="C1717" i="108"/>
  <c r="C1718" i="108"/>
  <c r="C1719" i="108"/>
  <c r="C1720" i="108"/>
  <c r="C1721" i="108"/>
  <c r="C1722" i="108"/>
  <c r="C1723" i="108"/>
  <c r="C1724" i="108"/>
  <c r="C1725" i="108"/>
  <c r="C1726" i="108"/>
  <c r="C1727" i="108"/>
  <c r="C1728" i="108"/>
  <c r="C1729" i="108"/>
  <c r="C1730" i="108"/>
  <c r="C1731" i="108"/>
  <c r="C1732" i="108"/>
  <c r="C1733" i="108"/>
  <c r="C1734" i="108"/>
  <c r="C1735" i="108"/>
  <c r="C1736" i="108"/>
  <c r="C1737" i="108"/>
  <c r="C1738" i="108"/>
  <c r="C1739" i="108"/>
  <c r="C1740" i="108"/>
  <c r="C1741" i="108"/>
  <c r="C1742" i="108"/>
  <c r="C1743" i="108"/>
  <c r="C1744" i="108"/>
  <c r="C1745" i="108"/>
  <c r="C1746" i="108"/>
  <c r="C1747" i="108"/>
  <c r="C1748" i="108"/>
  <c r="C1749" i="108"/>
  <c r="C1750" i="108"/>
  <c r="C1751" i="108"/>
  <c r="C1752" i="108"/>
  <c r="C1753" i="108"/>
  <c r="C1754" i="108"/>
  <c r="C1755" i="108"/>
  <c r="C1756" i="108"/>
  <c r="C1757" i="108"/>
  <c r="C1758" i="108"/>
  <c r="C1759" i="108"/>
  <c r="C1760" i="108"/>
  <c r="C1761" i="108"/>
  <c r="C1762" i="108"/>
  <c r="C1763" i="108"/>
  <c r="C1764" i="108"/>
  <c r="C1765" i="108"/>
  <c r="C1766" i="108"/>
  <c r="C1767" i="108"/>
  <c r="C1768" i="108"/>
  <c r="C1769" i="108"/>
  <c r="C1770" i="108"/>
  <c r="C1771" i="108"/>
  <c r="C1772" i="108"/>
  <c r="C1773" i="108"/>
  <c r="C1774" i="108"/>
  <c r="C1775" i="108"/>
  <c r="C1776" i="108"/>
  <c r="C1777" i="108"/>
  <c r="C1778" i="108"/>
  <c r="C1779" i="108"/>
  <c r="C1780" i="108"/>
  <c r="C1781" i="108"/>
  <c r="C1782" i="108"/>
  <c r="C1783" i="108"/>
  <c r="C1784" i="108"/>
  <c r="C1785" i="108"/>
  <c r="C1786" i="108"/>
  <c r="C1787" i="108"/>
  <c r="C1788" i="108"/>
  <c r="C1789" i="108"/>
  <c r="C1790" i="108"/>
  <c r="C1791" i="108"/>
  <c r="C1792" i="108"/>
  <c r="C1793" i="108"/>
  <c r="C1794" i="108"/>
  <c r="C1795" i="108"/>
  <c r="C1796" i="108"/>
  <c r="C1797" i="108"/>
  <c r="C1798" i="108"/>
  <c r="C1799" i="108"/>
  <c r="C1800" i="108"/>
  <c r="C1801" i="108"/>
  <c r="C1802" i="108"/>
  <c r="C1803" i="108"/>
  <c r="C1804" i="108"/>
  <c r="C1805" i="108"/>
  <c r="C1806" i="108"/>
  <c r="C1807" i="108"/>
  <c r="C1808" i="108"/>
  <c r="C1809" i="108"/>
  <c r="C1810" i="108"/>
  <c r="C1811" i="108"/>
  <c r="C1812" i="108"/>
  <c r="C1813" i="108"/>
  <c r="C1814" i="108"/>
  <c r="C1815" i="108"/>
  <c r="C1816" i="108"/>
  <c r="C1817" i="108"/>
  <c r="C1818" i="108"/>
  <c r="C1819" i="108"/>
  <c r="C1820" i="108"/>
  <c r="C1821" i="108"/>
  <c r="C1822" i="108"/>
  <c r="C1823" i="108"/>
  <c r="C1824" i="108"/>
  <c r="C1825" i="108"/>
  <c r="C1826" i="108"/>
  <c r="C1827" i="108"/>
  <c r="C1828" i="108"/>
  <c r="C1829" i="108"/>
  <c r="C1830" i="108"/>
  <c r="C1831" i="108"/>
  <c r="C1832" i="108"/>
  <c r="C1833" i="108"/>
  <c r="C1834" i="108"/>
  <c r="C1835" i="108"/>
  <c r="C1836" i="108"/>
  <c r="C1837" i="108"/>
  <c r="C1838" i="108"/>
  <c r="C1839" i="108"/>
  <c r="C1840" i="108"/>
  <c r="C1841" i="108"/>
  <c r="C1842" i="108"/>
  <c r="C1843" i="108"/>
  <c r="C1844" i="108"/>
  <c r="C1845" i="108"/>
  <c r="C1846" i="108"/>
  <c r="C1847" i="108"/>
  <c r="C1848" i="108"/>
  <c r="C1849" i="108"/>
  <c r="C1850" i="108"/>
  <c r="C1851" i="108"/>
  <c r="C1852" i="108"/>
  <c r="C1853" i="108"/>
  <c r="C1854" i="108"/>
  <c r="C1855" i="108"/>
  <c r="C1856" i="108"/>
  <c r="C1857" i="108"/>
  <c r="C1858" i="108"/>
  <c r="C1859" i="108"/>
  <c r="C1860" i="108"/>
  <c r="C1861" i="108"/>
  <c r="C1862" i="108"/>
  <c r="C1863" i="108"/>
  <c r="C1864" i="108"/>
  <c r="C1865" i="108"/>
  <c r="C1866" i="108"/>
  <c r="C1867" i="108"/>
  <c r="C1868" i="108"/>
  <c r="C1869" i="108"/>
  <c r="C1870" i="108"/>
  <c r="C1871" i="108"/>
  <c r="C1872" i="108"/>
  <c r="C1873" i="108"/>
  <c r="C1874" i="108"/>
  <c r="C1875" i="108"/>
  <c r="C1876" i="108"/>
  <c r="C1877" i="108"/>
  <c r="C1878" i="108"/>
  <c r="C1879" i="108"/>
  <c r="C1880" i="108"/>
  <c r="C1881" i="108"/>
  <c r="C1882" i="108"/>
  <c r="C1883" i="108"/>
  <c r="C1884" i="108"/>
  <c r="C1885" i="108"/>
  <c r="C1886" i="108"/>
  <c r="C1887" i="108"/>
  <c r="C1888" i="108"/>
  <c r="C1889" i="108"/>
  <c r="C1890" i="108"/>
  <c r="C1891" i="108"/>
  <c r="C1892" i="108"/>
  <c r="C1893" i="108"/>
  <c r="C1894" i="108"/>
  <c r="C1895" i="108"/>
  <c r="C1896" i="108"/>
  <c r="C1897" i="108"/>
  <c r="C1898" i="108"/>
  <c r="C1899" i="108"/>
  <c r="C1900" i="108"/>
  <c r="C1901" i="108"/>
  <c r="C1902" i="108"/>
  <c r="C1903" i="108"/>
  <c r="C1904" i="108"/>
  <c r="C1905" i="108"/>
  <c r="C1906" i="108"/>
  <c r="C1907" i="108"/>
  <c r="C1908" i="108"/>
  <c r="C1909" i="108"/>
  <c r="C1910" i="108"/>
  <c r="C1911" i="108"/>
  <c r="C1912" i="108"/>
  <c r="C1913" i="108"/>
  <c r="C1914" i="108"/>
  <c r="C1915" i="108"/>
  <c r="C1916" i="108"/>
  <c r="C1917" i="108"/>
  <c r="C1918" i="108"/>
  <c r="C1919" i="108"/>
  <c r="C1920" i="108"/>
  <c r="C1921" i="108"/>
  <c r="C1922" i="108"/>
  <c r="C1923" i="108"/>
  <c r="C1924" i="108"/>
  <c r="C1925" i="108"/>
  <c r="C1926" i="108"/>
  <c r="C1927" i="108"/>
  <c r="C1928" i="108"/>
  <c r="C1929" i="108"/>
  <c r="C1930" i="108"/>
  <c r="C1931" i="108"/>
  <c r="C1932" i="108"/>
  <c r="C1933" i="108"/>
  <c r="C1934" i="108"/>
  <c r="C1935" i="108"/>
  <c r="C1936" i="108"/>
  <c r="C1937" i="108"/>
  <c r="C1938" i="108"/>
  <c r="C1939" i="108"/>
  <c r="C1940" i="108"/>
  <c r="C1941" i="108"/>
  <c r="C1942" i="108"/>
  <c r="C1943" i="108"/>
  <c r="C1944" i="108"/>
  <c r="C1945" i="108"/>
  <c r="C1946" i="108"/>
  <c r="C1947" i="108"/>
  <c r="C1948" i="108"/>
  <c r="C1949" i="108"/>
  <c r="C1950" i="108"/>
  <c r="C1951" i="108"/>
  <c r="C1952" i="108"/>
  <c r="C1953" i="108"/>
  <c r="C1954" i="108"/>
  <c r="C1955" i="108"/>
  <c r="C1956" i="108"/>
  <c r="C1957" i="108"/>
  <c r="C1958" i="108"/>
  <c r="C1959" i="108"/>
  <c r="C1960" i="108"/>
  <c r="C1961" i="108"/>
  <c r="C1962" i="108"/>
  <c r="C1963" i="108"/>
  <c r="C1964" i="108"/>
  <c r="C1965" i="108"/>
  <c r="C1966" i="108"/>
  <c r="C1967" i="108"/>
  <c r="C1968" i="108"/>
  <c r="C1969" i="108"/>
  <c r="C1970" i="108"/>
  <c r="C1971" i="108"/>
  <c r="C1972" i="108"/>
  <c r="C1973" i="108"/>
  <c r="C1974" i="108"/>
  <c r="C1975" i="108"/>
  <c r="C1976" i="108"/>
  <c r="C1977" i="108"/>
  <c r="C1978" i="108"/>
  <c r="C1979" i="108"/>
  <c r="C1980" i="108"/>
  <c r="C1981" i="108"/>
  <c r="C1982" i="108"/>
  <c r="C1983" i="108"/>
  <c r="C1984" i="108"/>
  <c r="C1985" i="108"/>
  <c r="C1986" i="108"/>
  <c r="C1987" i="108"/>
  <c r="C1988" i="108"/>
  <c r="C1989" i="108"/>
  <c r="C1990" i="108"/>
  <c r="C1991" i="108"/>
  <c r="C1992" i="108"/>
  <c r="C1993" i="108"/>
  <c r="C1994" i="108"/>
  <c r="C1995" i="108"/>
  <c r="C1996" i="108"/>
  <c r="C1997" i="108"/>
  <c r="C1998" i="108"/>
  <c r="C1999" i="108"/>
  <c r="C2000" i="108"/>
  <c r="C2001" i="108"/>
  <c r="C2002" i="108"/>
  <c r="C2003" i="108"/>
  <c r="C2004" i="108"/>
  <c r="C2005" i="108"/>
  <c r="C2006" i="108"/>
  <c r="C2007" i="108"/>
  <c r="C2008" i="108"/>
  <c r="C2009" i="108"/>
  <c r="C2010" i="108"/>
  <c r="C2011" i="108"/>
  <c r="C2012" i="108"/>
  <c r="C2013" i="108"/>
  <c r="C2014" i="108"/>
  <c r="C2015" i="108"/>
  <c r="C2016" i="108"/>
  <c r="C2017" i="108"/>
  <c r="C2018" i="108"/>
  <c r="C2019" i="108"/>
  <c r="C2020" i="108"/>
  <c r="C2021" i="108"/>
  <c r="C2022" i="108"/>
  <c r="C2023" i="108"/>
  <c r="C2024" i="108"/>
  <c r="C2025" i="108"/>
  <c r="C2026" i="108"/>
  <c r="C2027" i="108"/>
  <c r="C2028" i="108"/>
  <c r="C2029" i="108"/>
  <c r="C2030" i="108"/>
  <c r="C2031" i="108"/>
  <c r="C2032" i="108"/>
  <c r="C2033" i="108"/>
  <c r="C2034" i="108"/>
  <c r="C2035" i="108"/>
  <c r="C2036" i="108"/>
  <c r="C2037" i="108"/>
  <c r="C2038" i="108"/>
  <c r="C2039" i="108"/>
  <c r="C2040" i="108"/>
  <c r="C2041" i="108"/>
  <c r="C2042" i="108"/>
  <c r="C2043" i="108"/>
  <c r="C2044" i="108"/>
  <c r="C2045" i="108"/>
  <c r="C2046" i="108"/>
  <c r="C2047" i="108"/>
  <c r="C2048" i="108"/>
  <c r="C2049" i="108"/>
  <c r="C2050" i="108"/>
  <c r="C2051" i="108"/>
  <c r="C2052" i="108"/>
  <c r="C2053" i="108"/>
  <c r="C2054" i="108"/>
  <c r="C2055" i="108"/>
  <c r="C2056" i="108"/>
  <c r="C2057" i="108"/>
  <c r="C2058" i="108"/>
  <c r="C2059" i="108"/>
  <c r="C2060" i="108"/>
  <c r="C2061" i="108"/>
  <c r="C2062" i="108"/>
  <c r="C2063" i="108"/>
  <c r="C2064" i="108"/>
  <c r="C2065" i="108"/>
  <c r="C2066" i="108"/>
  <c r="C2067" i="108"/>
  <c r="C2068" i="108"/>
  <c r="C2069" i="108"/>
  <c r="C2070" i="108"/>
  <c r="C2071" i="108"/>
  <c r="C2072" i="108"/>
  <c r="C2073" i="108"/>
  <c r="C2074" i="108"/>
  <c r="C2075" i="108"/>
  <c r="C2076" i="108"/>
  <c r="C2077" i="108"/>
  <c r="C2078" i="108"/>
  <c r="C2079" i="108"/>
  <c r="C2080" i="108"/>
  <c r="C2081" i="108"/>
  <c r="C2082" i="108"/>
  <c r="C2083" i="108"/>
  <c r="C2084" i="108"/>
  <c r="C2085" i="108"/>
  <c r="C2086" i="108"/>
  <c r="C2087" i="108"/>
  <c r="C2088" i="108"/>
  <c r="C2089" i="108"/>
  <c r="C2090" i="108"/>
  <c r="C2091" i="108"/>
  <c r="C2092" i="108"/>
  <c r="C2093" i="108"/>
  <c r="C2094" i="108"/>
  <c r="C2095" i="108"/>
  <c r="C2096" i="108"/>
  <c r="C2097" i="108"/>
  <c r="C2098" i="108"/>
  <c r="C2099" i="108"/>
  <c r="C2100" i="108"/>
  <c r="C2101" i="108"/>
  <c r="C2102" i="108"/>
  <c r="C2103" i="108"/>
  <c r="C2104" i="108"/>
  <c r="C2105" i="108"/>
  <c r="C2106" i="108"/>
  <c r="C2107" i="108"/>
  <c r="C2108" i="108"/>
  <c r="C2109" i="108"/>
  <c r="C2110" i="108"/>
  <c r="C2111" i="108"/>
  <c r="C2112" i="108"/>
  <c r="C2113" i="108"/>
  <c r="C2114" i="108"/>
  <c r="C2115" i="108"/>
  <c r="C2116" i="108"/>
  <c r="C2117" i="108"/>
  <c r="C2118" i="108"/>
  <c r="C2119" i="108"/>
  <c r="C2120" i="108"/>
  <c r="C2121" i="108"/>
  <c r="C2122" i="108"/>
  <c r="C2123" i="108"/>
  <c r="C2124" i="108"/>
  <c r="C2125" i="108"/>
  <c r="C2126" i="108"/>
  <c r="C2127" i="108"/>
  <c r="C2128" i="108"/>
  <c r="C2129" i="108"/>
  <c r="C2130" i="108"/>
  <c r="C2131" i="108"/>
  <c r="C2132" i="108"/>
  <c r="C2133" i="108"/>
  <c r="C2134" i="108"/>
  <c r="C2135" i="108"/>
  <c r="C2136" i="108"/>
  <c r="C2137" i="108"/>
  <c r="C2138" i="108"/>
  <c r="C2139" i="108"/>
  <c r="C2140" i="108"/>
  <c r="C2141" i="108"/>
  <c r="C2142" i="108"/>
  <c r="C2143" i="108"/>
  <c r="C2144" i="108"/>
  <c r="C2145" i="108"/>
  <c r="C2146" i="108"/>
  <c r="C2147" i="108"/>
  <c r="C2148" i="108"/>
  <c r="C2149" i="108"/>
  <c r="C2150" i="108"/>
  <c r="C2151" i="108"/>
  <c r="C2152" i="108"/>
  <c r="C2153" i="108"/>
  <c r="C2154" i="108"/>
  <c r="C2155" i="108"/>
  <c r="C2156" i="108"/>
  <c r="C2157" i="108"/>
  <c r="C2158" i="108"/>
  <c r="C2159" i="108"/>
  <c r="C2160" i="108"/>
  <c r="C2161" i="108"/>
  <c r="C2162" i="108"/>
  <c r="C2163" i="108"/>
  <c r="C2164" i="108"/>
  <c r="C2165" i="108"/>
  <c r="C2166" i="108"/>
  <c r="C2167" i="108"/>
  <c r="C2168" i="108"/>
  <c r="C2169" i="108"/>
  <c r="C2170" i="108"/>
  <c r="C2171" i="108"/>
  <c r="C2172" i="108"/>
  <c r="C2173" i="108"/>
  <c r="C2174" i="108"/>
  <c r="C2175" i="108"/>
  <c r="C2176" i="108"/>
  <c r="C2177" i="108"/>
  <c r="C2178" i="108"/>
  <c r="C2179" i="108"/>
  <c r="C2180" i="108"/>
  <c r="C2181" i="108"/>
  <c r="C2182" i="108"/>
  <c r="C2183" i="108"/>
  <c r="C2184" i="108"/>
  <c r="C2185" i="108"/>
  <c r="C2186" i="108"/>
  <c r="C2187" i="108"/>
  <c r="C2188" i="108"/>
  <c r="C2189" i="108"/>
  <c r="C2190" i="108"/>
  <c r="C2191" i="108"/>
  <c r="C2192" i="108"/>
  <c r="C2193" i="108"/>
  <c r="C2194" i="108"/>
  <c r="C2195" i="108"/>
  <c r="C2196" i="108"/>
  <c r="C2197" i="108"/>
  <c r="C2198" i="108"/>
  <c r="C2199" i="108"/>
  <c r="C2200" i="108"/>
  <c r="C2201" i="108"/>
  <c r="C2202" i="108"/>
  <c r="C2203" i="108"/>
  <c r="C2204" i="108"/>
  <c r="C2205" i="108"/>
  <c r="C2206" i="108"/>
  <c r="C2207" i="108"/>
  <c r="C2208" i="108"/>
  <c r="C2209" i="108"/>
  <c r="C2210" i="108"/>
  <c r="C2211" i="108"/>
  <c r="C2212" i="108"/>
  <c r="C2213" i="108"/>
  <c r="C2214" i="108"/>
  <c r="C2215" i="108"/>
  <c r="C2216" i="108"/>
  <c r="C2217" i="108"/>
  <c r="C2218" i="108"/>
  <c r="C2219" i="108"/>
  <c r="C2220" i="108"/>
  <c r="C2221" i="108"/>
  <c r="C2222" i="108"/>
  <c r="C2223" i="108"/>
  <c r="C2224" i="108"/>
  <c r="C2225" i="108"/>
  <c r="C2226" i="108"/>
  <c r="C2227" i="108"/>
  <c r="C2228" i="108"/>
  <c r="C2229" i="108"/>
  <c r="C2230" i="108"/>
  <c r="C2231" i="108"/>
  <c r="C2232" i="108"/>
  <c r="C2233" i="108"/>
  <c r="C2234" i="108"/>
  <c r="C2235" i="108"/>
  <c r="C2236" i="108"/>
  <c r="C2237" i="108"/>
  <c r="C2238" i="108"/>
  <c r="C2239" i="108"/>
  <c r="C2240" i="108"/>
  <c r="C2241" i="108"/>
  <c r="C2242" i="108"/>
  <c r="C2243" i="108"/>
  <c r="C2244" i="108"/>
  <c r="C2245" i="108"/>
  <c r="C2246" i="108"/>
  <c r="C2247" i="108"/>
  <c r="C2248" i="108"/>
  <c r="C2249" i="108"/>
  <c r="C2250" i="108"/>
  <c r="C2251" i="108"/>
  <c r="C2252" i="108"/>
  <c r="C2253" i="108"/>
  <c r="C2254" i="108"/>
  <c r="C2255" i="108"/>
  <c r="C2256" i="108"/>
  <c r="C2257" i="108"/>
  <c r="C2258" i="108"/>
  <c r="C2259" i="108"/>
  <c r="C2260" i="108"/>
  <c r="C2261" i="108"/>
  <c r="C2262" i="108"/>
  <c r="C2263" i="108"/>
  <c r="C2264" i="108"/>
  <c r="C2265" i="108"/>
  <c r="C2266" i="108"/>
  <c r="C2267" i="108"/>
  <c r="C2268" i="108"/>
  <c r="C2269" i="108"/>
  <c r="C2270" i="108"/>
  <c r="C2271" i="108"/>
  <c r="C2272" i="108"/>
  <c r="C2273" i="108"/>
  <c r="C2274" i="108"/>
  <c r="C2275" i="108"/>
  <c r="C2276" i="108"/>
  <c r="C2277" i="108"/>
  <c r="C2278" i="108"/>
  <c r="C2279" i="108"/>
  <c r="C2280" i="108"/>
  <c r="C2281" i="108"/>
  <c r="C2282" i="108"/>
  <c r="C2283" i="108"/>
  <c r="C2284" i="108"/>
  <c r="C2285" i="108"/>
  <c r="C2286" i="108"/>
  <c r="C2287" i="108"/>
  <c r="C2288" i="108"/>
  <c r="C2289" i="108"/>
  <c r="C2290" i="108"/>
  <c r="C2291" i="108"/>
  <c r="C2292" i="108"/>
  <c r="C2293" i="108"/>
  <c r="C2294" i="108"/>
  <c r="C2295" i="108"/>
  <c r="C2296" i="108"/>
  <c r="C2297" i="108"/>
  <c r="C2298" i="108"/>
  <c r="C2299" i="108"/>
  <c r="C2300" i="108"/>
  <c r="C2301" i="108"/>
  <c r="C2302" i="108"/>
  <c r="C2303" i="108"/>
  <c r="C2304" i="108"/>
  <c r="C2305" i="108"/>
  <c r="C2306" i="108"/>
  <c r="C2307" i="108"/>
  <c r="C2308" i="108"/>
  <c r="C2309" i="108"/>
  <c r="C2310" i="108"/>
  <c r="C2311" i="108"/>
  <c r="C2312" i="108"/>
  <c r="C2313" i="108"/>
  <c r="C2314" i="108"/>
  <c r="C2315" i="108"/>
  <c r="C2316" i="108"/>
  <c r="C2317" i="108"/>
  <c r="C2318" i="108"/>
  <c r="C2319" i="108"/>
  <c r="C2320" i="108"/>
  <c r="C2321" i="108"/>
  <c r="C2322" i="108"/>
  <c r="C2323" i="108"/>
  <c r="C2324" i="108"/>
  <c r="C2325" i="108"/>
  <c r="C2326" i="108"/>
  <c r="C2327" i="108"/>
  <c r="C2328" i="108"/>
  <c r="C2329" i="108"/>
  <c r="C2330" i="108"/>
  <c r="C2331" i="108"/>
  <c r="C2332" i="108"/>
  <c r="C2333" i="108"/>
  <c r="C2334" i="108"/>
  <c r="C2335" i="108"/>
  <c r="C2336" i="108"/>
  <c r="C2337" i="108"/>
  <c r="C2338" i="108"/>
  <c r="C2339" i="108"/>
  <c r="C2340" i="108"/>
  <c r="C2341" i="108"/>
  <c r="C2342" i="108"/>
  <c r="C2343" i="108"/>
  <c r="C2344" i="108"/>
  <c r="C2345" i="108"/>
  <c r="C2346" i="108"/>
  <c r="C2347" i="108"/>
  <c r="C2348" i="108"/>
  <c r="C2349" i="108"/>
  <c r="C2350" i="108"/>
  <c r="C2351" i="108"/>
  <c r="C2352" i="108"/>
  <c r="C2353" i="108"/>
  <c r="C2354" i="108"/>
  <c r="C2355" i="108"/>
  <c r="C2356" i="108"/>
  <c r="C2357" i="108"/>
  <c r="C2358" i="108"/>
  <c r="C2359" i="108"/>
  <c r="C2360" i="108"/>
  <c r="C2361" i="108"/>
  <c r="C2362" i="108"/>
  <c r="C2363" i="108"/>
  <c r="C2364" i="108"/>
  <c r="C2365" i="108"/>
  <c r="C2366" i="108"/>
  <c r="C2367" i="108"/>
  <c r="C2368" i="108"/>
  <c r="C2369" i="108"/>
  <c r="C2370" i="108"/>
  <c r="C2371" i="108"/>
  <c r="C2372" i="108"/>
  <c r="C2373" i="108"/>
  <c r="C2374" i="108"/>
  <c r="C2375" i="108"/>
  <c r="C2376" i="108"/>
  <c r="C2377" i="108"/>
  <c r="C2378" i="108"/>
  <c r="C2379" i="108"/>
  <c r="C2380" i="108"/>
  <c r="C2381" i="108"/>
  <c r="C2382" i="108"/>
  <c r="C2383" i="108"/>
  <c r="C2384" i="108"/>
  <c r="C2385" i="108"/>
  <c r="C2386" i="108"/>
  <c r="C2387" i="108"/>
  <c r="C2388" i="108"/>
  <c r="C2389" i="108"/>
  <c r="C2390" i="108"/>
  <c r="C2391" i="108"/>
  <c r="C2392" i="108"/>
  <c r="C2393" i="108"/>
  <c r="C2394" i="108"/>
  <c r="C2395" i="108"/>
  <c r="C2396" i="108"/>
  <c r="C2397" i="108"/>
  <c r="C2398" i="108"/>
  <c r="C2399" i="108"/>
  <c r="C2400" i="108"/>
  <c r="C2401" i="108"/>
  <c r="C2402" i="108"/>
  <c r="C2403" i="108"/>
  <c r="C2404" i="108"/>
  <c r="C2405" i="108"/>
  <c r="C2406" i="108"/>
  <c r="C2407" i="108"/>
  <c r="C2408" i="108"/>
  <c r="C2409" i="108"/>
  <c r="C2410" i="108"/>
  <c r="C2411" i="108"/>
  <c r="C2412" i="108"/>
  <c r="C2413" i="108"/>
  <c r="C2414" i="108"/>
  <c r="C2415" i="108"/>
  <c r="C2416" i="108"/>
  <c r="C2417" i="108"/>
  <c r="C2418" i="108"/>
  <c r="C2419" i="108"/>
  <c r="C2420" i="108"/>
  <c r="C2421" i="108"/>
  <c r="C2422" i="108"/>
  <c r="C2423" i="108"/>
  <c r="C2424" i="108"/>
  <c r="C2425" i="108"/>
  <c r="C2426" i="108"/>
  <c r="C2427" i="108"/>
  <c r="C2428" i="108"/>
  <c r="C2429" i="108"/>
  <c r="C2430" i="108"/>
  <c r="C2431" i="108"/>
  <c r="C2432" i="108"/>
  <c r="C2433" i="108"/>
  <c r="C2434" i="108"/>
  <c r="C2435" i="108"/>
  <c r="C2436" i="108"/>
  <c r="C2437" i="108"/>
  <c r="C2438" i="108"/>
  <c r="C2439" i="108"/>
  <c r="C2440" i="108"/>
  <c r="C2441" i="108"/>
  <c r="C2442" i="108"/>
  <c r="C2443" i="108"/>
  <c r="C2444" i="108"/>
  <c r="C2445" i="108"/>
  <c r="C2446" i="108"/>
  <c r="C2447" i="108"/>
  <c r="C2448" i="108"/>
  <c r="C2449" i="108"/>
  <c r="C2450" i="108"/>
  <c r="C2451" i="108"/>
  <c r="C2452" i="108"/>
  <c r="C2453" i="108"/>
  <c r="C2454" i="108"/>
  <c r="C2455" i="108"/>
  <c r="C2456" i="108"/>
  <c r="C2457" i="108"/>
  <c r="C2458" i="108"/>
  <c r="C2459" i="108"/>
  <c r="C2460" i="108"/>
  <c r="C2461" i="108"/>
  <c r="C2462" i="108"/>
  <c r="C2463" i="108"/>
  <c r="C2464" i="108"/>
  <c r="C2465" i="108"/>
  <c r="C2466" i="108"/>
  <c r="C2467" i="108"/>
  <c r="C2468" i="108"/>
  <c r="C2469" i="108"/>
  <c r="C2470" i="108"/>
  <c r="C2471" i="108"/>
  <c r="C2472" i="108"/>
  <c r="C2473" i="108"/>
  <c r="C2474" i="108"/>
  <c r="C2475" i="108"/>
  <c r="C2476" i="108"/>
  <c r="C2477" i="108"/>
  <c r="C2478" i="108"/>
  <c r="C2479" i="108"/>
  <c r="C2480" i="108"/>
  <c r="C2481" i="108"/>
  <c r="C2482" i="108"/>
  <c r="C2483" i="108"/>
  <c r="C2484" i="108"/>
  <c r="C2485" i="108"/>
  <c r="C2486" i="108"/>
  <c r="C2487" i="108"/>
  <c r="C2488" i="108"/>
  <c r="C2489" i="108"/>
  <c r="C2490" i="108"/>
  <c r="C2491" i="108"/>
  <c r="C2492" i="108"/>
  <c r="C2493" i="108"/>
  <c r="C2494" i="108"/>
  <c r="C2495" i="108"/>
  <c r="C2496" i="108"/>
  <c r="C2497" i="108"/>
  <c r="C2498" i="108"/>
  <c r="C2499" i="108"/>
  <c r="C2500" i="108"/>
  <c r="C2501" i="108"/>
  <c r="C2502" i="108"/>
  <c r="C2503" i="108"/>
  <c r="C2504" i="108"/>
  <c r="C2505" i="108"/>
  <c r="C2506" i="108"/>
  <c r="C2507" i="108"/>
  <c r="C2508" i="108"/>
  <c r="C2509" i="108"/>
  <c r="C2510" i="108"/>
  <c r="C2511" i="108"/>
  <c r="C2512" i="108"/>
  <c r="C2513" i="108"/>
  <c r="C2514" i="108"/>
  <c r="C2515" i="108"/>
  <c r="C2516" i="108"/>
  <c r="C2517" i="108"/>
  <c r="C2518" i="108"/>
  <c r="C2519" i="108"/>
  <c r="C2520" i="108"/>
  <c r="C2521" i="108"/>
  <c r="C2522" i="108"/>
  <c r="C2523" i="108"/>
  <c r="C2524" i="108"/>
  <c r="C2525" i="108"/>
  <c r="C2526" i="108"/>
  <c r="C2527" i="108"/>
  <c r="C2528" i="108"/>
  <c r="C2529" i="108"/>
  <c r="C2530" i="108"/>
  <c r="C2531" i="108"/>
  <c r="C2532" i="108"/>
  <c r="C2533" i="108"/>
  <c r="C2534" i="108"/>
  <c r="C2535" i="108"/>
  <c r="C2536" i="108"/>
  <c r="C2537" i="108"/>
  <c r="C2538" i="108"/>
  <c r="C2539" i="108"/>
  <c r="C2540" i="108"/>
  <c r="C2541" i="108"/>
  <c r="C2542" i="108"/>
  <c r="C2543" i="108"/>
  <c r="C2544" i="108"/>
  <c r="C2545" i="108"/>
  <c r="C2546" i="108"/>
  <c r="C2547" i="108"/>
  <c r="C2548" i="108"/>
  <c r="C2549" i="108"/>
  <c r="C2550" i="108"/>
  <c r="C2551" i="108"/>
  <c r="C2552" i="108"/>
  <c r="C2553" i="108"/>
  <c r="C2554" i="108"/>
  <c r="C2555" i="108"/>
  <c r="C2556" i="108"/>
  <c r="C2557" i="108"/>
  <c r="C2558" i="108"/>
  <c r="C2559" i="108"/>
  <c r="C2560" i="108"/>
  <c r="C2561" i="108"/>
  <c r="C2562" i="108"/>
  <c r="C2563" i="108"/>
  <c r="C2564" i="108"/>
  <c r="C2565" i="108"/>
  <c r="C2566" i="108"/>
  <c r="C2567" i="108"/>
  <c r="C2568" i="108"/>
  <c r="C2569" i="108"/>
  <c r="C2570" i="108"/>
  <c r="C2571" i="108"/>
  <c r="C2572" i="108"/>
  <c r="C2573" i="108"/>
  <c r="C2574" i="108"/>
  <c r="C2575" i="108"/>
  <c r="C2576" i="108"/>
  <c r="C2577" i="108"/>
  <c r="C2578" i="108"/>
  <c r="C2579" i="108"/>
  <c r="C2580" i="108"/>
  <c r="C2581" i="108"/>
  <c r="C2582" i="108"/>
  <c r="C2583" i="108"/>
  <c r="C2584" i="108"/>
  <c r="C2585" i="108"/>
  <c r="C2586" i="108"/>
  <c r="C2587" i="108"/>
  <c r="C2588" i="108"/>
  <c r="C2589" i="108"/>
  <c r="C2590" i="108"/>
  <c r="C2591" i="108"/>
  <c r="C2592" i="108"/>
  <c r="C2593" i="108"/>
  <c r="C2594" i="108"/>
  <c r="C2595" i="108"/>
  <c r="C2596" i="108"/>
  <c r="C2597" i="108"/>
  <c r="C2598" i="108"/>
  <c r="C2599" i="108"/>
  <c r="C2600" i="108"/>
  <c r="C2601" i="108"/>
  <c r="C2602" i="108"/>
  <c r="C2603" i="108"/>
  <c r="C2604" i="108"/>
  <c r="C2605" i="108"/>
  <c r="C2606" i="108"/>
  <c r="C2607" i="108"/>
  <c r="C2608" i="108"/>
  <c r="C2609" i="108"/>
  <c r="C2610" i="108"/>
  <c r="C2611" i="108"/>
  <c r="C2612" i="108"/>
  <c r="C2613" i="108"/>
  <c r="C2614" i="108"/>
  <c r="C2615" i="108"/>
  <c r="C2616" i="108"/>
  <c r="C2617" i="108"/>
  <c r="C2618" i="108"/>
  <c r="C2619" i="108"/>
  <c r="C2620" i="108"/>
  <c r="C2621" i="108"/>
  <c r="C2622" i="108"/>
  <c r="C2623" i="108"/>
  <c r="C2624" i="108"/>
  <c r="C2625" i="108"/>
  <c r="C2626" i="108"/>
  <c r="C2627" i="108"/>
  <c r="C2628" i="108"/>
  <c r="C2629" i="108"/>
  <c r="C2630" i="108"/>
  <c r="C2631" i="108"/>
  <c r="C2632" i="108"/>
  <c r="C2633" i="108"/>
  <c r="C2634" i="108"/>
  <c r="C2635" i="108"/>
  <c r="C2636" i="108"/>
  <c r="C2637" i="108"/>
  <c r="C2638" i="108"/>
  <c r="C2639" i="108"/>
  <c r="C2640" i="108"/>
  <c r="C2641" i="108"/>
  <c r="C2642" i="108"/>
  <c r="C2643" i="108"/>
  <c r="C2644" i="108"/>
  <c r="C2645" i="108"/>
  <c r="C2646" i="108"/>
  <c r="C2647" i="108"/>
  <c r="C2648" i="108"/>
  <c r="C2649" i="108"/>
  <c r="C2650" i="108"/>
  <c r="C2651" i="108"/>
  <c r="C2652" i="108"/>
  <c r="C2653" i="108"/>
  <c r="C2654" i="108"/>
  <c r="C2655" i="108"/>
  <c r="C2656" i="108"/>
  <c r="C2657" i="108"/>
  <c r="C2658" i="108"/>
  <c r="C2659" i="108"/>
  <c r="C2660" i="108"/>
  <c r="C2661" i="108"/>
  <c r="C2662" i="108"/>
  <c r="C2663" i="108"/>
  <c r="C2664" i="108"/>
  <c r="C2665" i="108"/>
  <c r="C2666" i="108"/>
  <c r="C2667" i="108"/>
  <c r="C2668" i="108"/>
  <c r="C2669" i="108"/>
  <c r="C2670" i="108"/>
  <c r="C2671" i="108"/>
  <c r="C2672" i="108"/>
  <c r="C2673" i="108"/>
  <c r="C2674" i="108"/>
  <c r="C2675" i="108"/>
  <c r="C2676" i="108"/>
  <c r="C2677" i="108"/>
  <c r="C2678" i="108"/>
  <c r="C2679" i="108"/>
  <c r="C2680" i="108"/>
  <c r="C2681" i="108"/>
  <c r="C2682" i="108"/>
  <c r="C2683" i="108"/>
  <c r="C2684" i="108"/>
  <c r="C2685" i="108"/>
  <c r="C2686" i="108"/>
  <c r="C2687" i="108"/>
  <c r="C2688" i="108"/>
  <c r="C2689" i="108"/>
  <c r="C2690" i="108"/>
  <c r="C2691" i="108"/>
  <c r="C2692" i="108"/>
  <c r="C2693" i="108"/>
  <c r="C2694" i="108"/>
  <c r="C2695" i="108"/>
  <c r="C2696" i="108"/>
  <c r="C2697" i="108"/>
  <c r="C2698" i="108"/>
  <c r="C2699" i="108"/>
  <c r="C2700" i="108"/>
  <c r="C2701" i="108"/>
  <c r="C2702" i="108"/>
  <c r="C2703" i="108"/>
  <c r="C2704" i="108"/>
  <c r="C2705" i="108"/>
  <c r="C2706" i="108"/>
  <c r="C2707" i="108"/>
  <c r="C2708" i="108"/>
  <c r="C2709" i="108"/>
  <c r="C2710" i="108"/>
  <c r="C2711" i="108"/>
  <c r="C2712" i="108"/>
  <c r="C2713" i="108"/>
  <c r="C2714" i="108"/>
  <c r="C2715" i="108"/>
  <c r="C2716" i="108"/>
  <c r="C2717" i="108"/>
  <c r="C2718" i="108"/>
  <c r="C2719" i="108"/>
  <c r="C2720" i="108"/>
  <c r="C2721" i="108"/>
  <c r="C2722" i="108"/>
  <c r="C2723" i="108"/>
  <c r="C2724" i="108"/>
  <c r="C2725" i="108"/>
  <c r="C2726" i="108"/>
  <c r="C2727" i="108"/>
  <c r="C2728" i="108"/>
  <c r="C2729" i="108"/>
  <c r="C2730" i="108"/>
  <c r="C2731" i="108"/>
  <c r="C2732" i="108"/>
  <c r="C2733" i="108"/>
  <c r="C2734" i="108"/>
  <c r="C2735" i="108"/>
  <c r="C2736" i="108"/>
  <c r="C2737" i="108"/>
  <c r="C2738" i="108"/>
  <c r="C2739" i="108"/>
  <c r="C2740" i="108"/>
  <c r="C2741" i="108"/>
  <c r="C2742" i="108"/>
  <c r="C2743" i="108"/>
  <c r="C2744" i="108"/>
  <c r="C2745" i="108"/>
  <c r="C2746" i="108"/>
  <c r="C2747" i="108"/>
  <c r="C2748" i="108"/>
  <c r="C2749" i="108"/>
  <c r="C2750" i="108"/>
  <c r="C2751" i="108"/>
  <c r="C2752" i="108"/>
  <c r="C2753" i="108"/>
  <c r="C2754" i="108"/>
  <c r="C2755" i="108"/>
  <c r="C2756" i="108"/>
  <c r="C2757" i="108"/>
  <c r="C2758" i="108"/>
  <c r="C2759" i="108"/>
  <c r="C2760" i="108"/>
  <c r="C2761" i="108"/>
  <c r="C2762" i="108"/>
  <c r="C2763" i="108"/>
  <c r="C2764" i="108"/>
  <c r="C2765" i="108"/>
  <c r="C2766" i="108"/>
  <c r="C2767" i="108"/>
  <c r="C2768" i="108"/>
  <c r="C2769" i="108"/>
  <c r="C2770" i="108"/>
  <c r="C2771" i="108"/>
  <c r="C2772" i="108"/>
  <c r="C2773" i="108"/>
  <c r="C2774" i="108"/>
  <c r="C2775" i="108"/>
  <c r="C2776" i="108"/>
  <c r="C2777" i="108"/>
  <c r="C2778" i="108"/>
  <c r="C2779" i="108"/>
  <c r="C2780" i="108"/>
  <c r="C2781" i="108"/>
  <c r="C2782" i="108"/>
  <c r="C2783" i="108"/>
  <c r="C2784" i="108"/>
  <c r="C2785" i="108"/>
  <c r="C2786" i="108"/>
  <c r="C2787" i="108"/>
  <c r="C2788" i="108"/>
  <c r="C2789" i="108"/>
  <c r="C2790" i="108"/>
  <c r="C2791" i="108"/>
  <c r="C2792" i="108"/>
  <c r="C2793" i="108"/>
  <c r="C2794" i="108"/>
  <c r="C2795" i="108"/>
  <c r="C2796" i="108"/>
  <c r="C2797" i="108"/>
  <c r="C2798" i="108"/>
  <c r="C2799" i="108"/>
  <c r="C2800" i="108"/>
  <c r="C2801" i="108"/>
  <c r="C2802" i="108"/>
  <c r="C2803" i="108"/>
  <c r="C2804" i="108"/>
  <c r="C2805" i="108"/>
  <c r="C2806" i="108"/>
  <c r="C2807" i="108"/>
  <c r="C2808" i="108"/>
  <c r="C2809" i="108"/>
  <c r="C2810" i="108"/>
  <c r="C2811" i="108"/>
  <c r="C2812" i="108"/>
  <c r="C2813" i="108"/>
  <c r="C2814" i="108"/>
  <c r="C2815" i="108"/>
  <c r="C2816" i="108"/>
  <c r="C2817" i="108"/>
  <c r="C2818" i="108"/>
  <c r="C2819" i="108"/>
  <c r="C2820" i="108"/>
  <c r="C2821" i="108"/>
  <c r="C2822" i="108"/>
  <c r="C2823" i="108"/>
  <c r="C2824" i="108"/>
  <c r="C2825" i="108"/>
  <c r="C2826" i="108"/>
  <c r="C2827" i="108"/>
  <c r="C2828" i="108"/>
  <c r="C2829" i="108"/>
  <c r="C2830" i="108"/>
  <c r="C2831" i="108"/>
  <c r="C2832" i="108"/>
  <c r="C2833" i="108"/>
  <c r="C2834" i="108"/>
  <c r="C2835" i="108"/>
  <c r="C2836" i="108"/>
  <c r="C2837" i="108"/>
  <c r="C2838" i="108"/>
  <c r="C2839" i="108"/>
  <c r="C2840" i="108"/>
  <c r="C2841" i="108"/>
  <c r="C2842" i="108"/>
  <c r="C2843" i="108"/>
  <c r="C2844" i="108"/>
  <c r="C2845" i="108"/>
  <c r="C2846" i="108"/>
  <c r="C2847" i="108"/>
  <c r="C2848" i="108"/>
  <c r="C2849" i="108"/>
  <c r="C2850" i="108"/>
  <c r="C2851" i="108"/>
  <c r="C2852" i="108"/>
  <c r="C2853" i="108"/>
  <c r="C2854" i="108"/>
  <c r="C2855" i="108"/>
  <c r="C2856" i="108"/>
  <c r="C2857" i="108"/>
  <c r="C2858" i="108"/>
  <c r="C2859" i="108"/>
  <c r="C2860" i="108"/>
  <c r="C2861" i="108"/>
  <c r="C2862" i="108"/>
  <c r="C2863" i="108"/>
  <c r="C2864" i="108"/>
  <c r="C2865" i="108"/>
  <c r="C2866" i="108"/>
  <c r="C2867" i="108"/>
  <c r="C2868" i="108"/>
  <c r="C2869" i="108"/>
  <c r="C2870" i="108"/>
  <c r="C2871" i="108"/>
  <c r="C2872" i="108"/>
  <c r="C2873" i="108"/>
  <c r="C2874" i="108"/>
  <c r="C2875" i="108"/>
  <c r="C2876" i="108"/>
  <c r="C2877" i="108"/>
  <c r="C2878" i="108"/>
  <c r="C2879" i="108"/>
  <c r="C2880" i="108"/>
  <c r="C2881" i="108"/>
  <c r="C2882" i="108"/>
  <c r="C2883" i="108"/>
  <c r="C2884" i="108"/>
  <c r="C2885" i="108"/>
  <c r="C2886" i="108"/>
  <c r="C2887" i="108"/>
  <c r="C2888" i="108"/>
  <c r="C2889" i="108"/>
  <c r="C2890" i="108"/>
  <c r="C2891" i="108"/>
  <c r="C2892" i="108"/>
  <c r="C2893" i="108"/>
  <c r="C2894" i="108"/>
  <c r="C2895" i="108"/>
  <c r="C2896" i="108"/>
  <c r="C2897" i="108"/>
  <c r="C2898" i="108"/>
  <c r="C2899" i="108"/>
  <c r="C2900" i="108"/>
  <c r="C2901" i="108"/>
  <c r="C2902" i="108"/>
  <c r="C2903" i="108"/>
  <c r="C2904" i="108"/>
  <c r="C2905" i="108"/>
  <c r="C2906" i="108"/>
  <c r="C2907" i="108"/>
  <c r="C2908" i="108"/>
  <c r="C2909" i="108"/>
  <c r="C2910" i="108"/>
  <c r="C2911" i="108"/>
  <c r="C2912" i="108"/>
  <c r="C2913" i="108"/>
  <c r="C2914" i="108"/>
  <c r="C2915" i="108"/>
  <c r="C2916" i="108"/>
  <c r="C2917" i="108"/>
  <c r="C2918" i="108"/>
  <c r="C2919" i="108"/>
  <c r="C2920" i="108"/>
  <c r="C2921" i="108"/>
  <c r="C2922" i="108"/>
  <c r="C2923" i="108"/>
  <c r="C2924" i="108"/>
  <c r="C2925" i="108"/>
  <c r="C2926" i="108"/>
  <c r="C2927" i="108"/>
  <c r="C2928" i="108"/>
  <c r="C2929" i="108"/>
  <c r="C2930" i="108"/>
  <c r="C2931" i="108"/>
  <c r="C2932" i="108"/>
  <c r="C2933" i="108"/>
  <c r="C2934" i="108"/>
  <c r="C2935" i="108"/>
  <c r="C2936" i="108"/>
  <c r="C2937" i="108"/>
  <c r="C2938" i="108"/>
  <c r="C2939" i="108"/>
  <c r="C2940" i="108"/>
  <c r="C2941" i="108"/>
  <c r="C2942" i="108"/>
  <c r="C2943" i="108"/>
  <c r="C2944" i="108"/>
  <c r="C2945" i="108"/>
  <c r="C2946" i="108"/>
  <c r="C2947" i="108"/>
  <c r="C2948" i="108"/>
  <c r="C2949" i="108"/>
  <c r="C2950" i="108"/>
  <c r="C2951" i="108"/>
  <c r="C2952" i="108"/>
  <c r="C2953" i="108"/>
  <c r="C2954" i="108"/>
  <c r="C2955" i="108"/>
  <c r="C2956" i="108"/>
  <c r="C2957" i="108"/>
  <c r="C2958" i="108"/>
  <c r="C2959" i="108"/>
  <c r="C2960" i="108"/>
  <c r="C2961" i="108"/>
  <c r="C2962" i="108"/>
  <c r="C2963" i="108"/>
  <c r="C2964" i="108"/>
  <c r="C2965" i="108"/>
  <c r="C2966" i="108"/>
  <c r="C2967" i="108"/>
  <c r="C2968" i="108"/>
  <c r="C2969" i="108"/>
  <c r="C2970" i="108"/>
  <c r="C2971" i="108"/>
  <c r="C2972" i="108"/>
  <c r="C2973" i="108"/>
  <c r="C2974" i="108"/>
  <c r="C2975" i="108"/>
  <c r="C2976" i="108"/>
  <c r="C2977" i="108"/>
  <c r="C2978" i="108"/>
  <c r="C2979" i="108"/>
  <c r="C2980" i="108"/>
  <c r="C2981" i="108"/>
  <c r="C2982" i="108"/>
  <c r="C2983" i="108"/>
  <c r="C2984" i="108"/>
  <c r="C2985" i="108"/>
  <c r="C2986" i="108"/>
  <c r="C2987" i="108"/>
  <c r="C2988" i="108"/>
  <c r="C2989" i="108"/>
  <c r="C2990" i="108"/>
  <c r="C2991" i="108"/>
  <c r="C2992" i="108"/>
  <c r="C2993" i="108"/>
  <c r="C2994" i="108"/>
  <c r="C2995" i="108"/>
  <c r="C2996" i="108"/>
  <c r="C2997" i="108"/>
  <c r="C2998" i="108"/>
  <c r="C2999" i="108"/>
  <c r="C3000" i="108"/>
  <c r="C3001" i="108"/>
  <c r="C3002" i="108"/>
  <c r="C3003" i="108"/>
  <c r="C3004" i="108"/>
  <c r="C3005" i="108"/>
  <c r="C3006" i="108"/>
  <c r="C3007" i="108"/>
  <c r="C3008" i="108"/>
  <c r="C3009" i="108"/>
  <c r="C3010" i="108"/>
  <c r="C3011" i="108"/>
  <c r="C3012" i="108"/>
  <c r="C3013" i="108"/>
  <c r="C3014" i="108"/>
  <c r="C3015" i="108"/>
  <c r="C3016" i="108"/>
  <c r="C3017" i="108"/>
  <c r="C3018" i="108"/>
  <c r="C3019" i="108"/>
  <c r="C3020" i="108"/>
  <c r="C3021" i="108"/>
  <c r="C3022" i="108"/>
  <c r="C3023" i="108"/>
  <c r="C3024" i="108"/>
  <c r="C3025" i="108"/>
  <c r="C3026" i="108"/>
  <c r="C3027" i="108"/>
  <c r="C3028" i="108"/>
  <c r="C3029" i="108"/>
  <c r="C3030" i="108"/>
  <c r="C3031" i="108"/>
  <c r="C3032" i="108"/>
  <c r="C3033" i="108"/>
  <c r="C3034" i="108"/>
  <c r="C3035" i="108"/>
  <c r="C3036" i="108"/>
  <c r="C3037" i="108"/>
  <c r="C3038" i="108"/>
  <c r="C3039" i="108"/>
  <c r="C3040" i="108"/>
  <c r="C3041" i="108"/>
  <c r="C3042" i="108"/>
  <c r="C3043" i="108"/>
  <c r="C3044" i="108"/>
  <c r="C3045" i="108"/>
  <c r="C3046" i="108"/>
  <c r="C3047" i="108"/>
  <c r="C3048" i="108"/>
  <c r="C3049" i="108"/>
  <c r="C3050" i="108"/>
  <c r="C3051" i="108"/>
  <c r="C3052" i="108"/>
  <c r="C3053" i="108"/>
  <c r="C3054" i="108"/>
  <c r="C3055" i="108"/>
  <c r="C3056" i="108"/>
  <c r="C3057" i="108"/>
  <c r="C3058" i="108"/>
  <c r="C3059" i="108"/>
  <c r="C3060" i="108"/>
  <c r="C3061" i="108"/>
  <c r="C3062" i="108"/>
  <c r="C3063" i="108"/>
  <c r="C3064" i="108"/>
  <c r="C3065" i="108"/>
  <c r="C3066" i="108"/>
  <c r="C3067" i="108"/>
  <c r="C3068" i="108"/>
  <c r="C3069" i="108"/>
  <c r="C3070" i="108"/>
  <c r="C3071" i="108"/>
  <c r="C3072" i="108"/>
  <c r="C3073" i="108"/>
  <c r="C3074" i="108"/>
  <c r="C3075" i="108"/>
  <c r="C3076" i="108"/>
  <c r="C3077" i="108"/>
  <c r="C3078" i="108"/>
  <c r="C3079" i="108"/>
  <c r="C3080" i="108"/>
  <c r="C3081" i="108"/>
  <c r="C3082" i="108"/>
  <c r="C3083" i="108"/>
  <c r="C3084" i="108"/>
  <c r="C3085" i="108"/>
  <c r="C3086" i="108"/>
  <c r="C3087" i="108"/>
  <c r="C3088" i="108"/>
  <c r="C3089" i="108"/>
  <c r="C3090" i="108"/>
  <c r="C3091" i="108"/>
  <c r="C3092" i="108"/>
  <c r="C3093" i="108"/>
  <c r="C3094" i="108"/>
  <c r="C3095" i="108"/>
  <c r="C3096" i="108"/>
  <c r="C3097" i="108"/>
  <c r="C3098" i="108"/>
  <c r="C3099" i="108"/>
  <c r="C3100" i="108"/>
  <c r="C3101" i="108"/>
  <c r="C3102" i="108"/>
  <c r="C3103" i="108"/>
  <c r="C3104" i="108"/>
  <c r="C3105" i="108"/>
  <c r="C3106" i="108"/>
  <c r="C3107" i="108"/>
  <c r="C3108" i="108"/>
  <c r="C3109" i="108"/>
  <c r="C3110" i="108"/>
  <c r="C3111" i="108"/>
  <c r="C3112" i="108"/>
  <c r="C3113" i="108"/>
  <c r="C3114" i="108"/>
  <c r="C3115" i="108"/>
  <c r="C3116" i="108"/>
  <c r="C3117" i="108"/>
  <c r="C3118" i="108"/>
  <c r="C3119" i="108"/>
  <c r="C3120" i="108"/>
  <c r="C3121" i="108"/>
  <c r="C3122" i="108"/>
  <c r="C3123" i="108"/>
  <c r="C3124" i="108"/>
  <c r="C3125" i="108"/>
  <c r="C3126" i="108"/>
  <c r="C3127" i="108"/>
  <c r="C3128" i="108"/>
  <c r="C3129" i="108"/>
  <c r="C3130" i="108"/>
  <c r="C3131" i="108"/>
  <c r="C3132" i="108"/>
  <c r="C3133" i="108"/>
  <c r="C3134" i="108"/>
  <c r="C3135" i="108"/>
  <c r="C3136" i="108"/>
  <c r="C3137" i="108"/>
  <c r="C3138" i="108"/>
  <c r="C3139" i="108"/>
  <c r="C3140" i="108"/>
  <c r="C3141" i="108"/>
  <c r="C3142" i="108"/>
  <c r="C3143" i="108"/>
  <c r="C3144" i="108"/>
  <c r="C3145" i="108"/>
  <c r="C3146" i="108"/>
  <c r="C3147" i="108"/>
  <c r="C3148" i="108"/>
  <c r="C3149" i="108"/>
  <c r="C3150" i="108"/>
  <c r="C3151" i="108"/>
  <c r="C3152" i="108"/>
  <c r="C3153" i="108"/>
  <c r="C3154" i="108"/>
  <c r="C3155" i="108"/>
  <c r="C3156" i="108"/>
  <c r="C3157" i="108"/>
  <c r="C3158" i="108"/>
  <c r="C3159" i="108"/>
  <c r="C3160" i="108"/>
  <c r="C3161" i="108"/>
  <c r="C3162" i="108"/>
  <c r="C3163" i="108"/>
  <c r="C3164" i="108"/>
  <c r="C3165" i="108"/>
  <c r="C3166" i="108"/>
  <c r="C3167" i="108"/>
  <c r="C3168" i="108"/>
  <c r="C3169" i="108"/>
  <c r="C3170" i="108"/>
  <c r="C3171" i="108"/>
  <c r="C3172" i="108"/>
  <c r="C3173" i="108"/>
  <c r="C3174" i="108"/>
  <c r="C3175" i="108"/>
  <c r="C3176" i="108"/>
  <c r="C3177" i="108"/>
  <c r="C3178" i="108"/>
  <c r="C3179" i="108"/>
  <c r="C3180" i="108"/>
  <c r="C3181" i="108"/>
  <c r="C3182" i="108"/>
  <c r="C3183" i="108"/>
  <c r="C3184" i="108"/>
  <c r="C3185" i="108"/>
  <c r="C3186" i="108"/>
  <c r="C3187" i="108"/>
  <c r="C3188" i="108"/>
  <c r="C3189" i="108"/>
  <c r="C3190" i="108"/>
  <c r="C3191" i="108"/>
  <c r="C3192" i="108"/>
  <c r="C3193" i="108"/>
  <c r="C3194" i="108"/>
  <c r="C3195" i="108"/>
  <c r="C3196" i="108"/>
  <c r="C3197" i="108"/>
  <c r="C3198" i="108"/>
  <c r="C3199" i="108"/>
  <c r="C3200" i="108"/>
  <c r="C3201" i="108"/>
  <c r="C3202" i="108"/>
  <c r="C3203" i="108"/>
  <c r="C3204" i="108"/>
  <c r="C3205" i="108"/>
  <c r="C3206" i="108"/>
  <c r="C3207" i="108"/>
  <c r="C3208" i="108"/>
  <c r="C3209" i="108"/>
  <c r="C3210" i="108"/>
  <c r="C3211" i="108"/>
  <c r="C3212" i="108"/>
  <c r="C3213" i="108"/>
  <c r="C3214" i="108"/>
  <c r="C3215" i="108"/>
  <c r="C3216" i="108"/>
  <c r="C3217" i="108"/>
  <c r="C3218" i="108"/>
  <c r="C3219" i="108"/>
  <c r="C3220" i="108"/>
  <c r="C3221" i="108"/>
  <c r="C3222" i="108"/>
  <c r="C3223" i="108"/>
  <c r="C3224" i="108"/>
  <c r="C3225" i="108"/>
  <c r="C3226" i="108"/>
  <c r="C3227" i="108"/>
  <c r="C3228" i="108"/>
  <c r="C3229" i="108"/>
  <c r="C3230" i="108"/>
  <c r="C3231" i="108"/>
  <c r="C3232" i="108"/>
  <c r="C3233" i="108"/>
  <c r="C3234" i="108"/>
  <c r="C3235" i="108"/>
  <c r="C3236" i="108"/>
  <c r="C3237" i="108"/>
  <c r="C3238" i="108"/>
  <c r="C3239" i="108"/>
  <c r="C3240" i="108"/>
  <c r="C3241" i="108"/>
  <c r="C3242" i="108"/>
  <c r="C3243" i="108"/>
  <c r="C3244" i="108"/>
  <c r="C3245" i="108"/>
  <c r="C3246" i="108"/>
  <c r="C3247" i="108"/>
  <c r="C3248" i="108"/>
  <c r="C3249" i="108"/>
  <c r="C3250" i="108"/>
  <c r="C3251" i="108"/>
  <c r="C3252" i="108"/>
  <c r="C3253" i="108"/>
  <c r="C3254" i="108"/>
  <c r="C3255" i="108"/>
  <c r="C3256" i="108"/>
  <c r="C3257" i="108"/>
  <c r="C3258" i="108"/>
  <c r="C3259" i="108"/>
  <c r="C3260" i="108"/>
  <c r="C3261" i="108"/>
  <c r="C3262" i="108"/>
  <c r="C3263" i="108"/>
  <c r="C3264" i="108"/>
  <c r="C3265" i="108"/>
  <c r="C3266" i="108"/>
  <c r="C3267" i="108"/>
  <c r="C3268" i="108"/>
  <c r="C3269" i="108"/>
  <c r="C3270" i="108"/>
  <c r="C3271" i="108"/>
  <c r="C3272" i="108"/>
  <c r="C3273" i="108"/>
  <c r="C3274" i="108"/>
  <c r="C3275" i="108"/>
  <c r="C3276" i="108"/>
  <c r="C3277" i="108"/>
  <c r="C3278" i="108"/>
  <c r="C3279" i="108"/>
  <c r="C3280" i="108"/>
  <c r="C3281" i="108"/>
  <c r="C3282" i="108"/>
  <c r="C3283" i="108"/>
  <c r="C3284" i="108"/>
  <c r="C3285" i="108"/>
  <c r="C3286" i="108"/>
  <c r="C3287" i="108"/>
  <c r="C3288" i="108"/>
  <c r="C3289" i="108"/>
  <c r="C3290" i="108"/>
  <c r="C3291" i="108"/>
  <c r="C3292" i="108"/>
  <c r="C3293" i="108"/>
  <c r="C3294" i="108"/>
  <c r="C3295" i="108"/>
  <c r="C3296" i="108"/>
  <c r="C3297" i="108"/>
  <c r="C3298" i="108"/>
  <c r="C3299" i="108"/>
  <c r="C3300" i="108"/>
  <c r="C3301" i="108"/>
  <c r="C3302" i="108"/>
  <c r="C3303" i="108"/>
  <c r="C3304" i="108"/>
  <c r="C3305" i="108"/>
  <c r="C3306" i="108"/>
  <c r="C3307" i="108"/>
  <c r="C3308" i="108"/>
  <c r="C3309" i="108"/>
  <c r="C3310" i="108"/>
  <c r="C3311" i="108"/>
  <c r="C3312" i="108"/>
  <c r="C3313" i="108"/>
  <c r="C3314" i="108"/>
  <c r="C3315" i="108"/>
  <c r="C3316" i="108"/>
  <c r="C3317" i="108"/>
  <c r="C3318" i="108"/>
  <c r="C3319" i="108"/>
  <c r="C3320" i="108"/>
  <c r="C3321" i="108"/>
  <c r="C3322" i="108"/>
  <c r="C3323" i="108"/>
  <c r="C3324" i="108"/>
  <c r="C3325" i="108"/>
  <c r="C3326" i="108"/>
  <c r="C3327" i="108"/>
  <c r="C3328" i="108"/>
  <c r="C3329" i="108"/>
  <c r="C3330" i="108"/>
  <c r="C3331" i="108"/>
  <c r="C3332" i="108"/>
  <c r="C3333" i="108"/>
  <c r="C3334" i="108"/>
  <c r="C3335" i="108"/>
  <c r="C3336" i="108"/>
  <c r="C3337" i="108"/>
  <c r="C3338" i="108"/>
  <c r="C3339" i="108"/>
  <c r="C3340" i="108"/>
  <c r="C3341" i="108"/>
  <c r="C3342" i="108"/>
  <c r="C3343" i="108"/>
  <c r="C3344" i="108"/>
  <c r="C3345" i="108"/>
  <c r="C3346" i="108"/>
  <c r="C3347" i="108"/>
  <c r="C3348" i="108"/>
  <c r="C3349" i="108"/>
  <c r="C3350" i="108"/>
  <c r="C3351" i="108"/>
  <c r="C3352" i="108"/>
  <c r="C3353" i="108"/>
  <c r="C3354" i="108"/>
  <c r="C3355" i="108"/>
  <c r="C3356" i="108"/>
  <c r="C3357" i="108"/>
  <c r="C3358" i="108"/>
  <c r="C3359" i="108"/>
  <c r="C3360" i="108"/>
  <c r="C3361" i="108"/>
  <c r="C3362" i="108"/>
  <c r="C3363" i="108"/>
  <c r="C3364" i="108"/>
  <c r="C3365" i="108"/>
  <c r="C3366" i="108"/>
  <c r="C3367" i="108"/>
  <c r="C3368" i="108"/>
  <c r="C3369" i="108"/>
  <c r="C3370" i="108"/>
  <c r="C3371" i="108"/>
  <c r="C3372" i="108"/>
  <c r="C3373" i="108"/>
  <c r="C3374" i="108"/>
  <c r="C3375" i="108"/>
  <c r="C3376" i="108"/>
  <c r="C3377" i="108"/>
  <c r="C3378" i="108"/>
  <c r="C3379" i="108"/>
  <c r="C3380" i="108"/>
  <c r="C3381" i="108"/>
  <c r="C3382" i="108"/>
  <c r="C3383" i="108"/>
  <c r="C3384" i="108"/>
  <c r="C3385" i="108"/>
  <c r="C3386" i="108"/>
  <c r="C3387" i="108"/>
  <c r="C3388" i="108"/>
  <c r="C3389" i="108"/>
  <c r="C3390" i="108"/>
  <c r="C3391" i="108"/>
  <c r="C3392" i="108"/>
  <c r="C3393" i="108"/>
  <c r="C3394" i="108"/>
  <c r="C3395" i="108"/>
  <c r="C3396" i="108"/>
  <c r="C3397" i="108"/>
  <c r="C3398" i="108"/>
  <c r="C3399" i="108"/>
  <c r="C3400" i="108"/>
  <c r="C3401" i="108"/>
  <c r="C3402" i="108"/>
  <c r="C3403" i="108"/>
  <c r="C3404" i="108"/>
  <c r="C3405" i="108"/>
  <c r="C3406" i="108"/>
  <c r="C3407" i="108"/>
  <c r="C3408" i="108"/>
  <c r="C3409" i="108"/>
  <c r="C3410" i="108"/>
  <c r="C3411" i="108"/>
  <c r="C3412" i="108"/>
  <c r="C3413" i="108"/>
  <c r="C3414" i="108"/>
  <c r="C3415" i="108"/>
  <c r="C3416" i="108"/>
  <c r="C3417" i="108"/>
  <c r="C3418" i="108"/>
  <c r="C3419" i="108"/>
  <c r="C3420" i="108"/>
  <c r="C3421" i="108"/>
  <c r="C3422" i="108"/>
  <c r="C3423" i="108"/>
  <c r="C3424" i="108"/>
  <c r="C3425" i="108"/>
  <c r="C3426" i="108"/>
  <c r="C3427" i="108"/>
  <c r="C3428" i="108"/>
  <c r="C3429" i="108"/>
  <c r="C3430" i="108"/>
  <c r="C3431" i="108"/>
  <c r="C3432" i="108"/>
  <c r="C3433" i="108"/>
  <c r="C3434" i="108"/>
  <c r="C3435" i="108"/>
  <c r="C3436" i="108"/>
  <c r="C3437" i="108"/>
  <c r="C3438" i="108"/>
  <c r="C3439" i="108"/>
  <c r="C3440" i="108"/>
  <c r="C3441" i="108"/>
  <c r="C3442" i="108"/>
  <c r="C3443" i="108"/>
  <c r="C3444" i="108"/>
  <c r="C3445" i="108"/>
  <c r="C3446" i="108"/>
  <c r="C3447" i="108"/>
  <c r="C3448" i="108"/>
  <c r="C3449" i="108"/>
  <c r="C3450" i="108"/>
  <c r="C3451" i="108"/>
  <c r="C3452" i="108"/>
  <c r="C3453" i="108"/>
  <c r="C3454" i="108"/>
  <c r="C3455" i="108"/>
  <c r="C3456" i="108"/>
  <c r="C3457" i="108"/>
  <c r="C3458" i="108"/>
  <c r="C3459" i="108"/>
  <c r="C3460" i="108"/>
  <c r="C3461" i="108"/>
  <c r="C3462" i="108"/>
  <c r="C3463" i="108"/>
  <c r="C3464" i="108"/>
  <c r="C3465" i="108"/>
  <c r="C3466" i="108"/>
  <c r="C3467" i="108"/>
  <c r="C3468" i="108"/>
  <c r="C3469" i="108"/>
  <c r="C3470" i="108"/>
  <c r="C3471" i="108"/>
  <c r="C3472" i="108"/>
  <c r="C3473" i="108"/>
  <c r="C3474" i="108"/>
  <c r="C3475" i="108"/>
  <c r="C3476" i="108"/>
  <c r="C3477" i="108"/>
  <c r="C3478" i="108"/>
  <c r="C3479" i="108"/>
  <c r="C3480" i="108"/>
  <c r="C3481" i="108"/>
  <c r="C3482" i="108"/>
  <c r="C3483" i="108"/>
  <c r="C3484" i="108"/>
  <c r="C3485" i="108"/>
  <c r="C3486" i="108"/>
  <c r="C3487" i="108"/>
  <c r="C3488" i="108"/>
  <c r="C3489" i="108"/>
  <c r="C3490" i="108"/>
  <c r="C3491" i="108"/>
  <c r="C3492" i="108"/>
  <c r="C3493" i="108"/>
  <c r="C3494" i="108"/>
  <c r="C3495" i="108"/>
  <c r="C3496" i="108"/>
  <c r="C3497" i="108"/>
  <c r="C3498" i="108"/>
  <c r="C3499" i="108"/>
  <c r="C3500" i="108"/>
  <c r="C3501" i="108"/>
  <c r="C3502" i="108"/>
  <c r="C3503" i="108"/>
  <c r="C3504" i="108"/>
  <c r="C3505" i="108"/>
  <c r="C3506" i="108"/>
  <c r="C3507" i="108"/>
  <c r="C3508" i="108"/>
  <c r="C3509" i="108"/>
  <c r="C3510" i="108"/>
  <c r="C3511" i="108"/>
  <c r="C3512" i="108"/>
  <c r="C3513" i="108"/>
  <c r="C3514" i="108"/>
  <c r="C3515" i="108"/>
  <c r="C3516" i="108"/>
  <c r="C3517" i="108"/>
  <c r="C3518" i="108"/>
  <c r="C3519" i="108"/>
  <c r="C3520" i="108"/>
  <c r="C3521" i="108"/>
  <c r="C3522" i="108"/>
  <c r="C3523" i="108"/>
  <c r="C3524" i="108"/>
  <c r="C3525" i="108"/>
  <c r="C3526" i="108"/>
  <c r="C3527" i="108"/>
  <c r="C3528" i="108"/>
  <c r="C3529" i="108"/>
  <c r="C3530" i="108"/>
  <c r="C3531" i="108"/>
  <c r="C3532" i="108"/>
  <c r="C3533" i="108"/>
  <c r="C3534" i="108"/>
  <c r="C3535" i="108"/>
  <c r="C3536" i="108"/>
  <c r="C3537" i="108"/>
  <c r="C3538" i="108"/>
  <c r="C3539" i="108"/>
  <c r="C3540" i="108"/>
  <c r="C3541" i="108"/>
  <c r="C3542" i="108"/>
  <c r="C3543" i="108"/>
  <c r="C3544" i="108"/>
  <c r="C3545" i="108"/>
  <c r="C3546" i="108"/>
  <c r="C3547" i="108"/>
  <c r="C3548" i="108"/>
  <c r="C3549" i="108"/>
  <c r="C3550" i="108"/>
  <c r="C3551" i="108"/>
  <c r="C3552" i="108"/>
  <c r="C3553" i="108"/>
  <c r="C3554" i="108"/>
  <c r="C3555" i="108"/>
  <c r="C3556" i="108"/>
  <c r="C3557" i="108"/>
  <c r="C3558" i="108"/>
  <c r="C3559" i="108"/>
  <c r="C3560" i="108"/>
  <c r="C3561" i="108"/>
  <c r="C3562" i="108"/>
  <c r="C3563" i="108"/>
  <c r="C3564" i="108"/>
  <c r="C3565" i="108"/>
  <c r="C3566" i="108"/>
  <c r="C3567" i="108"/>
  <c r="C3568" i="108"/>
  <c r="C3569" i="108"/>
  <c r="C3570" i="108"/>
  <c r="C3571" i="108"/>
  <c r="C3572" i="108"/>
  <c r="C3573" i="108"/>
  <c r="C3574" i="108"/>
  <c r="C3575" i="108"/>
  <c r="C3576" i="108"/>
  <c r="C3577" i="108"/>
  <c r="C3578" i="108"/>
  <c r="C3579" i="108"/>
  <c r="C3580" i="108"/>
  <c r="C3581" i="108"/>
  <c r="C3582" i="108"/>
  <c r="C3583" i="108"/>
  <c r="C3584" i="108"/>
  <c r="C3585" i="108"/>
  <c r="C3586" i="108"/>
  <c r="C3587" i="108"/>
  <c r="C3588" i="108"/>
  <c r="C3589" i="108"/>
  <c r="C3590" i="108"/>
  <c r="C3591" i="108"/>
  <c r="C3592" i="108"/>
  <c r="C3593" i="108"/>
  <c r="C3594" i="108"/>
  <c r="C3595" i="108"/>
  <c r="C3596" i="108"/>
  <c r="C3597" i="108"/>
  <c r="C3598" i="108"/>
  <c r="C3599" i="108"/>
  <c r="C3600" i="108"/>
  <c r="C3601" i="108"/>
  <c r="C3602" i="108"/>
  <c r="C3603" i="108"/>
  <c r="C3604" i="108"/>
  <c r="C3605" i="108"/>
  <c r="C3606" i="108"/>
  <c r="C3607" i="108"/>
  <c r="C3608" i="108"/>
  <c r="C3609" i="108"/>
  <c r="C3610" i="108"/>
  <c r="C3611" i="108"/>
  <c r="C3612" i="108"/>
  <c r="C3613" i="108"/>
  <c r="C3614" i="108"/>
  <c r="C3615" i="108"/>
  <c r="C3616" i="108"/>
  <c r="C3617" i="108"/>
  <c r="C3618" i="108"/>
  <c r="C3619" i="108"/>
  <c r="C3620" i="108"/>
  <c r="C3621" i="108"/>
  <c r="C3622" i="108"/>
  <c r="C3623" i="108"/>
  <c r="C3624" i="108"/>
  <c r="C3625" i="108"/>
  <c r="C3626" i="108"/>
  <c r="C3627" i="108"/>
  <c r="C3628" i="108"/>
  <c r="C3629" i="108"/>
  <c r="C3630" i="108"/>
  <c r="C3631" i="108"/>
  <c r="C3632" i="108"/>
  <c r="C3633" i="108"/>
  <c r="C3634" i="108"/>
  <c r="C3635" i="108"/>
  <c r="C3636" i="108"/>
  <c r="C3637" i="108"/>
  <c r="C3638" i="108"/>
  <c r="C3639" i="108"/>
  <c r="C3640" i="108"/>
  <c r="C3641" i="108"/>
  <c r="C3642" i="108"/>
  <c r="C3643" i="108"/>
  <c r="C3644" i="108"/>
  <c r="C3645" i="108"/>
  <c r="C3646" i="108"/>
  <c r="C3647" i="108"/>
  <c r="C3648" i="108"/>
  <c r="C3649" i="108"/>
  <c r="C3650" i="108"/>
  <c r="C3651" i="108"/>
  <c r="C3652" i="108"/>
  <c r="C3653" i="108"/>
  <c r="C3654" i="108"/>
  <c r="C3655" i="108"/>
  <c r="C3656" i="108"/>
  <c r="C3657" i="108"/>
  <c r="C3658" i="108"/>
  <c r="C3659" i="108"/>
  <c r="C3660" i="108"/>
  <c r="C3661" i="108"/>
  <c r="C3662" i="108"/>
  <c r="C3663" i="108"/>
  <c r="C3664" i="108"/>
  <c r="C3665" i="108"/>
  <c r="C3666" i="108"/>
  <c r="C3667" i="108"/>
  <c r="C3668" i="108"/>
  <c r="C3669" i="108"/>
  <c r="C3670" i="108"/>
  <c r="C3671" i="108"/>
  <c r="C3672" i="108"/>
  <c r="C3673" i="108"/>
  <c r="C3674" i="108"/>
  <c r="C3675" i="108"/>
  <c r="C3676" i="108"/>
  <c r="C3677" i="108"/>
  <c r="C3678" i="108"/>
  <c r="C3679" i="108"/>
  <c r="C3680" i="108"/>
  <c r="C3681" i="108"/>
  <c r="C3682" i="108"/>
  <c r="C3683" i="108"/>
  <c r="C3684" i="108"/>
  <c r="C3685" i="108"/>
  <c r="C3686" i="108"/>
  <c r="C3687" i="108"/>
  <c r="C3688" i="108"/>
  <c r="C3689" i="108"/>
  <c r="C3690" i="108"/>
  <c r="C3691" i="108"/>
  <c r="C3692" i="108"/>
  <c r="C3693" i="108"/>
  <c r="C3694" i="108"/>
  <c r="C3695" i="108"/>
  <c r="C3696" i="108"/>
  <c r="C3697" i="108"/>
  <c r="C3698" i="108"/>
  <c r="C3699" i="108"/>
  <c r="C3700" i="108"/>
  <c r="C3701" i="108"/>
  <c r="C3702" i="108"/>
  <c r="C3703" i="108"/>
  <c r="C3704" i="108"/>
  <c r="C3705" i="108"/>
  <c r="C3706" i="108"/>
  <c r="C3707" i="108"/>
  <c r="C3708" i="108"/>
  <c r="C3709" i="108"/>
  <c r="C3710" i="108"/>
  <c r="C3711" i="108"/>
  <c r="C3712" i="108"/>
  <c r="C3713" i="108"/>
  <c r="C3714" i="108"/>
  <c r="C3715" i="108"/>
  <c r="C3716" i="108"/>
  <c r="C3717" i="108"/>
  <c r="C3718" i="108"/>
  <c r="C3719" i="108"/>
  <c r="C3720" i="108"/>
  <c r="C3721" i="108"/>
  <c r="C3722" i="108"/>
  <c r="C3723" i="108"/>
  <c r="C3724" i="108"/>
  <c r="C3725" i="108"/>
  <c r="C3726" i="108"/>
  <c r="C3727" i="108"/>
  <c r="C3728" i="108"/>
  <c r="C3729" i="108"/>
  <c r="C3730" i="108"/>
  <c r="C3731" i="108"/>
  <c r="C3732" i="108"/>
  <c r="C3733" i="108"/>
  <c r="C3734" i="108"/>
  <c r="C3735" i="108"/>
  <c r="C3736" i="108"/>
  <c r="C3737" i="108"/>
  <c r="C3738" i="108"/>
  <c r="C3739" i="108"/>
  <c r="C3740" i="108"/>
  <c r="C3741" i="108"/>
  <c r="C3742" i="108"/>
  <c r="C3743" i="108"/>
  <c r="C3744" i="108"/>
  <c r="C3745" i="108"/>
  <c r="C3746" i="108"/>
  <c r="C3747" i="108"/>
  <c r="C3748" i="108"/>
  <c r="C3749" i="108"/>
  <c r="C3750" i="108"/>
  <c r="C3751" i="108"/>
  <c r="C3752" i="108"/>
  <c r="C3753" i="108"/>
  <c r="C3754" i="108"/>
  <c r="C3755" i="108"/>
  <c r="C3756" i="108"/>
  <c r="C3757" i="108"/>
  <c r="C3758" i="108"/>
  <c r="C3759" i="108"/>
  <c r="C3760" i="108"/>
  <c r="C3761" i="108"/>
  <c r="C3762" i="108"/>
  <c r="C3763" i="108"/>
  <c r="C3764" i="108"/>
  <c r="C3765" i="108"/>
  <c r="C3766" i="108"/>
  <c r="C3767" i="108"/>
  <c r="C3768" i="108"/>
  <c r="C3769" i="108"/>
  <c r="C3770" i="108"/>
  <c r="C3771" i="108"/>
  <c r="C3772" i="108"/>
  <c r="C3773" i="108"/>
  <c r="C3774" i="108"/>
  <c r="C3775" i="108"/>
  <c r="C3776" i="108"/>
  <c r="C3777" i="108"/>
  <c r="C3778" i="108"/>
  <c r="C3779" i="108"/>
  <c r="C3780" i="108"/>
  <c r="C3781" i="108"/>
  <c r="C3782" i="108"/>
  <c r="C3783" i="108"/>
  <c r="C3784" i="108"/>
  <c r="C3785" i="108"/>
  <c r="C3786" i="108"/>
  <c r="C3787" i="108"/>
  <c r="C3788" i="108"/>
  <c r="C3789" i="108"/>
  <c r="C3790" i="108"/>
  <c r="C3791" i="108"/>
  <c r="C3792" i="108"/>
  <c r="C3793" i="108"/>
  <c r="C3794" i="108"/>
  <c r="C3795" i="108"/>
  <c r="C3796" i="108"/>
  <c r="C3797" i="108"/>
  <c r="C3798" i="108"/>
  <c r="C3799" i="108"/>
  <c r="C3800" i="108"/>
  <c r="C3801" i="108"/>
  <c r="C3802" i="108"/>
  <c r="C3803" i="108"/>
  <c r="C3804" i="108"/>
  <c r="C3805" i="108"/>
  <c r="C3806" i="108"/>
  <c r="C3807" i="108"/>
  <c r="C3808" i="108"/>
  <c r="C3809" i="108"/>
  <c r="C3810" i="108"/>
  <c r="C3811" i="108"/>
  <c r="C3812" i="108"/>
  <c r="C3813" i="108"/>
  <c r="C3814" i="108"/>
  <c r="C3815" i="108"/>
  <c r="C3816" i="108"/>
  <c r="C3817" i="108"/>
  <c r="C3818" i="108"/>
  <c r="C3819" i="108"/>
  <c r="C3820" i="108"/>
  <c r="C3821" i="108"/>
  <c r="C3822" i="108"/>
  <c r="C3823" i="108"/>
  <c r="C3824" i="108"/>
  <c r="C3825" i="108"/>
  <c r="C3826" i="108"/>
  <c r="C3827" i="108"/>
  <c r="C3828" i="108"/>
  <c r="C3829" i="108"/>
  <c r="C3830" i="108"/>
  <c r="C3831" i="108"/>
  <c r="C3832" i="108"/>
  <c r="C3833" i="108"/>
  <c r="C3834" i="108"/>
  <c r="C3835" i="108"/>
  <c r="C3836" i="108"/>
  <c r="C3837" i="108"/>
  <c r="C3838" i="108"/>
  <c r="C3839" i="108"/>
  <c r="C3840" i="108"/>
  <c r="C3841" i="108"/>
  <c r="C3842" i="108"/>
  <c r="C3843" i="108"/>
  <c r="C3844" i="108"/>
  <c r="C3845" i="108"/>
  <c r="C3846" i="108"/>
  <c r="C3847" i="108"/>
  <c r="C3848" i="108"/>
  <c r="C3849" i="108"/>
  <c r="C3850" i="108"/>
  <c r="C3851" i="108"/>
  <c r="C3852" i="108"/>
  <c r="C3853" i="108"/>
  <c r="C3854" i="108"/>
  <c r="C3855" i="108"/>
  <c r="C3856" i="108"/>
  <c r="C3857" i="108"/>
  <c r="C3858" i="108"/>
  <c r="C3859" i="108"/>
  <c r="C3860" i="108"/>
  <c r="C3861" i="108"/>
  <c r="C3862" i="108"/>
  <c r="C3863" i="108"/>
  <c r="C3864" i="108"/>
  <c r="C3865" i="108"/>
  <c r="C3866" i="108"/>
  <c r="C3867" i="108"/>
  <c r="C3868" i="108"/>
  <c r="C3869" i="108"/>
  <c r="C3870" i="108"/>
  <c r="C3871" i="108"/>
  <c r="C3872" i="108"/>
  <c r="C3873" i="108"/>
  <c r="C3874" i="108"/>
  <c r="C3875" i="108"/>
  <c r="C3876" i="108"/>
  <c r="C3877" i="108"/>
  <c r="C3878" i="108"/>
  <c r="C3879" i="108"/>
  <c r="C3880" i="108"/>
  <c r="C3881" i="108"/>
  <c r="C3882" i="108"/>
  <c r="C3883" i="108"/>
  <c r="C3884" i="108"/>
  <c r="C3885" i="108"/>
  <c r="C3886" i="108"/>
  <c r="C3887" i="108"/>
  <c r="C3888" i="108"/>
  <c r="C3889" i="108"/>
  <c r="C3890" i="108"/>
  <c r="C3891" i="108"/>
  <c r="C3892" i="108"/>
  <c r="C3893" i="108"/>
  <c r="C3894" i="108"/>
  <c r="C3895" i="108"/>
  <c r="C3896" i="108"/>
  <c r="C3897" i="108"/>
  <c r="C3898" i="108"/>
  <c r="C3899" i="108"/>
  <c r="C3900" i="108"/>
  <c r="C3901" i="108"/>
  <c r="C3902" i="108"/>
  <c r="C3903" i="108"/>
  <c r="C3904" i="108"/>
  <c r="C3905" i="108"/>
  <c r="C3906" i="108"/>
  <c r="C3907" i="108"/>
  <c r="C3908" i="108"/>
  <c r="C3909" i="108"/>
  <c r="C3910" i="108"/>
  <c r="C3911" i="108"/>
  <c r="C3912" i="108"/>
  <c r="C3913" i="108"/>
  <c r="C3914" i="108"/>
  <c r="C3915" i="108"/>
  <c r="C3916" i="108"/>
  <c r="C3917" i="108"/>
  <c r="C3918" i="108"/>
  <c r="C3919" i="108"/>
  <c r="C3920" i="108"/>
  <c r="C3921" i="108"/>
  <c r="C3922" i="108"/>
  <c r="C3923" i="108"/>
  <c r="C3924" i="108"/>
  <c r="C3925" i="108"/>
  <c r="C3926" i="108"/>
  <c r="C3927" i="108"/>
  <c r="C3928" i="108"/>
  <c r="C3929" i="108"/>
  <c r="C3930" i="108"/>
  <c r="C3931" i="108"/>
  <c r="C3932" i="108"/>
  <c r="C3933" i="108"/>
  <c r="C3934" i="108"/>
  <c r="C3935" i="108"/>
  <c r="C3936" i="108"/>
  <c r="C3937" i="108"/>
  <c r="C3938" i="108"/>
  <c r="C3939" i="108"/>
  <c r="C3940" i="108"/>
  <c r="C3941" i="108"/>
  <c r="C3942" i="108"/>
  <c r="C3943" i="108"/>
  <c r="C3944" i="108"/>
  <c r="C3945" i="108"/>
  <c r="C3946" i="108"/>
  <c r="C3947" i="108"/>
  <c r="C3948" i="108"/>
  <c r="C3949" i="108"/>
  <c r="C3950" i="108"/>
  <c r="C3951" i="108"/>
  <c r="C3952" i="108"/>
  <c r="C3953" i="108"/>
  <c r="C3954" i="108"/>
  <c r="C3955" i="108"/>
  <c r="C3956" i="108"/>
  <c r="C3957" i="108"/>
  <c r="C3958" i="108"/>
  <c r="C3959" i="108"/>
  <c r="C3960" i="108"/>
  <c r="C3961" i="108"/>
  <c r="C3962" i="108"/>
  <c r="C3963" i="108"/>
  <c r="C3964" i="108"/>
  <c r="C3965" i="108"/>
  <c r="C3966" i="108"/>
  <c r="C3967" i="108"/>
  <c r="C3968" i="108"/>
  <c r="C3969" i="108"/>
  <c r="C3970" i="108"/>
  <c r="C3971" i="108"/>
  <c r="C3972" i="108"/>
  <c r="C3973" i="108"/>
  <c r="C3974" i="108"/>
  <c r="C3975" i="108"/>
  <c r="C3976" i="108"/>
  <c r="C3977" i="108"/>
  <c r="C3978" i="108"/>
  <c r="C3979" i="108"/>
  <c r="C3980" i="108"/>
  <c r="C3981" i="108"/>
  <c r="C3982" i="108"/>
  <c r="C3983" i="108"/>
  <c r="C3984" i="108"/>
  <c r="C3985" i="108"/>
  <c r="C3986" i="108"/>
  <c r="C3987" i="108"/>
  <c r="C3988" i="108"/>
  <c r="C3989" i="108"/>
  <c r="C3990" i="108"/>
  <c r="C3991" i="108"/>
  <c r="C3992" i="108"/>
  <c r="C3993" i="108"/>
  <c r="C3994" i="108"/>
  <c r="C3995" i="108"/>
  <c r="C3996" i="108"/>
  <c r="C3997" i="108"/>
  <c r="C3998" i="108"/>
  <c r="C3999" i="108"/>
  <c r="C4000" i="108"/>
  <c r="C4001" i="108"/>
  <c r="C4002" i="108"/>
  <c r="C4003" i="108"/>
  <c r="C4004" i="108"/>
  <c r="C4005" i="108"/>
  <c r="C4006" i="108"/>
  <c r="C4007" i="108"/>
  <c r="C4008" i="108"/>
  <c r="C4009" i="108"/>
  <c r="C4010" i="108"/>
  <c r="C4011" i="108"/>
  <c r="C4012" i="108"/>
  <c r="C4013" i="108"/>
  <c r="C4014" i="108"/>
  <c r="C4015" i="108"/>
  <c r="C4016" i="108"/>
  <c r="C4017" i="108"/>
  <c r="C4018" i="108"/>
  <c r="C4019" i="108"/>
  <c r="C4020" i="108"/>
  <c r="C4021" i="108"/>
  <c r="C4022" i="108"/>
  <c r="C4023" i="108"/>
  <c r="C4024" i="108"/>
  <c r="C4025" i="108"/>
  <c r="C4026" i="108"/>
  <c r="C4027" i="108"/>
  <c r="C4028" i="108"/>
  <c r="C4029" i="108"/>
  <c r="C4030" i="108"/>
  <c r="C4031" i="108"/>
  <c r="C4032" i="108"/>
  <c r="C4033" i="108"/>
  <c r="C4034" i="108"/>
  <c r="C4035" i="108"/>
  <c r="C4036" i="108"/>
  <c r="C4037" i="108"/>
  <c r="C4038" i="108"/>
  <c r="C4039" i="108"/>
  <c r="C4040" i="108"/>
  <c r="C4041" i="108"/>
  <c r="C4042" i="108"/>
  <c r="C4043" i="108"/>
  <c r="C4044" i="108"/>
  <c r="C4045" i="108"/>
  <c r="C4046" i="108"/>
  <c r="C4047" i="108"/>
  <c r="C4048" i="108"/>
  <c r="C4049" i="108"/>
  <c r="C4050" i="108"/>
  <c r="C4051" i="108"/>
  <c r="C4052" i="108"/>
  <c r="C4053" i="108"/>
  <c r="C4054" i="108"/>
  <c r="C4055" i="108"/>
  <c r="C4056" i="108"/>
  <c r="C4057" i="108"/>
  <c r="C4058" i="108"/>
  <c r="C4059" i="108"/>
  <c r="C4060" i="108"/>
  <c r="C4061" i="108"/>
  <c r="C4062" i="108"/>
  <c r="C4063" i="108"/>
  <c r="C4064" i="108"/>
  <c r="C4065" i="108"/>
  <c r="C4066" i="108"/>
  <c r="C4067" i="108"/>
  <c r="C4068" i="108"/>
  <c r="C4069" i="108"/>
  <c r="C4070" i="108"/>
  <c r="C4071" i="108"/>
  <c r="C4072" i="108"/>
  <c r="C4073" i="108"/>
  <c r="C4074" i="108"/>
  <c r="C4075" i="108"/>
  <c r="C4076" i="108"/>
  <c r="C4077" i="108"/>
  <c r="C4078" i="108"/>
  <c r="C4079" i="108"/>
  <c r="C4080" i="108"/>
  <c r="C4081" i="108"/>
  <c r="C4082" i="108"/>
  <c r="C4083" i="108"/>
  <c r="C4084" i="108"/>
  <c r="C4085" i="108"/>
  <c r="C4086" i="108"/>
  <c r="C4087" i="108"/>
  <c r="C4088" i="108"/>
  <c r="C4089" i="108"/>
  <c r="C4090" i="108"/>
  <c r="C4091" i="108"/>
  <c r="C4092" i="108"/>
  <c r="C4093" i="108"/>
  <c r="C4094" i="108"/>
  <c r="C4095" i="108"/>
  <c r="C4096" i="108"/>
  <c r="C4097" i="108"/>
  <c r="C4098" i="108"/>
  <c r="C4099" i="108"/>
  <c r="C4100" i="108"/>
  <c r="C4101" i="108"/>
  <c r="C4102" i="108"/>
  <c r="C4103" i="108"/>
  <c r="C4104" i="108"/>
  <c r="C4105" i="108"/>
  <c r="C4106" i="108"/>
  <c r="C4107" i="108"/>
  <c r="C4108" i="108"/>
  <c r="C4109" i="108"/>
  <c r="C4110" i="108"/>
  <c r="C4111" i="108"/>
  <c r="C4112" i="108"/>
  <c r="C4113" i="108"/>
  <c r="C4114" i="108"/>
  <c r="C4115" i="108"/>
  <c r="C4116" i="108"/>
  <c r="C4117" i="108"/>
  <c r="C4118" i="108"/>
  <c r="C4119" i="108"/>
  <c r="C4120" i="108"/>
  <c r="C4121" i="108"/>
  <c r="C4122" i="108"/>
  <c r="C4123" i="108"/>
  <c r="C4124" i="108"/>
  <c r="C4125" i="108"/>
  <c r="C4126" i="108"/>
  <c r="C4127" i="108"/>
  <c r="C4128" i="108"/>
  <c r="C4129" i="108"/>
  <c r="C4130" i="108"/>
  <c r="C4131" i="108"/>
  <c r="C4132" i="108"/>
  <c r="C4133" i="108"/>
  <c r="C4134" i="108"/>
  <c r="C4135" i="108"/>
  <c r="C4136" i="108"/>
  <c r="C4137" i="108"/>
  <c r="C4138" i="108"/>
  <c r="C4139" i="108"/>
  <c r="C4140" i="108"/>
  <c r="C4141" i="108"/>
  <c r="C4142" i="108"/>
  <c r="C4143" i="108"/>
  <c r="C4144" i="108"/>
  <c r="C4145" i="108"/>
  <c r="C4146" i="108"/>
  <c r="C4147" i="108"/>
  <c r="C4148" i="108"/>
  <c r="C4149" i="108"/>
  <c r="C4150" i="108"/>
  <c r="C4151" i="108"/>
  <c r="C4152" i="108"/>
  <c r="C4153" i="108"/>
  <c r="C4154" i="108"/>
  <c r="C4155" i="108"/>
  <c r="C4156" i="108"/>
  <c r="C4157" i="108"/>
  <c r="C4158" i="108"/>
  <c r="C4159" i="108"/>
  <c r="C4160" i="108"/>
  <c r="C4161" i="108"/>
  <c r="C4162" i="108"/>
  <c r="C4163" i="108"/>
  <c r="C4164" i="108"/>
  <c r="C4165" i="108"/>
  <c r="C4166" i="108"/>
  <c r="C4167" i="108"/>
  <c r="C4168" i="108"/>
  <c r="C4169" i="108"/>
  <c r="C4170" i="108"/>
  <c r="C4171" i="108"/>
  <c r="C4172" i="108"/>
  <c r="C4173" i="108"/>
  <c r="C4174" i="108"/>
  <c r="C4175" i="108"/>
  <c r="C4176" i="108"/>
  <c r="C4177" i="108"/>
  <c r="C4178" i="108"/>
  <c r="C4179" i="108"/>
  <c r="C4180" i="108"/>
  <c r="C4181" i="108"/>
  <c r="C4182" i="108"/>
  <c r="C4183" i="108"/>
  <c r="C4184" i="108"/>
  <c r="C4185" i="108"/>
  <c r="C4186" i="108"/>
  <c r="C4187" i="108"/>
  <c r="C4188" i="108"/>
  <c r="C4189" i="108"/>
  <c r="C4190" i="108"/>
  <c r="C4191" i="108"/>
  <c r="C4192" i="108"/>
  <c r="C4193" i="108"/>
  <c r="C4194" i="108"/>
  <c r="C4195" i="108"/>
  <c r="C4196" i="108"/>
  <c r="C4197" i="108"/>
  <c r="C4198" i="108"/>
  <c r="C4199" i="108"/>
  <c r="C4200" i="108"/>
  <c r="C4201" i="108"/>
  <c r="C4202" i="108"/>
  <c r="C4203" i="108"/>
  <c r="C4204" i="108"/>
  <c r="C4205" i="108"/>
  <c r="C4206" i="108"/>
  <c r="C4207" i="108"/>
  <c r="C4208" i="108"/>
  <c r="C4209" i="108"/>
  <c r="C4210" i="108"/>
  <c r="C4211" i="108"/>
  <c r="C4212" i="108"/>
  <c r="C4213" i="108"/>
  <c r="C4214" i="108"/>
  <c r="C4215" i="108"/>
  <c r="C4216" i="108"/>
  <c r="C4217" i="108"/>
  <c r="C4218" i="108"/>
  <c r="C4219" i="108"/>
  <c r="C4220" i="108"/>
  <c r="C4221" i="108"/>
  <c r="C4222" i="108"/>
  <c r="C4223" i="108"/>
  <c r="C4224" i="108"/>
  <c r="C4225" i="108"/>
  <c r="C4226" i="108"/>
  <c r="C4227" i="108"/>
  <c r="C4228" i="108"/>
  <c r="C4229" i="108"/>
  <c r="C4230" i="108"/>
  <c r="C4231" i="108"/>
  <c r="C4232" i="108"/>
  <c r="C4233" i="108"/>
  <c r="C4234" i="108"/>
  <c r="C4235" i="108"/>
  <c r="C4236" i="108"/>
  <c r="C4237" i="108"/>
  <c r="C4238" i="108"/>
  <c r="C4239" i="108"/>
  <c r="C4240" i="108"/>
  <c r="C4241" i="108"/>
  <c r="C4242" i="108"/>
  <c r="C4243" i="108"/>
  <c r="C4244" i="108"/>
  <c r="C4245" i="108"/>
  <c r="C4246" i="108"/>
  <c r="C4247" i="108"/>
  <c r="C4248" i="108"/>
  <c r="C4249" i="108"/>
  <c r="C4250" i="108"/>
  <c r="C4251" i="108"/>
  <c r="C4252" i="108"/>
  <c r="C4253" i="108"/>
  <c r="C4254" i="108"/>
  <c r="C4255" i="108"/>
  <c r="C4256" i="108"/>
  <c r="C4257" i="108"/>
  <c r="C4258" i="108"/>
  <c r="C4259" i="108"/>
  <c r="C4260" i="108"/>
  <c r="C4261" i="108"/>
  <c r="C4262" i="108"/>
  <c r="C4263" i="108"/>
  <c r="C4264" i="108"/>
  <c r="C4265" i="108"/>
  <c r="C4266" i="108"/>
  <c r="C4267" i="108"/>
  <c r="C4268" i="108"/>
  <c r="C4269" i="108"/>
  <c r="C4270" i="108"/>
  <c r="C4271" i="108"/>
  <c r="C4272" i="108"/>
  <c r="C4273" i="108"/>
  <c r="C4274" i="108"/>
  <c r="C4275" i="108"/>
  <c r="C4276" i="108"/>
  <c r="C4277" i="108"/>
  <c r="C4278" i="108"/>
  <c r="C4279" i="108"/>
  <c r="C4280" i="108"/>
  <c r="C4281" i="108"/>
  <c r="C4282" i="108"/>
  <c r="C4283" i="108"/>
  <c r="C4284" i="108"/>
  <c r="C4285" i="108"/>
  <c r="C4286" i="108"/>
  <c r="C4287" i="108"/>
  <c r="C4288" i="108"/>
  <c r="C4289" i="108"/>
  <c r="C4290" i="108"/>
  <c r="C4291" i="108"/>
  <c r="C4292" i="108"/>
  <c r="C4293" i="108"/>
  <c r="C4294" i="108"/>
  <c r="C4295" i="108"/>
  <c r="C4296" i="108"/>
  <c r="C4297" i="108"/>
  <c r="C4298" i="108"/>
  <c r="C4299" i="108"/>
  <c r="C4300" i="108"/>
  <c r="C4301" i="108"/>
  <c r="C4302" i="108"/>
  <c r="C4303" i="108"/>
  <c r="C4304" i="108"/>
  <c r="C4305" i="108"/>
  <c r="C4306" i="108"/>
  <c r="C4307" i="108"/>
  <c r="C4308" i="108"/>
  <c r="C4309" i="108"/>
  <c r="C4310" i="108"/>
  <c r="C4311" i="108"/>
  <c r="C4312" i="108"/>
  <c r="C4313" i="108"/>
  <c r="C4314" i="108"/>
  <c r="C4315" i="108"/>
  <c r="C4316" i="108"/>
  <c r="C4317" i="108"/>
  <c r="C4318" i="108"/>
  <c r="C4319" i="108"/>
  <c r="C4320" i="108"/>
  <c r="C4321" i="108"/>
  <c r="C4322" i="108"/>
  <c r="C4323" i="108"/>
  <c r="C4324" i="108"/>
  <c r="C4325" i="108"/>
  <c r="C4326" i="108"/>
  <c r="C4327" i="108"/>
  <c r="C4328" i="108"/>
  <c r="C4329" i="108"/>
  <c r="C4330" i="108"/>
  <c r="C4331" i="108"/>
  <c r="C4332" i="108"/>
  <c r="C4333" i="108"/>
  <c r="C4334" i="108"/>
  <c r="C4335" i="108"/>
  <c r="C4336" i="108"/>
  <c r="C4337" i="108"/>
  <c r="C4338" i="108"/>
  <c r="C4339" i="108"/>
  <c r="C4340" i="108"/>
  <c r="C4341" i="108"/>
  <c r="C4342" i="108"/>
  <c r="C4343" i="108"/>
  <c r="C4344" i="108"/>
  <c r="C4345" i="108"/>
  <c r="C4346" i="108"/>
  <c r="C4347" i="108"/>
  <c r="C4348" i="108"/>
  <c r="C4349" i="108"/>
  <c r="C4350" i="108"/>
  <c r="C4351" i="108"/>
  <c r="C4352" i="108"/>
  <c r="C4353" i="108"/>
  <c r="C4354" i="108"/>
  <c r="C4355" i="108"/>
  <c r="C4356" i="108"/>
  <c r="C4357" i="108"/>
  <c r="C4358" i="108"/>
  <c r="C4359" i="108"/>
  <c r="C4360" i="108"/>
  <c r="C4361" i="108"/>
  <c r="C4362" i="108"/>
  <c r="C4363" i="108"/>
  <c r="C4364" i="108"/>
  <c r="C4365" i="108"/>
  <c r="C4366" i="108"/>
  <c r="C4367" i="108"/>
  <c r="C4368" i="108"/>
  <c r="C4369" i="108"/>
  <c r="C4370" i="108"/>
  <c r="C4371" i="108"/>
  <c r="C4372" i="108"/>
  <c r="C4373" i="108"/>
  <c r="C4374" i="108"/>
  <c r="C4375" i="108"/>
  <c r="C4376" i="108"/>
  <c r="C4377" i="108"/>
  <c r="C4378" i="108"/>
  <c r="C4379" i="108"/>
  <c r="C4380" i="108"/>
  <c r="C4381" i="108"/>
  <c r="C4382" i="108"/>
  <c r="C4383" i="108"/>
  <c r="C4384" i="108"/>
  <c r="C4385" i="108"/>
  <c r="C4386" i="108"/>
  <c r="C4387" i="108"/>
  <c r="C4388" i="108"/>
  <c r="C4389" i="108"/>
  <c r="C4390" i="108"/>
  <c r="C4391" i="108"/>
  <c r="C4392" i="108"/>
  <c r="C4393" i="108"/>
  <c r="C4394" i="108"/>
  <c r="C4395" i="108"/>
  <c r="C4396" i="108"/>
  <c r="C4397" i="108"/>
  <c r="C4398" i="108"/>
  <c r="C4399" i="108"/>
  <c r="C4400" i="108"/>
  <c r="C4401" i="108"/>
  <c r="C4402" i="108"/>
  <c r="C4403" i="108"/>
  <c r="C4404" i="108"/>
  <c r="C4405" i="108"/>
  <c r="C4406" i="108"/>
  <c r="C4407" i="108"/>
  <c r="C4408" i="108"/>
  <c r="C4409" i="108"/>
  <c r="C4410" i="108"/>
  <c r="C4411" i="108"/>
  <c r="C4412" i="108"/>
  <c r="C4413" i="108"/>
  <c r="C4414" i="108"/>
  <c r="C4415" i="108"/>
  <c r="C4416" i="108"/>
  <c r="C4417" i="108"/>
  <c r="C4418" i="108"/>
  <c r="C4419" i="108"/>
  <c r="C4420" i="108"/>
  <c r="C4421" i="108"/>
  <c r="C4422" i="108"/>
  <c r="C4423" i="108"/>
  <c r="C4424" i="108"/>
  <c r="C4425" i="108"/>
  <c r="C4426" i="108"/>
  <c r="C4427" i="108"/>
  <c r="C4428" i="108"/>
  <c r="C4429" i="108"/>
  <c r="C4430" i="108"/>
  <c r="C4431" i="108"/>
  <c r="C4432" i="108"/>
  <c r="C4433" i="108"/>
  <c r="C4434" i="108"/>
  <c r="C4435" i="108"/>
  <c r="C4436" i="108"/>
  <c r="C4437" i="108"/>
  <c r="C4438" i="108"/>
  <c r="C4439" i="108"/>
  <c r="C4440" i="108"/>
  <c r="C4441" i="108"/>
  <c r="C4442" i="108"/>
  <c r="C4443" i="108"/>
  <c r="C4444" i="108"/>
  <c r="C4445" i="108"/>
  <c r="C4446" i="108"/>
  <c r="C4447" i="108"/>
  <c r="C4448" i="108"/>
  <c r="C4449" i="108"/>
  <c r="C4450" i="108"/>
  <c r="C4451" i="108"/>
  <c r="C4452" i="108"/>
  <c r="C4453" i="108"/>
  <c r="C4454" i="108"/>
  <c r="C4455" i="108"/>
  <c r="C4456" i="108"/>
  <c r="C4457" i="108"/>
  <c r="C4458" i="108"/>
  <c r="C4459" i="108"/>
  <c r="C4460" i="108"/>
  <c r="C4461" i="108"/>
  <c r="C4462" i="108"/>
  <c r="C4463" i="108"/>
  <c r="C4464" i="108"/>
  <c r="C4465" i="108"/>
  <c r="C4466" i="108"/>
  <c r="C4467" i="108"/>
  <c r="C4468" i="108"/>
  <c r="C4469" i="108"/>
  <c r="C4470" i="108"/>
  <c r="C4471" i="108"/>
  <c r="C4472" i="108"/>
  <c r="C4473" i="108"/>
  <c r="C4474" i="108"/>
  <c r="C4475" i="108"/>
  <c r="C4476" i="108"/>
  <c r="C4477" i="108"/>
  <c r="C4478" i="108"/>
  <c r="C4479" i="108"/>
  <c r="C4480" i="108"/>
  <c r="C4481" i="108"/>
  <c r="C4482" i="108"/>
  <c r="C4483" i="108"/>
  <c r="C4484" i="108"/>
  <c r="C4485" i="108"/>
  <c r="C4486" i="108"/>
  <c r="C4487" i="108"/>
  <c r="C4488" i="108"/>
  <c r="C4489" i="108"/>
  <c r="C4490" i="108"/>
  <c r="C4491" i="108"/>
  <c r="C4492" i="108"/>
  <c r="C4493" i="108"/>
  <c r="C4494" i="108"/>
  <c r="C4495" i="108"/>
  <c r="C4496" i="108"/>
  <c r="C4497" i="108"/>
  <c r="C4498" i="108"/>
  <c r="C4499" i="108"/>
  <c r="C4500" i="108"/>
  <c r="C4501" i="108"/>
  <c r="C4502" i="108"/>
  <c r="C4503" i="108"/>
  <c r="C4504" i="108"/>
  <c r="C4505" i="108"/>
  <c r="C4506" i="108"/>
  <c r="C4507" i="108"/>
  <c r="C4508" i="108"/>
  <c r="C4509" i="108"/>
  <c r="C4510" i="108"/>
  <c r="C4511" i="108"/>
  <c r="C4512" i="108"/>
  <c r="C4513" i="108"/>
  <c r="C4514" i="108"/>
  <c r="C4515" i="108"/>
  <c r="C4516" i="108"/>
  <c r="C4517" i="108"/>
  <c r="C4518" i="108"/>
  <c r="C4519" i="108"/>
  <c r="C4520" i="108"/>
  <c r="C4521" i="108"/>
  <c r="C4522" i="108"/>
  <c r="C4523" i="108"/>
  <c r="C4524" i="108"/>
  <c r="C4525" i="108"/>
  <c r="C4526" i="108"/>
  <c r="C4527" i="108"/>
  <c r="C4528" i="108"/>
  <c r="C4529" i="108"/>
  <c r="C4530" i="108"/>
  <c r="C4531" i="108"/>
  <c r="C4532" i="108"/>
  <c r="C4533" i="108"/>
  <c r="C4534" i="108"/>
  <c r="C4535" i="108"/>
  <c r="C4536" i="108"/>
  <c r="C4537" i="108"/>
  <c r="C4538" i="108"/>
  <c r="C4539" i="108"/>
  <c r="C4540" i="108"/>
  <c r="C4541" i="108"/>
  <c r="C4542" i="108"/>
  <c r="C4543" i="108"/>
  <c r="C4544" i="108"/>
  <c r="C4545" i="108"/>
  <c r="C4546" i="108"/>
  <c r="C4547" i="108"/>
  <c r="C4548" i="108"/>
  <c r="C4549" i="108"/>
  <c r="C4550" i="108"/>
  <c r="C4551" i="108"/>
  <c r="C4552" i="108"/>
  <c r="C4553" i="108"/>
  <c r="C4554" i="108"/>
  <c r="C4555" i="108"/>
  <c r="C4556" i="108"/>
  <c r="C4557" i="108"/>
  <c r="C4558" i="108"/>
  <c r="C4559" i="108"/>
  <c r="C4560" i="108"/>
  <c r="C4561" i="108"/>
  <c r="C4562" i="108"/>
  <c r="C4563" i="108"/>
  <c r="C4564" i="108"/>
  <c r="C4565" i="108"/>
  <c r="C4566" i="108"/>
  <c r="C4567" i="108"/>
  <c r="C4568" i="108"/>
  <c r="C4569" i="108"/>
  <c r="C4570" i="108"/>
  <c r="C4571" i="108"/>
  <c r="C4572" i="108"/>
  <c r="C4573" i="108"/>
  <c r="C4574" i="108"/>
  <c r="C4575" i="108"/>
  <c r="C4576" i="108"/>
  <c r="C4577" i="108"/>
  <c r="C4578" i="108"/>
  <c r="C4579" i="108"/>
  <c r="C4580" i="108"/>
  <c r="C4581" i="108"/>
  <c r="C4582" i="108"/>
  <c r="C4583" i="108"/>
  <c r="C4584" i="108"/>
  <c r="C4585" i="108"/>
  <c r="C4586" i="108"/>
  <c r="C4587" i="108"/>
  <c r="C4588" i="108"/>
  <c r="C4589" i="108"/>
  <c r="C4590" i="108"/>
  <c r="C4591" i="108"/>
  <c r="C4592" i="108"/>
  <c r="C4593" i="108"/>
  <c r="C4594" i="108"/>
  <c r="C4595" i="108"/>
  <c r="C4596" i="108"/>
  <c r="C4597" i="108"/>
  <c r="C4598" i="108"/>
  <c r="C4599" i="108"/>
  <c r="C4600" i="108"/>
  <c r="C4601" i="108"/>
  <c r="C4602" i="108"/>
  <c r="C4603" i="108"/>
  <c r="C4604" i="108"/>
  <c r="C4605" i="108"/>
  <c r="C4606" i="108"/>
  <c r="C4607" i="108"/>
  <c r="C4608" i="108"/>
  <c r="C4609" i="108"/>
  <c r="C4610" i="108"/>
  <c r="C4611" i="108"/>
  <c r="C4612" i="108"/>
  <c r="C4613" i="108"/>
  <c r="C4614" i="108"/>
  <c r="C4615" i="108"/>
  <c r="C4616" i="108"/>
  <c r="C4617" i="108"/>
  <c r="C4618" i="108"/>
  <c r="C4619" i="108"/>
  <c r="C4620" i="108"/>
  <c r="C4621" i="108"/>
  <c r="C4622" i="108"/>
  <c r="C4623" i="108"/>
  <c r="C4624" i="108"/>
  <c r="C4625" i="108"/>
  <c r="C4626" i="108"/>
  <c r="C4627" i="108"/>
  <c r="C4628" i="108"/>
  <c r="C4629" i="108"/>
  <c r="C4630" i="108"/>
  <c r="C4631" i="108"/>
  <c r="C4632" i="108"/>
  <c r="C4633" i="108"/>
  <c r="C4634" i="108"/>
  <c r="C4635" i="108"/>
  <c r="C4636" i="108"/>
  <c r="C4637" i="108"/>
  <c r="C4638" i="108"/>
  <c r="C4639" i="108"/>
  <c r="C4640" i="108"/>
  <c r="C4641" i="108"/>
  <c r="C4642" i="108"/>
  <c r="C4643" i="108"/>
  <c r="C4644" i="108"/>
  <c r="C4645" i="108"/>
  <c r="C4646" i="108"/>
  <c r="C4647" i="108"/>
  <c r="C4648" i="108"/>
  <c r="C4649" i="108"/>
  <c r="C4650" i="108"/>
  <c r="C4651" i="108"/>
  <c r="C4652" i="108"/>
  <c r="C4653" i="108"/>
  <c r="C4654" i="108"/>
  <c r="C4655" i="108"/>
  <c r="C4656" i="108"/>
  <c r="C4657" i="108"/>
  <c r="C4658" i="108"/>
  <c r="C4659" i="108"/>
  <c r="C4660" i="108"/>
  <c r="C4661" i="108"/>
  <c r="C4662" i="108"/>
  <c r="C4663" i="108"/>
  <c r="C4664" i="108"/>
  <c r="C4665" i="108"/>
  <c r="C4666" i="108"/>
  <c r="C4667" i="108"/>
  <c r="C4668" i="108"/>
  <c r="C4669" i="108"/>
  <c r="C4670" i="108"/>
  <c r="C4671" i="108"/>
  <c r="C4672" i="108"/>
  <c r="C4673" i="108"/>
  <c r="C4674" i="108"/>
  <c r="C4675" i="108"/>
  <c r="C4676" i="108"/>
  <c r="C4677" i="108"/>
  <c r="C4678" i="108"/>
  <c r="C4679" i="108"/>
  <c r="C4680" i="108"/>
  <c r="C4681" i="108"/>
  <c r="C4682" i="108"/>
  <c r="C4683" i="108"/>
  <c r="C4684" i="108"/>
  <c r="C4685" i="108"/>
  <c r="C4686" i="108"/>
  <c r="C4687" i="108"/>
  <c r="C4688" i="108"/>
  <c r="C4689" i="108"/>
  <c r="C4690" i="108"/>
  <c r="C4691" i="108"/>
  <c r="C4692" i="108"/>
  <c r="C4693" i="108"/>
  <c r="C4694" i="108"/>
  <c r="C4695" i="108"/>
  <c r="C4696" i="108"/>
  <c r="C4697" i="108"/>
  <c r="C4698" i="108"/>
  <c r="C4699" i="108"/>
  <c r="C4700" i="108"/>
  <c r="C4701" i="108"/>
  <c r="C4702" i="108"/>
  <c r="C4703" i="108"/>
  <c r="C4704" i="108"/>
  <c r="C4705" i="108"/>
  <c r="C4706" i="108"/>
  <c r="C4707" i="108"/>
  <c r="C4708" i="108"/>
  <c r="C4709" i="108"/>
  <c r="C4710" i="108"/>
  <c r="C4711" i="108"/>
  <c r="C4712" i="108"/>
  <c r="C4713" i="108"/>
  <c r="C4714" i="108"/>
  <c r="C4715" i="108"/>
  <c r="C4716" i="108"/>
  <c r="C4717" i="108"/>
  <c r="C4718" i="108"/>
  <c r="C4719" i="108"/>
  <c r="C4720" i="108"/>
  <c r="C4721" i="108"/>
  <c r="C4722" i="108"/>
  <c r="C4723" i="108"/>
  <c r="C4724" i="108"/>
  <c r="C4725" i="108"/>
  <c r="C4726" i="108"/>
  <c r="C4727" i="108"/>
  <c r="C4728" i="108"/>
  <c r="C4729" i="108"/>
  <c r="C4730" i="108"/>
  <c r="C4731" i="108"/>
  <c r="C4732" i="108"/>
  <c r="C4733" i="108"/>
  <c r="C4734" i="108"/>
  <c r="C4735" i="108"/>
  <c r="C4736" i="108"/>
  <c r="C4737" i="108"/>
  <c r="C4738" i="108"/>
  <c r="C4739" i="108"/>
  <c r="C4740" i="108"/>
  <c r="C4741" i="108"/>
  <c r="C4742" i="108"/>
  <c r="C4743" i="108"/>
  <c r="C4744" i="108"/>
  <c r="C4745" i="108"/>
  <c r="C4746" i="108"/>
  <c r="C4747" i="108"/>
  <c r="C4748" i="108"/>
  <c r="C4749" i="108"/>
  <c r="C4750" i="108"/>
  <c r="C4751" i="108"/>
  <c r="C4752" i="108"/>
  <c r="C4753" i="108"/>
  <c r="C4754" i="108"/>
  <c r="C4755" i="108"/>
  <c r="C4756" i="108"/>
  <c r="C4757" i="108"/>
  <c r="C4758" i="108"/>
  <c r="C4759" i="108"/>
  <c r="C4760" i="108"/>
  <c r="C4761" i="108"/>
  <c r="C4762" i="108"/>
  <c r="C4763" i="108"/>
  <c r="C4764" i="108"/>
  <c r="C4765" i="108"/>
  <c r="C4766" i="108"/>
  <c r="C4767" i="108"/>
  <c r="C4768" i="108"/>
  <c r="C4769" i="108"/>
  <c r="C4770" i="108"/>
  <c r="C4771" i="108"/>
  <c r="C4772" i="108"/>
  <c r="C4773" i="108"/>
  <c r="C4774" i="108"/>
  <c r="C4775" i="108"/>
  <c r="C4776" i="108"/>
  <c r="C4777" i="108"/>
  <c r="C4778" i="108"/>
  <c r="C4779" i="108"/>
  <c r="C4780" i="108"/>
  <c r="C4781" i="108"/>
  <c r="C4782" i="108"/>
  <c r="C4783" i="108"/>
  <c r="C4784" i="108"/>
  <c r="C4785" i="108"/>
  <c r="C4786" i="108"/>
  <c r="C4787" i="108"/>
  <c r="C4788" i="108"/>
  <c r="C4789" i="108"/>
  <c r="C4790" i="108"/>
  <c r="C4791" i="108"/>
  <c r="C4792" i="108"/>
  <c r="C4793" i="108"/>
  <c r="C4794" i="108"/>
  <c r="C4795" i="108"/>
  <c r="C4796" i="108"/>
  <c r="C4797" i="108"/>
  <c r="C4798" i="108"/>
  <c r="C4799" i="108"/>
  <c r="C4800" i="108"/>
  <c r="C4801" i="108"/>
  <c r="C4802" i="108"/>
  <c r="C4803" i="108"/>
  <c r="C4804" i="108"/>
  <c r="C4805" i="108"/>
  <c r="C4806" i="108"/>
  <c r="C4807" i="108"/>
  <c r="C4808" i="108"/>
  <c r="C4809" i="108"/>
  <c r="C4810" i="108"/>
  <c r="C4811" i="108"/>
  <c r="C4812" i="108"/>
  <c r="C4813" i="108"/>
  <c r="C4814" i="108"/>
  <c r="C4815" i="108"/>
  <c r="C4816" i="108"/>
  <c r="C4817" i="108"/>
  <c r="C4818" i="108"/>
  <c r="C4819" i="108"/>
  <c r="C4820" i="108"/>
  <c r="C4821" i="108"/>
  <c r="C4822" i="108"/>
  <c r="C4823" i="108"/>
  <c r="C4824" i="108"/>
  <c r="C4825" i="108"/>
  <c r="C4826" i="108"/>
  <c r="C4827" i="108"/>
  <c r="C4828" i="108"/>
  <c r="C4829" i="108"/>
  <c r="C4830" i="108"/>
  <c r="C4831" i="108"/>
  <c r="C4832" i="108"/>
  <c r="C4833" i="108"/>
  <c r="C4834" i="108"/>
  <c r="C4835" i="108"/>
  <c r="C4836" i="108"/>
  <c r="C4837" i="108"/>
  <c r="C4838" i="108"/>
  <c r="C4839" i="108"/>
  <c r="C4840" i="108"/>
  <c r="C4841" i="108"/>
  <c r="C4842" i="108"/>
  <c r="C4843" i="108"/>
  <c r="C4844" i="108"/>
  <c r="C4845" i="108"/>
  <c r="C4846" i="108"/>
  <c r="C4847" i="108"/>
  <c r="C4848" i="108"/>
  <c r="C4849" i="108"/>
  <c r="C4850" i="108"/>
  <c r="C4851" i="108"/>
  <c r="C4852" i="108"/>
  <c r="C4853" i="108"/>
  <c r="C4854" i="108"/>
  <c r="C4855" i="108"/>
  <c r="C4856" i="108"/>
  <c r="C4857" i="108"/>
  <c r="C4858" i="108"/>
  <c r="C4859" i="108"/>
  <c r="C4860" i="108"/>
  <c r="C4861" i="108"/>
  <c r="C4862" i="108"/>
  <c r="C4863" i="108"/>
  <c r="C4864" i="108"/>
  <c r="C4865" i="108"/>
  <c r="C4866" i="108"/>
  <c r="C4867" i="108"/>
  <c r="C4868" i="108"/>
  <c r="C4869" i="108"/>
  <c r="C4870" i="108"/>
  <c r="C4871" i="108"/>
  <c r="C4872" i="108"/>
  <c r="C4873" i="108"/>
  <c r="C4874" i="108"/>
  <c r="C4875" i="108"/>
  <c r="C4876" i="108"/>
  <c r="C4877" i="108"/>
  <c r="C4878" i="108"/>
  <c r="C4879" i="108"/>
  <c r="C4880" i="108"/>
  <c r="C4881" i="108"/>
  <c r="C4882" i="108"/>
  <c r="C4883" i="108"/>
  <c r="C4884" i="108"/>
  <c r="C4885" i="108"/>
  <c r="C4886" i="108"/>
  <c r="C4887" i="108"/>
  <c r="C4888" i="108"/>
  <c r="C4889" i="108"/>
  <c r="C4890" i="108"/>
  <c r="C4891" i="108"/>
  <c r="C4892" i="108"/>
  <c r="C4893" i="108"/>
  <c r="C4894" i="108"/>
  <c r="C4895" i="108"/>
  <c r="C4896" i="108"/>
  <c r="C4897" i="108"/>
  <c r="C4898" i="108"/>
  <c r="C4899" i="108"/>
  <c r="C4900" i="108"/>
  <c r="C4901" i="108"/>
  <c r="C4902" i="108"/>
  <c r="C4903" i="108"/>
  <c r="C4904" i="108"/>
  <c r="C4905" i="108"/>
  <c r="C4906" i="108"/>
  <c r="C4907" i="108"/>
  <c r="C4908" i="108"/>
  <c r="C4909" i="108"/>
  <c r="C4910" i="108"/>
  <c r="C4911" i="108"/>
  <c r="C4912" i="108"/>
  <c r="C4913" i="108"/>
  <c r="C4914" i="108"/>
  <c r="C4915" i="108"/>
  <c r="C4916" i="108"/>
  <c r="C4917" i="108"/>
  <c r="C4918" i="108"/>
  <c r="C4919" i="108"/>
  <c r="C4920" i="108"/>
  <c r="C4921" i="108"/>
  <c r="C4922" i="108"/>
  <c r="C4923" i="108"/>
  <c r="C4924" i="108"/>
  <c r="C4925" i="108"/>
  <c r="C4926" i="108"/>
  <c r="C4927" i="108"/>
  <c r="C4928" i="108"/>
  <c r="C4929" i="108"/>
  <c r="C4930" i="108"/>
  <c r="C4931" i="108"/>
  <c r="C4932" i="108"/>
  <c r="C4933" i="108"/>
  <c r="C4934" i="108"/>
  <c r="C4935" i="108"/>
  <c r="C4936" i="108"/>
  <c r="C4937" i="108"/>
  <c r="C4938" i="108"/>
  <c r="C4939" i="108"/>
  <c r="C4940" i="108"/>
  <c r="C4941" i="108"/>
  <c r="C4942" i="108"/>
  <c r="C4943" i="108"/>
  <c r="C4944" i="108"/>
  <c r="C4945" i="108"/>
  <c r="C4946" i="108"/>
  <c r="C4947" i="108"/>
  <c r="C4948" i="108"/>
  <c r="C4949" i="108"/>
  <c r="C4950" i="108"/>
  <c r="C4951" i="108"/>
  <c r="C4952" i="108"/>
  <c r="C4953" i="108"/>
  <c r="C4954" i="108"/>
  <c r="C4955" i="108"/>
  <c r="C4956" i="108"/>
  <c r="C4957" i="108"/>
  <c r="C4958" i="108"/>
  <c r="C4959" i="108"/>
  <c r="C4960" i="108"/>
  <c r="C4961" i="108"/>
  <c r="C4962" i="108"/>
  <c r="C4963" i="108"/>
  <c r="C4964" i="108"/>
  <c r="C4965" i="108"/>
  <c r="C4966" i="108"/>
  <c r="C4967" i="108"/>
  <c r="C4968" i="108"/>
  <c r="C4969" i="108"/>
  <c r="C4970" i="108"/>
  <c r="C4971" i="108"/>
  <c r="C4972" i="108"/>
  <c r="C4973" i="108"/>
  <c r="C4974" i="108"/>
  <c r="C4975" i="108"/>
  <c r="C4976" i="108"/>
  <c r="C4977" i="108"/>
  <c r="C4978" i="108"/>
  <c r="C4979" i="108"/>
  <c r="C4980" i="108"/>
  <c r="C4981" i="108"/>
  <c r="C4982" i="108"/>
  <c r="C4983" i="108"/>
  <c r="C4984" i="108"/>
  <c r="C4985" i="108"/>
  <c r="C4986" i="108"/>
  <c r="C4987" i="108"/>
  <c r="C4988" i="108"/>
  <c r="C4989" i="108"/>
  <c r="C4990" i="108"/>
  <c r="C4991" i="108"/>
  <c r="C4992" i="108"/>
  <c r="C4993" i="108"/>
  <c r="C4994" i="108"/>
  <c r="C4995" i="108"/>
  <c r="C4996" i="108"/>
  <c r="C4997" i="108"/>
  <c r="C4998" i="108"/>
  <c r="C4999" i="108"/>
  <c r="C5000" i="108"/>
  <c r="C5001" i="108"/>
  <c r="C5002" i="108"/>
  <c r="C5003" i="108"/>
  <c r="C5004" i="108"/>
  <c r="C5005" i="108"/>
  <c r="C5006" i="108"/>
  <c r="C5007" i="108"/>
  <c r="C5008" i="108"/>
  <c r="C5009" i="108"/>
  <c r="C5010" i="108"/>
  <c r="C5011" i="108"/>
  <c r="C5012" i="108"/>
  <c r="C5013" i="108"/>
  <c r="C5014" i="108"/>
  <c r="C5015" i="108"/>
  <c r="C5016" i="108"/>
  <c r="C5017" i="108"/>
  <c r="C5018" i="108"/>
  <c r="C5019" i="108"/>
  <c r="C5020" i="108"/>
  <c r="C5021" i="108"/>
  <c r="C5022" i="108"/>
  <c r="C5023" i="108"/>
  <c r="C5024" i="108"/>
  <c r="C5025" i="108"/>
  <c r="C5026" i="108"/>
  <c r="C5027" i="108"/>
  <c r="C5028" i="108"/>
  <c r="C5029" i="108"/>
  <c r="C5030" i="108"/>
  <c r="C5031" i="108"/>
  <c r="C5032" i="108"/>
  <c r="C5033" i="108"/>
  <c r="C5034" i="108"/>
  <c r="C5035" i="108"/>
  <c r="C5036" i="108"/>
  <c r="C5037" i="108"/>
  <c r="C5038" i="108"/>
  <c r="C5039" i="108"/>
  <c r="C5040" i="108"/>
  <c r="C5041" i="108"/>
  <c r="C5042" i="108"/>
  <c r="C5043" i="108"/>
  <c r="C5044" i="108"/>
  <c r="C5045" i="108"/>
  <c r="C5046" i="108"/>
  <c r="C5047" i="108"/>
  <c r="C5048" i="108"/>
  <c r="C5049" i="108"/>
  <c r="C5050" i="108"/>
  <c r="C5051" i="108"/>
  <c r="C5052" i="108"/>
  <c r="C5053" i="108"/>
  <c r="C5054" i="108"/>
  <c r="C5055" i="108"/>
  <c r="C5056" i="108"/>
  <c r="C5057" i="108"/>
  <c r="C5058" i="108"/>
  <c r="C5059" i="108"/>
  <c r="C5060" i="108"/>
  <c r="C5061" i="108"/>
  <c r="C5062" i="108"/>
  <c r="C5063" i="108"/>
  <c r="C5064" i="108"/>
  <c r="C5065" i="108"/>
  <c r="C5066" i="108"/>
  <c r="C5067" i="108"/>
  <c r="C5068" i="108"/>
  <c r="C5069" i="108"/>
  <c r="C5070" i="108"/>
  <c r="C5071" i="108"/>
  <c r="C5072" i="108"/>
  <c r="C5073" i="108"/>
  <c r="C5074" i="108"/>
  <c r="C5075" i="108"/>
  <c r="C5076" i="108"/>
  <c r="C5077" i="108"/>
  <c r="C5078" i="108"/>
  <c r="C5079" i="108"/>
  <c r="C5080" i="108"/>
  <c r="C5081" i="108"/>
  <c r="C5082" i="108"/>
  <c r="C5083" i="108"/>
  <c r="C5084" i="108"/>
  <c r="C5085" i="108"/>
  <c r="C5086" i="108"/>
  <c r="C5087" i="108"/>
  <c r="C5088" i="108"/>
  <c r="C5089" i="108"/>
  <c r="C5090" i="108"/>
  <c r="C5091" i="108"/>
  <c r="C5092" i="108"/>
  <c r="C5093" i="108"/>
  <c r="C5094" i="108"/>
  <c r="C5095" i="108"/>
  <c r="C5096" i="108"/>
  <c r="C5097" i="108"/>
  <c r="C5098" i="108"/>
  <c r="C5099" i="108"/>
  <c r="C5100" i="108"/>
  <c r="C5101" i="108"/>
  <c r="C5102" i="108"/>
  <c r="C5103" i="108"/>
  <c r="C5104" i="108"/>
  <c r="C5105" i="108"/>
  <c r="C5106" i="108"/>
  <c r="C5107" i="108"/>
  <c r="C5108" i="108"/>
  <c r="C5109" i="108"/>
  <c r="C5110" i="108"/>
  <c r="C5111" i="108"/>
  <c r="C5112" i="108"/>
  <c r="C5113" i="108"/>
  <c r="C5114" i="108"/>
  <c r="C5115" i="108"/>
  <c r="C5116" i="108"/>
  <c r="C5117" i="108"/>
  <c r="C5118" i="108"/>
  <c r="C5119" i="108"/>
  <c r="C5120" i="108"/>
  <c r="C5121" i="108"/>
  <c r="C5122" i="108"/>
  <c r="C5123" i="108"/>
  <c r="C5124" i="108"/>
  <c r="C5125" i="108"/>
  <c r="C5126" i="108"/>
  <c r="C5127" i="108"/>
  <c r="C5128" i="108"/>
  <c r="C5129" i="108"/>
  <c r="C5130" i="108"/>
  <c r="C5131" i="108"/>
  <c r="C5132" i="108"/>
  <c r="C5133" i="108"/>
  <c r="C5134" i="108"/>
  <c r="C5135" i="108"/>
  <c r="C5136" i="108"/>
  <c r="C5137" i="108"/>
  <c r="C5138" i="108"/>
  <c r="C5139" i="108"/>
  <c r="C5140" i="108"/>
  <c r="C5141" i="108"/>
  <c r="C5142" i="108"/>
  <c r="C5143" i="108"/>
  <c r="C5144" i="108"/>
  <c r="C5145" i="108"/>
  <c r="C5146" i="108"/>
  <c r="C5147" i="108"/>
  <c r="C5148" i="108"/>
  <c r="C5149" i="108"/>
  <c r="C5150" i="108"/>
  <c r="C5151" i="108"/>
  <c r="C5152" i="108"/>
  <c r="C5153" i="108"/>
  <c r="C5154" i="108"/>
  <c r="C5155" i="108"/>
  <c r="C5156" i="108"/>
  <c r="C5157" i="108"/>
  <c r="C5158" i="108"/>
  <c r="C5159" i="108"/>
  <c r="C5160" i="108"/>
  <c r="C5161" i="108"/>
  <c r="C5162" i="108"/>
  <c r="C5163" i="108"/>
  <c r="C5164" i="108"/>
  <c r="C5165" i="108"/>
  <c r="C5166" i="108"/>
  <c r="C5167" i="108"/>
  <c r="C5168" i="108"/>
  <c r="C5169" i="108"/>
  <c r="C5170" i="108"/>
  <c r="C5171" i="108"/>
  <c r="C5172" i="108"/>
  <c r="C5173" i="108"/>
  <c r="C5174" i="108"/>
  <c r="C5175" i="108"/>
  <c r="C5176" i="108"/>
  <c r="C5177" i="108"/>
  <c r="C5178" i="108"/>
  <c r="C5179" i="108"/>
  <c r="C5180" i="108"/>
  <c r="C5181" i="108"/>
  <c r="C5182" i="108"/>
  <c r="C5183" i="108"/>
  <c r="C5184" i="108"/>
  <c r="C5185" i="108"/>
  <c r="C5186" i="108"/>
  <c r="C5187" i="108"/>
  <c r="C5188" i="108"/>
  <c r="C5189" i="108"/>
  <c r="C5190" i="108"/>
  <c r="C5191" i="108"/>
  <c r="C5192" i="108"/>
  <c r="C5193" i="108"/>
  <c r="C5194" i="108"/>
  <c r="C5195" i="108"/>
  <c r="C5196" i="108"/>
  <c r="C5197" i="108"/>
  <c r="C5198" i="108"/>
  <c r="C5199" i="108"/>
  <c r="C5200" i="108"/>
  <c r="C5201" i="108"/>
  <c r="C5202" i="108"/>
  <c r="C5203" i="108"/>
  <c r="C5204" i="108"/>
  <c r="C5205" i="108"/>
  <c r="C5206" i="108"/>
  <c r="C5207" i="108"/>
  <c r="C5208" i="108"/>
  <c r="C5209" i="108"/>
  <c r="C5210" i="108"/>
  <c r="C5211" i="108"/>
  <c r="C5212" i="108"/>
  <c r="C5213" i="108"/>
  <c r="C5214" i="108"/>
  <c r="C5215" i="108"/>
  <c r="C5216" i="108"/>
  <c r="C5217" i="108"/>
  <c r="C5218" i="108"/>
  <c r="C5219" i="108"/>
  <c r="C5220" i="108"/>
  <c r="C5221" i="108"/>
  <c r="C5222" i="108"/>
  <c r="C5223" i="108"/>
  <c r="C5224" i="108"/>
  <c r="C5225" i="108"/>
  <c r="C5226" i="108"/>
  <c r="C5227" i="108"/>
  <c r="C5228" i="108"/>
  <c r="C5229" i="108"/>
  <c r="C5230" i="108"/>
  <c r="C5231" i="108"/>
  <c r="C5232" i="108"/>
  <c r="C5233" i="108"/>
  <c r="C5234" i="108"/>
  <c r="C5235" i="108"/>
  <c r="C5236" i="108"/>
  <c r="C5237" i="108"/>
  <c r="C5238" i="108"/>
  <c r="C5239" i="108"/>
  <c r="C5240" i="108"/>
  <c r="C5241" i="108"/>
  <c r="C5242" i="108"/>
  <c r="C5243" i="108"/>
  <c r="C5244" i="108"/>
  <c r="C5245" i="108"/>
  <c r="C5246" i="108"/>
  <c r="C5247" i="108"/>
  <c r="C5248" i="108"/>
  <c r="C5249" i="108"/>
  <c r="C5250" i="108"/>
  <c r="C5251" i="108"/>
  <c r="C5252" i="108"/>
  <c r="C5253" i="108"/>
  <c r="C5254" i="108"/>
  <c r="C5255" i="108"/>
  <c r="C5256" i="108"/>
  <c r="C5257" i="108"/>
  <c r="C5258" i="108"/>
  <c r="C5259" i="108"/>
  <c r="C5260" i="108"/>
  <c r="C5261" i="108"/>
  <c r="C5262" i="108"/>
  <c r="C5263" i="108"/>
  <c r="C5264" i="108"/>
  <c r="C5265" i="108"/>
  <c r="C5266" i="108"/>
  <c r="C5267" i="108"/>
  <c r="C5268" i="108"/>
  <c r="C5269" i="108"/>
  <c r="C5270" i="108"/>
  <c r="C5271" i="108"/>
  <c r="C5272" i="108"/>
  <c r="C5273" i="108"/>
  <c r="C5274" i="108"/>
  <c r="C5275" i="108"/>
  <c r="C5276" i="108"/>
  <c r="C5277" i="108"/>
  <c r="C5278" i="108"/>
  <c r="C5279" i="108"/>
  <c r="C5280" i="108"/>
  <c r="C5281" i="108"/>
  <c r="C5282" i="108"/>
  <c r="C5283" i="108"/>
  <c r="C5284" i="108"/>
  <c r="C5285" i="108"/>
  <c r="C5286" i="108"/>
  <c r="C5287" i="108"/>
  <c r="C5288" i="108"/>
  <c r="C5289" i="108"/>
  <c r="C5290" i="108"/>
  <c r="C5291" i="108"/>
  <c r="C5292" i="108"/>
  <c r="C5293" i="108"/>
  <c r="C5294" i="108"/>
  <c r="C5295" i="108"/>
  <c r="C5296" i="108"/>
  <c r="C5297" i="108"/>
  <c r="C5298" i="108"/>
  <c r="C5299" i="108"/>
  <c r="C5300" i="108"/>
  <c r="C5301" i="108"/>
  <c r="C5302" i="108"/>
  <c r="C5303" i="108"/>
  <c r="C5304" i="108"/>
  <c r="C5305" i="108"/>
  <c r="C5306" i="108"/>
  <c r="C5307" i="108"/>
  <c r="C5308" i="108"/>
  <c r="C5309" i="108"/>
  <c r="C5310" i="108"/>
  <c r="C5311" i="108"/>
  <c r="C5312" i="108"/>
  <c r="C5313" i="108"/>
  <c r="C5314" i="108"/>
  <c r="C5315" i="108"/>
  <c r="C5316" i="108"/>
  <c r="C5317" i="108"/>
  <c r="C5318" i="108"/>
  <c r="C5319" i="108"/>
  <c r="C5320" i="108"/>
  <c r="C5321" i="108"/>
  <c r="C5322" i="108"/>
  <c r="C5323" i="108"/>
  <c r="C5324" i="108"/>
  <c r="C5325" i="108"/>
  <c r="C5326" i="108"/>
  <c r="C5327" i="108"/>
  <c r="C5328" i="108"/>
  <c r="C5329" i="108"/>
  <c r="C5330" i="108"/>
  <c r="C5331" i="108"/>
  <c r="C5332" i="108"/>
  <c r="C5333" i="108"/>
  <c r="C5334" i="108"/>
  <c r="C5335" i="108"/>
  <c r="C5336" i="108"/>
  <c r="C5337" i="108"/>
  <c r="C5338" i="108"/>
  <c r="C5339" i="108"/>
  <c r="C5340" i="108"/>
  <c r="C5341" i="108"/>
  <c r="C5342" i="108"/>
  <c r="C5343" i="108"/>
  <c r="C5344" i="108"/>
  <c r="C5345" i="108"/>
  <c r="C5346" i="108"/>
  <c r="C5347" i="108"/>
  <c r="C5348" i="108"/>
  <c r="C5349" i="108"/>
  <c r="C5350" i="108"/>
  <c r="C5351" i="108"/>
  <c r="C5352" i="108"/>
  <c r="C5353" i="108"/>
  <c r="C5354" i="108"/>
  <c r="C5355" i="108"/>
  <c r="C5356" i="108"/>
  <c r="C5357" i="108"/>
  <c r="C5358" i="108"/>
  <c r="C5359" i="108"/>
  <c r="C5360" i="108"/>
  <c r="C5361" i="108"/>
  <c r="C5362" i="108"/>
  <c r="C5363" i="108"/>
  <c r="C5364" i="108"/>
  <c r="C5365" i="108"/>
  <c r="C5366" i="108"/>
  <c r="C5367" i="108"/>
  <c r="C5368" i="108"/>
  <c r="C5369" i="108"/>
  <c r="C5370" i="108"/>
  <c r="C5371" i="108"/>
  <c r="C5372" i="108"/>
  <c r="C5373" i="108"/>
  <c r="C5374" i="108"/>
  <c r="C5375" i="108"/>
  <c r="C5376" i="108"/>
  <c r="C5377" i="108"/>
  <c r="C5378" i="108"/>
  <c r="C5379" i="108"/>
  <c r="C5380" i="108"/>
  <c r="C5381" i="108"/>
  <c r="C5382" i="108"/>
  <c r="C5383" i="108"/>
  <c r="C5384" i="108"/>
  <c r="C5385" i="108"/>
  <c r="C5386" i="108"/>
  <c r="C5387" i="108"/>
  <c r="C5388" i="108"/>
  <c r="C5389" i="108"/>
  <c r="C5390" i="108"/>
  <c r="C5391" i="108"/>
  <c r="C5392" i="108"/>
  <c r="C5393" i="108"/>
  <c r="C5394" i="108"/>
  <c r="C5395" i="108"/>
  <c r="C5396" i="108"/>
  <c r="C5397" i="108"/>
  <c r="C5398" i="108"/>
  <c r="C5399" i="108"/>
  <c r="C5400" i="108"/>
  <c r="C5401" i="108"/>
  <c r="C5402" i="108"/>
  <c r="C5403" i="108"/>
  <c r="C5404" i="108"/>
  <c r="C5405" i="108"/>
  <c r="C5406" i="108"/>
  <c r="C5407" i="108"/>
  <c r="C5408" i="108"/>
  <c r="C5409" i="108"/>
  <c r="C5410" i="108"/>
  <c r="C5411" i="108"/>
  <c r="C5412" i="108"/>
  <c r="C5413" i="108"/>
  <c r="C5414" i="108"/>
  <c r="C5415" i="108"/>
  <c r="C5416" i="108"/>
  <c r="C5417" i="108"/>
  <c r="C5418" i="108"/>
  <c r="C5419" i="108"/>
  <c r="C5420" i="108"/>
  <c r="C5421" i="108"/>
  <c r="C5422" i="108"/>
  <c r="C5423" i="108"/>
  <c r="C5424" i="108"/>
  <c r="C5425" i="108"/>
  <c r="C5426" i="108"/>
  <c r="C5427" i="108"/>
  <c r="C5428" i="108"/>
  <c r="C5429" i="108"/>
  <c r="C5430" i="108"/>
  <c r="C5431" i="108"/>
  <c r="C5432" i="108"/>
  <c r="C5433" i="108"/>
  <c r="C5434" i="108"/>
  <c r="C5435" i="108"/>
  <c r="C5436" i="108"/>
  <c r="C5437" i="108"/>
  <c r="C5438" i="108"/>
  <c r="C5439" i="108"/>
  <c r="C5440" i="108"/>
  <c r="C5441" i="108"/>
  <c r="C5442" i="108"/>
  <c r="C5443" i="108"/>
  <c r="C5444" i="108"/>
  <c r="C5445" i="108"/>
  <c r="C5446" i="108"/>
  <c r="C5447" i="108"/>
  <c r="C5448" i="108"/>
  <c r="C5449" i="108"/>
  <c r="C5450" i="108"/>
  <c r="C5451" i="108"/>
  <c r="C5452" i="108"/>
  <c r="C5453" i="108"/>
  <c r="C5454" i="108"/>
  <c r="C5455" i="108"/>
  <c r="C5456" i="108"/>
  <c r="C5457" i="108"/>
  <c r="C5458" i="108"/>
  <c r="C5459" i="108"/>
  <c r="C5460" i="108"/>
  <c r="C5461" i="108"/>
  <c r="C5462" i="108"/>
  <c r="C5463" i="108"/>
  <c r="C5464" i="108"/>
  <c r="C5465" i="108"/>
  <c r="C5466" i="108"/>
  <c r="C5467" i="108"/>
  <c r="C5468" i="108"/>
  <c r="C5469" i="108"/>
  <c r="C5470" i="108"/>
  <c r="C5471" i="108"/>
  <c r="C5472" i="108"/>
  <c r="C5473" i="108"/>
  <c r="C5474" i="108"/>
  <c r="C5475" i="108"/>
  <c r="C5476" i="108"/>
  <c r="C5477" i="108"/>
  <c r="C5478" i="108"/>
  <c r="C5479" i="108"/>
  <c r="C5480" i="108"/>
  <c r="C5481" i="108"/>
  <c r="C5482" i="108"/>
  <c r="C5483" i="108"/>
  <c r="C5484" i="108"/>
  <c r="C5485" i="108"/>
  <c r="C5486" i="108"/>
  <c r="C5487" i="108"/>
  <c r="C5488" i="108"/>
  <c r="C5489" i="108"/>
  <c r="C5490" i="108"/>
  <c r="C5491" i="108"/>
  <c r="C5492" i="108"/>
  <c r="C5493" i="108"/>
  <c r="C5494" i="108"/>
  <c r="C5495" i="108"/>
  <c r="C5496" i="108"/>
  <c r="C5497" i="108"/>
  <c r="C5498" i="108"/>
  <c r="C5499" i="108"/>
  <c r="C5500" i="108"/>
  <c r="C5501" i="108"/>
  <c r="C5502" i="108"/>
  <c r="C5503" i="108"/>
  <c r="C5504" i="108"/>
  <c r="C5505" i="108"/>
  <c r="C5506" i="108"/>
  <c r="C5507" i="108"/>
  <c r="C5508" i="108"/>
  <c r="A1" i="108" l="1"/>
  <c r="C3" i="108"/>
  <c r="C1" i="108" s="1"/>
  <c r="H6" i="106" l="1"/>
  <c r="H5" i="106"/>
  <c r="H4" i="106"/>
  <c r="F12" i="106" l="1"/>
  <c r="B6" i="106" l="1"/>
  <c r="B5" i="106" l="1"/>
  <c r="B4" i="106"/>
  <c r="C4" i="106" s="1"/>
  <c r="A4" i="107" s="1"/>
  <c r="A5" i="107"/>
  <c r="B92" i="106"/>
  <c r="A92" i="106"/>
  <c r="B87" i="106"/>
  <c r="A87" i="106"/>
  <c r="B83" i="106"/>
  <c r="A83" i="106"/>
  <c r="B81" i="106"/>
  <c r="A81" i="106"/>
  <c r="E94" i="106"/>
  <c r="E93" i="106"/>
  <c r="E92" i="106"/>
  <c r="E89" i="106"/>
  <c r="E88" i="106"/>
  <c r="E87" i="106"/>
  <c r="E84" i="106"/>
  <c r="E83" i="106"/>
  <c r="E82" i="106"/>
  <c r="E81" i="106"/>
  <c r="C78" i="106"/>
  <c r="C77" i="106"/>
  <c r="B77" i="106"/>
  <c r="J74" i="106"/>
  <c r="D74" i="106"/>
  <c r="B74" i="106"/>
  <c r="J73" i="106"/>
  <c r="D73" i="106"/>
  <c r="B73" i="106"/>
  <c r="J72" i="106"/>
  <c r="D72" i="106"/>
  <c r="B72" i="106"/>
  <c r="J71" i="106"/>
  <c r="D71" i="106"/>
  <c r="B71" i="106"/>
  <c r="J70" i="106"/>
  <c r="D70" i="106"/>
  <c r="B70" i="106"/>
  <c r="J69" i="106"/>
  <c r="D69" i="106"/>
  <c r="B69" i="106"/>
  <c r="J68" i="106"/>
  <c r="D68" i="106"/>
  <c r="B68" i="106"/>
  <c r="J67" i="106"/>
  <c r="D67" i="106"/>
  <c r="B67" i="106"/>
  <c r="J66" i="106"/>
  <c r="D66" i="106"/>
  <c r="B66" i="106"/>
  <c r="J65" i="106"/>
  <c r="D65" i="106"/>
  <c r="B65" i="106"/>
  <c r="J64" i="106"/>
  <c r="D64" i="106"/>
  <c r="B64" i="106"/>
  <c r="J63" i="106"/>
  <c r="D63" i="106"/>
  <c r="B63" i="106"/>
  <c r="J62" i="106"/>
  <c r="D62" i="106"/>
  <c r="B62" i="106"/>
  <c r="J61" i="106"/>
  <c r="D61" i="106"/>
  <c r="B61" i="106"/>
  <c r="J60" i="106"/>
  <c r="D60" i="106"/>
  <c r="B60" i="106"/>
  <c r="J59" i="106"/>
  <c r="D59" i="106"/>
  <c r="B59" i="106"/>
  <c r="J58" i="106"/>
  <c r="D58" i="106"/>
  <c r="B58" i="106"/>
  <c r="J57" i="106"/>
  <c r="D57" i="106"/>
  <c r="B57" i="106"/>
  <c r="J56" i="106"/>
  <c r="D56" i="106"/>
  <c r="B56" i="106"/>
  <c r="J55" i="106"/>
  <c r="D55" i="106"/>
  <c r="B55" i="106"/>
  <c r="J54" i="106"/>
  <c r="D54" i="106"/>
  <c r="B54" i="106"/>
  <c r="J53" i="106"/>
  <c r="D53" i="106"/>
  <c r="B53" i="106"/>
  <c r="J52" i="106"/>
  <c r="D52" i="106"/>
  <c r="B52" i="106"/>
  <c r="J51" i="106"/>
  <c r="D51" i="106"/>
  <c r="B51" i="106"/>
  <c r="J50" i="106"/>
  <c r="D50" i="106"/>
  <c r="B50" i="106"/>
  <c r="J49" i="106"/>
  <c r="D49" i="106"/>
  <c r="B49" i="106"/>
  <c r="J48" i="106"/>
  <c r="D48" i="106"/>
  <c r="B48" i="106"/>
  <c r="J47" i="106"/>
  <c r="D47" i="106"/>
  <c r="B47" i="106"/>
  <c r="J46" i="106"/>
  <c r="D46" i="106"/>
  <c r="B46" i="106"/>
  <c r="J45" i="106"/>
  <c r="D45" i="106"/>
  <c r="B45" i="106"/>
  <c r="J44" i="106"/>
  <c r="D44" i="106"/>
  <c r="B44" i="106"/>
  <c r="J43" i="106"/>
  <c r="D43" i="106"/>
  <c r="B43" i="106"/>
  <c r="E39" i="106"/>
  <c r="F36" i="106"/>
  <c r="G36" i="106" s="1"/>
  <c r="E36" i="106"/>
  <c r="F35" i="106"/>
  <c r="G35" i="106" s="1"/>
  <c r="E35" i="106"/>
  <c r="F34" i="106"/>
  <c r="G34" i="106" s="1"/>
  <c r="E34" i="106"/>
  <c r="F33" i="106"/>
  <c r="G33" i="106" s="1"/>
  <c r="E33" i="106"/>
  <c r="F32" i="106"/>
  <c r="G32" i="106" s="1"/>
  <c r="E32" i="106"/>
  <c r="F31" i="106"/>
  <c r="G31" i="106" s="1"/>
  <c r="E31" i="106"/>
  <c r="F30" i="106"/>
  <c r="G30" i="106" s="1"/>
  <c r="E30" i="106"/>
  <c r="F29" i="106"/>
  <c r="G29" i="106" s="1"/>
  <c r="E29" i="106"/>
  <c r="F28" i="106"/>
  <c r="G28" i="106" s="1"/>
  <c r="E28" i="106"/>
  <c r="F27" i="106"/>
  <c r="G27" i="106" s="1"/>
  <c r="E27" i="106"/>
  <c r="F26" i="106"/>
  <c r="G26" i="106" s="1"/>
  <c r="E26" i="106"/>
  <c r="F25" i="106"/>
  <c r="G25" i="106" s="1"/>
  <c r="E25" i="106"/>
  <c r="F24" i="106"/>
  <c r="G24" i="106" s="1"/>
  <c r="E24" i="106"/>
  <c r="F23" i="106"/>
  <c r="G23" i="106" s="1"/>
  <c r="E23" i="106"/>
  <c r="F22" i="106"/>
  <c r="G22" i="106" s="1"/>
  <c r="E22" i="106"/>
  <c r="F21" i="106"/>
  <c r="G21" i="106" s="1"/>
  <c r="E21" i="106"/>
  <c r="F20" i="106"/>
  <c r="G20" i="106" s="1"/>
  <c r="E20" i="106"/>
  <c r="F19" i="106"/>
  <c r="G19" i="106" s="1"/>
  <c r="E19" i="106"/>
  <c r="F18" i="106"/>
  <c r="G18" i="106" s="1"/>
  <c r="E18" i="106"/>
  <c r="F17" i="106"/>
  <c r="G17" i="106" s="1"/>
  <c r="E17" i="106"/>
  <c r="F16" i="106"/>
  <c r="G16" i="106" s="1"/>
  <c r="E16" i="106"/>
  <c r="F15" i="106"/>
  <c r="G15" i="106" s="1"/>
  <c r="E15" i="106"/>
  <c r="F14" i="106"/>
  <c r="G14" i="106" s="1"/>
  <c r="E14" i="106"/>
  <c r="F13" i="106"/>
  <c r="G13" i="106" s="1"/>
  <c r="E13" i="106"/>
  <c r="G12" i="106"/>
  <c r="E12" i="106"/>
  <c r="C6" i="106"/>
  <c r="D6" i="106"/>
  <c r="D5" i="106"/>
  <c r="H1" i="106"/>
  <c r="A1" i="9" s="1"/>
  <c r="L13" i="105"/>
  <c r="L12" i="105"/>
  <c r="L11" i="105"/>
  <c r="L9" i="105"/>
  <c r="L10" i="105"/>
  <c r="L8" i="105"/>
  <c r="L7" i="105"/>
  <c r="L6" i="105"/>
  <c r="A6" i="107" l="1"/>
  <c r="C81" i="106"/>
  <c r="F81" i="106" s="1"/>
  <c r="A32" i="107" s="1"/>
  <c r="C92" i="106"/>
  <c r="F92" i="106" s="1"/>
  <c r="A35" i="107" s="1"/>
  <c r="C87" i="106"/>
  <c r="F87" i="106" s="1"/>
  <c r="A34" i="107" s="1"/>
  <c r="C83" i="106"/>
  <c r="F83" i="106" s="1"/>
  <c r="A33" i="107" s="1"/>
  <c r="F73" i="106"/>
  <c r="E73" i="106" s="1"/>
  <c r="B34" i="107" s="1"/>
  <c r="F72" i="106"/>
  <c r="E72" i="106" s="1"/>
  <c r="B33" i="107" s="1"/>
  <c r="F71" i="106"/>
  <c r="E71" i="106" s="1"/>
  <c r="B32" i="107" s="1"/>
  <c r="F69" i="106"/>
  <c r="E69" i="106" s="1"/>
  <c r="B30" i="107" s="1"/>
  <c r="F65" i="106"/>
  <c r="E65" i="106" s="1"/>
  <c r="B26" i="107" s="1"/>
  <c r="F68" i="106"/>
  <c r="E68" i="106" s="1"/>
  <c r="B29" i="107" s="1"/>
  <c r="F63" i="106"/>
  <c r="E63" i="106" s="1"/>
  <c r="B24" i="107" s="1"/>
  <c r="F62" i="106"/>
  <c r="E62" i="106" s="1"/>
  <c r="B23" i="107" s="1"/>
  <c r="F61" i="106"/>
  <c r="E61" i="106" s="1"/>
  <c r="B22" i="107" s="1"/>
  <c r="F58" i="106"/>
  <c r="E58" i="106" s="1"/>
  <c r="B19" i="107" s="1"/>
  <c r="F56" i="106"/>
  <c r="E56" i="106" s="1"/>
  <c r="B17" i="107" s="1"/>
  <c r="F53" i="106"/>
  <c r="E53" i="106" s="1"/>
  <c r="B14" i="107" s="1"/>
  <c r="F49" i="106"/>
  <c r="E49" i="106" s="1"/>
  <c r="B10" i="107" s="1"/>
  <c r="F48" i="106"/>
  <c r="E48" i="106" s="1"/>
  <c r="B9" i="107" s="1"/>
  <c r="F47" i="106"/>
  <c r="E47" i="106" s="1"/>
  <c r="B8" i="107" s="1"/>
  <c r="F45" i="106"/>
  <c r="E45" i="106" s="1"/>
  <c r="B6" i="107" s="1"/>
  <c r="F43" i="106"/>
  <c r="E43" i="106" s="1"/>
  <c r="B4" i="107" s="1"/>
  <c r="F51" i="106"/>
  <c r="E51" i="106" s="1"/>
  <c r="B12" i="107" s="1"/>
  <c r="F54" i="106"/>
  <c r="E54" i="106" s="1"/>
  <c r="B15" i="107" s="1"/>
  <c r="F64" i="106"/>
  <c r="E64" i="106" s="1"/>
  <c r="B25" i="107" s="1"/>
  <c r="F74" i="106"/>
  <c r="E74" i="106" s="1"/>
  <c r="B35" i="107" s="1"/>
  <c r="F44" i="106"/>
  <c r="E44" i="106" s="1"/>
  <c r="B5" i="107" s="1"/>
  <c r="F60" i="106"/>
  <c r="E60" i="106" s="1"/>
  <c r="B21" i="107" s="1"/>
  <c r="F50" i="106"/>
  <c r="E50" i="106" s="1"/>
  <c r="B11" i="107" s="1"/>
  <c r="F55" i="106"/>
  <c r="E55" i="106" s="1"/>
  <c r="B16" i="107" s="1"/>
  <c r="F57" i="106"/>
  <c r="E57" i="106" s="1"/>
  <c r="B18" i="107" s="1"/>
  <c r="F67" i="106"/>
  <c r="E67" i="106" s="1"/>
  <c r="B28" i="107" s="1"/>
  <c r="F46" i="106"/>
  <c r="E46" i="106" s="1"/>
  <c r="B7" i="107" s="1"/>
  <c r="F70" i="106"/>
  <c r="E70" i="106" s="1"/>
  <c r="B31" i="107" s="1"/>
  <c r="F52" i="106"/>
  <c r="E52" i="106" s="1"/>
  <c r="B13" i="107" s="1"/>
  <c r="F59" i="106"/>
  <c r="E59" i="106" s="1"/>
  <c r="B20" i="107" s="1"/>
  <c r="F66" i="106"/>
  <c r="E66" i="106" s="1"/>
  <c r="B27" i="107" s="1"/>
  <c r="D4" i="106"/>
  <c r="D7" i="106" s="1"/>
  <c r="C7" i="106" s="1"/>
  <c r="C8" i="106"/>
  <c r="C40" i="106"/>
  <c r="A1" i="107" s="1"/>
  <c r="L1" i="105"/>
  <c r="B23" i="106" s="1"/>
  <c r="C23" i="106" s="1"/>
  <c r="A18" i="107" s="1"/>
  <c r="C9" i="106" l="1"/>
  <c r="B16" i="9" s="1"/>
  <c r="I3" i="105" l="1"/>
  <c r="I2" i="105"/>
  <c r="M2" i="87" l="1"/>
  <c r="R52" i="27" l="1"/>
  <c r="R51" i="27"/>
  <c r="R50" i="27"/>
  <c r="R49" i="27"/>
  <c r="R48" i="27"/>
  <c r="R47" i="27"/>
  <c r="R46" i="27"/>
  <c r="R45" i="27"/>
  <c r="R44" i="27"/>
  <c r="R43" i="27"/>
  <c r="R42" i="27"/>
  <c r="R41" i="27"/>
  <c r="R36" i="27"/>
  <c r="R35" i="27"/>
  <c r="R34" i="27"/>
  <c r="R33" i="27"/>
  <c r="R32" i="27"/>
  <c r="R31" i="27"/>
  <c r="R30" i="27"/>
  <c r="R29" i="27"/>
  <c r="R28" i="27"/>
  <c r="R27" i="27"/>
  <c r="R26" i="27"/>
  <c r="R25" i="27"/>
  <c r="R24" i="27"/>
  <c r="R23" i="27"/>
  <c r="R22" i="27"/>
  <c r="R21" i="27"/>
  <c r="R20" i="27"/>
  <c r="R19" i="27"/>
  <c r="R18" i="27"/>
  <c r="R17" i="27"/>
  <c r="R16" i="27"/>
  <c r="R15" i="27"/>
  <c r="R14" i="27"/>
  <c r="R13" i="27"/>
  <c r="R12" i="27"/>
  <c r="R11" i="27"/>
  <c r="R10" i="27"/>
  <c r="R1" i="27" l="1"/>
  <c r="B12" i="106" s="1"/>
  <c r="C12" i="106" l="1"/>
  <c r="Q42" i="23"/>
  <c r="Q41" i="23"/>
  <c r="Q40" i="23"/>
  <c r="Q39" i="23"/>
  <c r="Q38" i="23"/>
  <c r="Q37" i="23"/>
  <c r="Q36" i="23"/>
  <c r="Q35" i="23"/>
  <c r="Q34" i="23"/>
  <c r="Q29" i="23"/>
  <c r="Q28" i="23"/>
  <c r="Q27" i="23"/>
  <c r="Q26" i="23"/>
  <c r="Q25" i="23"/>
  <c r="Q24" i="23"/>
  <c r="Q23" i="23"/>
  <c r="Q22" i="23"/>
  <c r="Q21" i="23"/>
  <c r="Q16" i="23"/>
  <c r="Q15" i="23"/>
  <c r="Q14" i="23"/>
  <c r="Q13" i="23"/>
  <c r="Q12" i="23"/>
  <c r="Q11" i="23"/>
  <c r="Q10" i="23"/>
  <c r="Q9" i="23"/>
  <c r="Q8" i="23"/>
  <c r="N21" i="100"/>
  <c r="N20" i="100"/>
  <c r="N19" i="100"/>
  <c r="N18" i="100"/>
  <c r="N17" i="100"/>
  <c r="N16" i="100"/>
  <c r="N15" i="100"/>
  <c r="N14" i="100"/>
  <c r="N13" i="100"/>
  <c r="N12" i="100"/>
  <c r="N11" i="100"/>
  <c r="N10" i="100"/>
  <c r="N9" i="100"/>
  <c r="T21" i="22"/>
  <c r="T20" i="22"/>
  <c r="T19" i="22"/>
  <c r="T18" i="22"/>
  <c r="T17" i="22"/>
  <c r="T16" i="22"/>
  <c r="T15" i="22"/>
  <c r="T14" i="22"/>
  <c r="T13" i="22"/>
  <c r="T12" i="22"/>
  <c r="T11" i="22"/>
  <c r="T10" i="22"/>
  <c r="T9" i="22"/>
  <c r="N21" i="101"/>
  <c r="N20" i="101"/>
  <c r="N19" i="101"/>
  <c r="N18" i="101"/>
  <c r="N17" i="101"/>
  <c r="N16" i="101"/>
  <c r="N15" i="101"/>
  <c r="N14" i="101"/>
  <c r="N13" i="101"/>
  <c r="N12" i="101"/>
  <c r="N11" i="101"/>
  <c r="N10" i="101"/>
  <c r="N9" i="101"/>
  <c r="N21" i="99"/>
  <c r="N20" i="99"/>
  <c r="N19" i="99"/>
  <c r="N18" i="99"/>
  <c r="N17" i="99"/>
  <c r="N16" i="99"/>
  <c r="N15" i="99"/>
  <c r="N14" i="99"/>
  <c r="N13" i="99"/>
  <c r="N12" i="99"/>
  <c r="N11" i="99"/>
  <c r="N10" i="99"/>
  <c r="N9" i="99"/>
  <c r="N21" i="82"/>
  <c r="N20" i="82"/>
  <c r="N19" i="82"/>
  <c r="N18" i="82"/>
  <c r="N17" i="82"/>
  <c r="N16" i="82"/>
  <c r="N15" i="82"/>
  <c r="N14" i="82"/>
  <c r="N13" i="82"/>
  <c r="N12" i="82"/>
  <c r="N11" i="82"/>
  <c r="N10" i="82"/>
  <c r="N9" i="82"/>
  <c r="R22" i="98"/>
  <c r="R21" i="98"/>
  <c r="R20" i="98"/>
  <c r="R19" i="98"/>
  <c r="R18" i="98"/>
  <c r="R17" i="98"/>
  <c r="R16" i="98"/>
  <c r="R15" i="98"/>
  <c r="R14" i="98"/>
  <c r="R13" i="98"/>
  <c r="R12" i="98"/>
  <c r="R11" i="98"/>
  <c r="V53" i="97"/>
  <c r="V52" i="97"/>
  <c r="V51" i="97"/>
  <c r="V50" i="97"/>
  <c r="V49" i="97"/>
  <c r="V48" i="97"/>
  <c r="V47" i="97"/>
  <c r="V46" i="97"/>
  <c r="V45" i="97"/>
  <c r="V44" i="97"/>
  <c r="V43" i="97"/>
  <c r="V42" i="97"/>
  <c r="V35" i="97"/>
  <c r="V34" i="97"/>
  <c r="V33" i="97"/>
  <c r="V32" i="97"/>
  <c r="V31" i="97"/>
  <c r="V30" i="97"/>
  <c r="V29" i="97"/>
  <c r="V28" i="97"/>
  <c r="V27" i="97"/>
  <c r="V26" i="97"/>
  <c r="V25" i="97"/>
  <c r="V24" i="97"/>
  <c r="V23" i="97"/>
  <c r="V22" i="97"/>
  <c r="V21" i="97"/>
  <c r="V20" i="97"/>
  <c r="V19" i="97"/>
  <c r="V18" i="97"/>
  <c r="V17" i="97"/>
  <c r="V16" i="97"/>
  <c r="V15" i="97"/>
  <c r="V14" i="97"/>
  <c r="V13" i="97"/>
  <c r="V12" i="97"/>
  <c r="V11" i="97"/>
  <c r="P21" i="96"/>
  <c r="P20" i="96"/>
  <c r="P19" i="96"/>
  <c r="P18" i="96"/>
  <c r="P17" i="96"/>
  <c r="P16" i="96"/>
  <c r="P15" i="96"/>
  <c r="P14" i="96"/>
  <c r="P13" i="96"/>
  <c r="P12" i="96"/>
  <c r="P11" i="96"/>
  <c r="P10" i="96"/>
  <c r="V50" i="95"/>
  <c r="V49" i="95"/>
  <c r="V48" i="95"/>
  <c r="V47" i="95"/>
  <c r="V46" i="95"/>
  <c r="V45" i="95"/>
  <c r="V44" i="95"/>
  <c r="V43" i="95"/>
  <c r="V42" i="95"/>
  <c r="V35" i="95"/>
  <c r="V34" i="95"/>
  <c r="V33" i="95"/>
  <c r="V32" i="95"/>
  <c r="V31" i="95"/>
  <c r="V30" i="95"/>
  <c r="V29" i="95"/>
  <c r="V28" i="95"/>
  <c r="V27" i="95"/>
  <c r="V26" i="95"/>
  <c r="V25" i="95"/>
  <c r="V24" i="95"/>
  <c r="V23" i="95"/>
  <c r="V22" i="95"/>
  <c r="V21" i="95"/>
  <c r="V20" i="95"/>
  <c r="V19" i="95"/>
  <c r="V18" i="95"/>
  <c r="V17" i="95"/>
  <c r="V16" i="95"/>
  <c r="V15" i="95"/>
  <c r="V14" i="95"/>
  <c r="V13" i="95"/>
  <c r="V12" i="95"/>
  <c r="V11" i="95"/>
  <c r="R51" i="94"/>
  <c r="R50" i="94"/>
  <c r="R49" i="94"/>
  <c r="R48" i="94"/>
  <c r="R47" i="94"/>
  <c r="R46" i="94"/>
  <c r="R45" i="94"/>
  <c r="R44" i="94"/>
  <c r="R43" i="94"/>
  <c r="R42" i="94"/>
  <c r="R41" i="94"/>
  <c r="R40" i="94"/>
  <c r="R35" i="94"/>
  <c r="R34" i="94"/>
  <c r="R33" i="94"/>
  <c r="R32" i="94"/>
  <c r="R31" i="94"/>
  <c r="R30" i="94"/>
  <c r="R29" i="94"/>
  <c r="R28" i="94"/>
  <c r="R27" i="94"/>
  <c r="R26" i="94"/>
  <c r="R25" i="94"/>
  <c r="R24" i="94"/>
  <c r="R23" i="94"/>
  <c r="R22" i="94"/>
  <c r="R21" i="94"/>
  <c r="R20" i="94"/>
  <c r="R19" i="94"/>
  <c r="R18" i="94"/>
  <c r="R17" i="94"/>
  <c r="R16" i="94"/>
  <c r="R15" i="94"/>
  <c r="R14" i="94"/>
  <c r="R13" i="94"/>
  <c r="R12" i="94"/>
  <c r="R11" i="94"/>
  <c r="R10" i="94"/>
  <c r="P21" i="93"/>
  <c r="P20" i="93"/>
  <c r="P19" i="93"/>
  <c r="P18" i="93"/>
  <c r="P17" i="93"/>
  <c r="P16" i="93"/>
  <c r="P15" i="93"/>
  <c r="P14" i="93"/>
  <c r="P13" i="93"/>
  <c r="P12" i="93"/>
  <c r="P11" i="93"/>
  <c r="P10" i="93"/>
  <c r="V50" i="92"/>
  <c r="V49" i="92"/>
  <c r="V48" i="92"/>
  <c r="V47" i="92"/>
  <c r="V46" i="92"/>
  <c r="V45" i="92"/>
  <c r="V44" i="92"/>
  <c r="V43" i="92"/>
  <c r="V42" i="92"/>
  <c r="V35" i="92"/>
  <c r="V34" i="92"/>
  <c r="V33" i="92"/>
  <c r="V32" i="92"/>
  <c r="V31" i="92"/>
  <c r="V30" i="92"/>
  <c r="V29" i="92"/>
  <c r="V28" i="92"/>
  <c r="V27" i="92"/>
  <c r="V26" i="92"/>
  <c r="V25" i="92"/>
  <c r="V24" i="92"/>
  <c r="V23" i="92"/>
  <c r="V22" i="92"/>
  <c r="V21" i="92"/>
  <c r="V20" i="92"/>
  <c r="V19" i="92"/>
  <c r="V18" i="92"/>
  <c r="V17" i="92"/>
  <c r="V16" i="92"/>
  <c r="V15" i="92"/>
  <c r="V14" i="92"/>
  <c r="V13" i="92"/>
  <c r="V12" i="92"/>
  <c r="V11" i="92"/>
  <c r="R51" i="91"/>
  <c r="R50" i="91"/>
  <c r="R49" i="91"/>
  <c r="R48" i="91"/>
  <c r="R47" i="91"/>
  <c r="R46" i="91"/>
  <c r="R45" i="91"/>
  <c r="R44" i="91"/>
  <c r="R43" i="91"/>
  <c r="R42" i="91"/>
  <c r="R41" i="91"/>
  <c r="R40" i="91"/>
  <c r="R35" i="91"/>
  <c r="R34" i="91"/>
  <c r="R33" i="91"/>
  <c r="R32" i="91"/>
  <c r="R31" i="91"/>
  <c r="R30" i="91"/>
  <c r="R29" i="91"/>
  <c r="R28" i="91"/>
  <c r="R27" i="91"/>
  <c r="R26" i="91"/>
  <c r="R25" i="91"/>
  <c r="R24" i="91"/>
  <c r="R23" i="91"/>
  <c r="R22" i="91"/>
  <c r="R21" i="91"/>
  <c r="R20" i="91"/>
  <c r="R19" i="91"/>
  <c r="R18" i="91"/>
  <c r="R17" i="91"/>
  <c r="R16" i="91"/>
  <c r="R15" i="91"/>
  <c r="R14" i="91"/>
  <c r="R13" i="91"/>
  <c r="R12" i="91"/>
  <c r="R11" i="91"/>
  <c r="R10" i="91"/>
  <c r="N21" i="90"/>
  <c r="N20" i="90"/>
  <c r="N19" i="90"/>
  <c r="N18" i="90"/>
  <c r="N17" i="90"/>
  <c r="N16" i="90"/>
  <c r="N15" i="90"/>
  <c r="N14" i="90"/>
  <c r="N13" i="90"/>
  <c r="N12" i="90"/>
  <c r="N11" i="90"/>
  <c r="N10" i="90"/>
  <c r="N9" i="90"/>
  <c r="N21" i="88"/>
  <c r="N20" i="88"/>
  <c r="N19" i="88"/>
  <c r="N18" i="88"/>
  <c r="N17" i="88"/>
  <c r="N16" i="88"/>
  <c r="N15" i="88"/>
  <c r="N14" i="88"/>
  <c r="N13" i="88"/>
  <c r="N12" i="88"/>
  <c r="N11" i="88"/>
  <c r="N10" i="88"/>
  <c r="N9" i="88"/>
  <c r="R22" i="87"/>
  <c r="R21" i="87"/>
  <c r="R20" i="87"/>
  <c r="R19" i="87"/>
  <c r="R18" i="87"/>
  <c r="R17" i="87"/>
  <c r="R16" i="87"/>
  <c r="R15" i="87"/>
  <c r="R14" i="87"/>
  <c r="R13" i="87"/>
  <c r="R12" i="87"/>
  <c r="R11" i="87"/>
  <c r="V53" i="86"/>
  <c r="V52" i="86"/>
  <c r="V51" i="86"/>
  <c r="V50" i="86"/>
  <c r="V49" i="86"/>
  <c r="V48" i="86"/>
  <c r="V47" i="86"/>
  <c r="V46" i="86"/>
  <c r="V45" i="86"/>
  <c r="V44" i="86"/>
  <c r="V43" i="86"/>
  <c r="V42" i="86"/>
  <c r="V35" i="86"/>
  <c r="V34" i="86"/>
  <c r="V33" i="86"/>
  <c r="V32" i="86"/>
  <c r="V31" i="86"/>
  <c r="V30" i="86"/>
  <c r="V29" i="86"/>
  <c r="V28" i="86"/>
  <c r="V27" i="86"/>
  <c r="V26" i="86"/>
  <c r="V25" i="86"/>
  <c r="V24" i="86"/>
  <c r="V23" i="86"/>
  <c r="V22" i="86"/>
  <c r="V21" i="86"/>
  <c r="V20" i="86"/>
  <c r="V19" i="86"/>
  <c r="V18" i="86"/>
  <c r="V17" i="86"/>
  <c r="V16" i="86"/>
  <c r="V15" i="86"/>
  <c r="V14" i="86"/>
  <c r="V13" i="86"/>
  <c r="V12" i="86"/>
  <c r="V11" i="86"/>
  <c r="P21" i="85"/>
  <c r="P20" i="85"/>
  <c r="P19" i="85"/>
  <c r="P18" i="85"/>
  <c r="P17" i="85"/>
  <c r="P16" i="85"/>
  <c r="P15" i="85"/>
  <c r="P14" i="85"/>
  <c r="P13" i="85"/>
  <c r="P12" i="85"/>
  <c r="P11" i="85"/>
  <c r="P10" i="85"/>
  <c r="V50" i="84"/>
  <c r="V49" i="84"/>
  <c r="V48" i="84"/>
  <c r="V47" i="84"/>
  <c r="V46" i="84"/>
  <c r="V45" i="84"/>
  <c r="V44" i="84"/>
  <c r="V43" i="84"/>
  <c r="V42" i="84"/>
  <c r="V35" i="84"/>
  <c r="V34" i="84"/>
  <c r="V33" i="84"/>
  <c r="V32" i="84"/>
  <c r="V31" i="84"/>
  <c r="V30" i="84"/>
  <c r="V29" i="84"/>
  <c r="V28" i="84"/>
  <c r="V27" i="84"/>
  <c r="V26" i="84"/>
  <c r="V25" i="84"/>
  <c r="V24" i="84"/>
  <c r="V23" i="84"/>
  <c r="V22" i="84"/>
  <c r="V21" i="84"/>
  <c r="V20" i="84"/>
  <c r="V19" i="84"/>
  <c r="V18" i="84"/>
  <c r="V17" i="84"/>
  <c r="V16" i="84"/>
  <c r="V15" i="84"/>
  <c r="V14" i="84"/>
  <c r="V13" i="84"/>
  <c r="V12" i="84"/>
  <c r="V11" i="84"/>
  <c r="R52" i="83"/>
  <c r="R51" i="83"/>
  <c r="R50" i="83"/>
  <c r="R49" i="83"/>
  <c r="R48" i="83"/>
  <c r="R47" i="83"/>
  <c r="R46" i="83"/>
  <c r="R45" i="83"/>
  <c r="R44" i="83"/>
  <c r="R43" i="83"/>
  <c r="R42" i="83"/>
  <c r="R41" i="83"/>
  <c r="R36" i="83"/>
  <c r="R35" i="83"/>
  <c r="R34" i="83"/>
  <c r="R33" i="83"/>
  <c r="R32" i="83"/>
  <c r="R31" i="83"/>
  <c r="R30" i="83"/>
  <c r="R29" i="83"/>
  <c r="R28" i="83"/>
  <c r="R27" i="83"/>
  <c r="R26" i="83"/>
  <c r="R25" i="83"/>
  <c r="R24" i="83"/>
  <c r="R23" i="83"/>
  <c r="R22" i="83"/>
  <c r="R21" i="83"/>
  <c r="R20" i="83"/>
  <c r="R19" i="83"/>
  <c r="R18" i="83"/>
  <c r="R17" i="83"/>
  <c r="R16" i="83"/>
  <c r="R15" i="83"/>
  <c r="R14" i="83"/>
  <c r="R13" i="83"/>
  <c r="R12" i="83"/>
  <c r="R11" i="83"/>
  <c r="R10" i="83"/>
  <c r="P21" i="8"/>
  <c r="P20" i="8"/>
  <c r="P19" i="8"/>
  <c r="P18" i="8"/>
  <c r="P17" i="8"/>
  <c r="P16" i="8"/>
  <c r="P15" i="8"/>
  <c r="P14" i="8"/>
  <c r="P13" i="8"/>
  <c r="P12" i="8"/>
  <c r="P11" i="8"/>
  <c r="P10" i="8"/>
  <c r="V50" i="79"/>
  <c r="V49" i="79"/>
  <c r="V48" i="79"/>
  <c r="V47" i="79"/>
  <c r="V46" i="79"/>
  <c r="V45" i="79"/>
  <c r="V44" i="79"/>
  <c r="V43" i="79"/>
  <c r="V42" i="79"/>
  <c r="V35" i="79"/>
  <c r="V34" i="79"/>
  <c r="V33" i="79"/>
  <c r="V32" i="79"/>
  <c r="V31" i="79"/>
  <c r="V30" i="79"/>
  <c r="V29" i="79"/>
  <c r="V28" i="79"/>
  <c r="V27" i="79"/>
  <c r="V26" i="79"/>
  <c r="V25" i="79"/>
  <c r="V24" i="79"/>
  <c r="V23" i="79"/>
  <c r="V22" i="79"/>
  <c r="V21" i="79"/>
  <c r="V20" i="79"/>
  <c r="V19" i="79"/>
  <c r="V18" i="79"/>
  <c r="V17" i="79"/>
  <c r="V16" i="79"/>
  <c r="V15" i="79"/>
  <c r="V14" i="79"/>
  <c r="V13" i="79"/>
  <c r="V12" i="79"/>
  <c r="V11" i="79"/>
  <c r="A7" i="107" l="1"/>
  <c r="R1" i="98"/>
  <c r="B31" i="106" s="1"/>
  <c r="C31" i="106" s="1"/>
  <c r="A26" i="107" s="1"/>
  <c r="P1" i="96"/>
  <c r="B29" i="106" s="1"/>
  <c r="C29" i="106" s="1"/>
  <c r="A24" i="107" s="1"/>
  <c r="P1" i="93"/>
  <c r="B26" i="106" s="1"/>
  <c r="C26" i="106" s="1"/>
  <c r="A21" i="107" s="1"/>
  <c r="Q1" i="23"/>
  <c r="B36" i="106" s="1"/>
  <c r="C36" i="106" s="1"/>
  <c r="A31" i="107" s="1"/>
  <c r="T1" i="22"/>
  <c r="B35" i="106" s="1"/>
  <c r="C35" i="106" s="1"/>
  <c r="A30" i="107" s="1"/>
  <c r="N1" i="101"/>
  <c r="B34" i="106" s="1"/>
  <c r="C34" i="106" s="1"/>
  <c r="A29" i="107" s="1"/>
  <c r="N1" i="100"/>
  <c r="B33" i="106" s="1"/>
  <c r="C33" i="106" s="1"/>
  <c r="A28" i="107" s="1"/>
  <c r="N1" i="99"/>
  <c r="B32" i="106" s="1"/>
  <c r="C32" i="106" s="1"/>
  <c r="A27" i="107" s="1"/>
  <c r="V1" i="97"/>
  <c r="B30" i="106" s="1"/>
  <c r="C30" i="106" s="1"/>
  <c r="A25" i="107" s="1"/>
  <c r="V1" i="95"/>
  <c r="B28" i="106" s="1"/>
  <c r="C28" i="106" s="1"/>
  <c r="A23" i="107" s="1"/>
  <c r="R1" i="94"/>
  <c r="B27" i="106" s="1"/>
  <c r="C27" i="106" s="1"/>
  <c r="A22" i="107" s="1"/>
  <c r="V1" i="92"/>
  <c r="B25" i="106" s="1"/>
  <c r="C25" i="106" s="1"/>
  <c r="A20" i="107" s="1"/>
  <c r="R1" i="91"/>
  <c r="B24" i="106" s="1"/>
  <c r="C24" i="106" s="1"/>
  <c r="A19" i="107" s="1"/>
  <c r="N1" i="90"/>
  <c r="B22" i="106" s="1"/>
  <c r="C22" i="106" s="1"/>
  <c r="A17" i="107" s="1"/>
  <c r="N1" i="88"/>
  <c r="B21" i="106" s="1"/>
  <c r="C21" i="106" s="1"/>
  <c r="A16" i="107" s="1"/>
  <c r="N1" i="82"/>
  <c r="B20" i="106" s="1"/>
  <c r="C20" i="106" s="1"/>
  <c r="A15" i="107" s="1"/>
  <c r="R1" i="87"/>
  <c r="B19" i="106" s="1"/>
  <c r="C19" i="106" s="1"/>
  <c r="A14" i="107" s="1"/>
  <c r="V1" i="86"/>
  <c r="B18" i="106" s="1"/>
  <c r="C18" i="106" s="1"/>
  <c r="A13" i="107" s="1"/>
  <c r="P1" i="85"/>
  <c r="B17" i="106" s="1"/>
  <c r="C17" i="106" s="1"/>
  <c r="A12" i="107" s="1"/>
  <c r="V1" i="84"/>
  <c r="B16" i="106" s="1"/>
  <c r="C16" i="106" s="1"/>
  <c r="A11" i="107" s="1"/>
  <c r="R1" i="83"/>
  <c r="B15" i="106" s="1"/>
  <c r="C15" i="106" s="1"/>
  <c r="A10" i="107" s="1"/>
  <c r="P1" i="8"/>
  <c r="B14" i="106" s="1"/>
  <c r="C14" i="106" s="1"/>
  <c r="A9" i="107" s="1"/>
  <c r="V1" i="79"/>
  <c r="B13" i="106" s="1"/>
  <c r="C13" i="106" l="1"/>
  <c r="B39" i="106"/>
  <c r="K3" i="8"/>
  <c r="A8" i="107" l="1"/>
  <c r="A2" i="107" s="1"/>
  <c r="D23" i="9" s="1"/>
  <c r="C39" i="106"/>
  <c r="L2" i="23"/>
  <c r="P2" i="22"/>
  <c r="K3" i="101"/>
  <c r="K3" i="100"/>
  <c r="K3" i="99"/>
  <c r="M3" i="98"/>
  <c r="Q3" i="97"/>
  <c r="K3" i="96"/>
  <c r="R3" i="95"/>
  <c r="N3" i="94"/>
  <c r="K3" i="93"/>
  <c r="Q3" i="92"/>
  <c r="K3" i="90"/>
  <c r="K3" i="88"/>
  <c r="K3" i="82"/>
  <c r="M3" i="87"/>
  <c r="Q3" i="86"/>
  <c r="K3" i="85"/>
  <c r="Q3" i="84"/>
  <c r="N3" i="83"/>
  <c r="N3" i="91"/>
  <c r="L1" i="23"/>
  <c r="P1" i="22"/>
  <c r="K2" i="101"/>
  <c r="K2" i="100"/>
  <c r="K2" i="99"/>
  <c r="M2" i="98"/>
  <c r="Q2" i="97"/>
  <c r="K2" i="96"/>
  <c r="R2" i="95"/>
  <c r="N2" i="94"/>
  <c r="K2" i="93"/>
  <c r="Q2" i="92"/>
  <c r="N2" i="91"/>
  <c r="K2" i="90"/>
  <c r="K2" i="88"/>
  <c r="K2" i="82"/>
  <c r="Q2" i="86"/>
  <c r="K2" i="85"/>
  <c r="Q2" i="84"/>
  <c r="N2" i="83"/>
  <c r="K2" i="8"/>
  <c r="Q2" i="79"/>
  <c r="N2" i="27"/>
  <c r="Q3" i="79"/>
  <c r="N3" i="27"/>
  <c r="O42" i="23" l="1"/>
  <c r="O41" i="23"/>
  <c r="O40" i="23"/>
  <c r="O39" i="23"/>
  <c r="O38" i="23"/>
  <c r="O37" i="23"/>
  <c r="O36" i="23"/>
  <c r="O35" i="23"/>
  <c r="O34" i="23"/>
  <c r="O29" i="23"/>
  <c r="O28" i="23"/>
  <c r="O27" i="23"/>
  <c r="O26" i="23"/>
  <c r="O25" i="23"/>
  <c r="O24" i="23"/>
  <c r="O23" i="23"/>
  <c r="O22" i="23"/>
  <c r="O21" i="23"/>
  <c r="O16" i="23"/>
  <c r="O15" i="23"/>
  <c r="O14" i="23"/>
  <c r="O13" i="23"/>
  <c r="O12" i="23"/>
  <c r="O11" i="23"/>
  <c r="O10" i="23"/>
  <c r="O9" i="23"/>
  <c r="O8" i="23"/>
  <c r="O20" i="23" l="1"/>
  <c r="O7" i="23"/>
  <c r="O33" i="23"/>
  <c r="O6" i="2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Zástěra Tomáš</author>
  </authors>
  <commentList>
    <comment ref="C5" authorId="0" shapeId="0" xr:uid="{00000000-0006-0000-0100-000001000000}">
      <text>
        <r>
          <rPr>
            <b/>
            <sz val="9"/>
            <color indexed="81"/>
            <rFont val="Tahoma"/>
            <family val="2"/>
            <charset val="238"/>
          </rPr>
          <t xml:space="preserve">Zástěra Tomáš:
</t>
        </r>
        <r>
          <rPr>
            <sz val="9"/>
            <color indexed="81"/>
            <rFont val="Tahoma"/>
            <family val="2"/>
            <charset val="238"/>
          </rPr>
          <t>od 2.Q 2021 vypnutá kontrola délky IČO pro ENG výkazy.původní vzorec pro tuto buňku =KDYŽ(B5=8;"";KDYŽ($B$1="CZ";E5;F5))</t>
        </r>
      </text>
    </comment>
    <comment ref="A81" authorId="0" shapeId="0" xr:uid="{00000000-0006-0000-0100-000002000000}">
      <text>
        <r>
          <rPr>
            <b/>
            <sz val="9"/>
            <color indexed="81"/>
            <rFont val="Tahoma"/>
            <family val="2"/>
            <charset val="238"/>
          </rPr>
          <t xml:space="preserve">Lehké plastové tašky 
15 &lt; 50 mikronů </t>
        </r>
      </text>
    </comment>
    <comment ref="B81" authorId="0" shapeId="0" xr:uid="{00000000-0006-0000-0100-000003000000}">
      <text>
        <r>
          <rPr>
            <b/>
            <sz val="9"/>
            <color indexed="81"/>
            <rFont val="Tahoma"/>
            <family val="2"/>
            <charset val="238"/>
          </rPr>
          <t>16.667 - 1.000.000</t>
        </r>
        <r>
          <rPr>
            <sz val="9"/>
            <color indexed="81"/>
            <rFont val="Tahoma"/>
            <family val="2"/>
            <charset val="238"/>
          </rPr>
          <t xml:space="preserve">
</t>
        </r>
      </text>
    </comment>
    <comment ref="C81" authorId="0" shapeId="0" xr:uid="{00000000-0006-0000-0100-000004000000}">
      <text>
        <r>
          <rPr>
            <b/>
            <sz val="9"/>
            <color indexed="81"/>
            <rFont val="Tahoma"/>
            <family val="2"/>
            <charset val="238"/>
          </rPr>
          <t>Zástěra Tomáš:</t>
        </r>
        <r>
          <rPr>
            <sz val="9"/>
            <color indexed="81"/>
            <rFont val="Tahoma"/>
            <family val="2"/>
            <charset val="238"/>
          </rPr>
          <t xml:space="preserve">
0 … vše ok
1 … nejsou vyplněny tuny
2… nejsou vyplněny kusy 
3 …hmotnost 1 kusu je nižší než limit
4 …hmotnost 1 kusu je vyšší než limit</t>
        </r>
      </text>
    </comment>
    <comment ref="A83" authorId="0" shapeId="0" xr:uid="{00000000-0006-0000-0100-000005000000}">
      <text>
        <r>
          <rPr>
            <b/>
            <sz val="9"/>
            <color indexed="81"/>
            <rFont val="Tahoma"/>
            <family val="2"/>
            <charset val="238"/>
          </rPr>
          <t>Lehké plastové tašky 
&lt; 15 mikronů</t>
        </r>
      </text>
    </comment>
    <comment ref="B83" authorId="0" shapeId="0" xr:uid="{00000000-0006-0000-0100-000006000000}">
      <text>
        <r>
          <rPr>
            <b/>
            <sz val="9"/>
            <color indexed="81"/>
            <rFont val="Tahoma"/>
            <family val="2"/>
            <charset val="238"/>
          </rPr>
          <t>100.000-2.000.000</t>
        </r>
      </text>
    </comment>
    <comment ref="C83" authorId="0" shapeId="0" xr:uid="{00000000-0006-0000-0100-000007000000}">
      <text>
        <r>
          <rPr>
            <b/>
            <sz val="9"/>
            <color indexed="81"/>
            <rFont val="Tahoma"/>
            <family val="2"/>
            <charset val="238"/>
          </rPr>
          <t xml:space="preserve">Zástěra Tomáš:
</t>
        </r>
        <r>
          <rPr>
            <sz val="9"/>
            <color indexed="81"/>
            <rFont val="Tahoma"/>
            <family val="2"/>
            <charset val="238"/>
          </rPr>
          <t>0 … vše ok
1 … nejsou vyplněny tuny
2… nejsou vyplněny kusy 
3 …hmotnost 1 kusu je nižší než limit
4 …hmotnost 1 kusu je vyšší než limit</t>
        </r>
      </text>
    </comment>
    <comment ref="C87" authorId="0" shapeId="0" xr:uid="{00000000-0006-0000-0100-000008000000}">
      <text>
        <r>
          <rPr>
            <sz val="10"/>
            <rFont val="Arial CE"/>
            <charset val="238"/>
          </rPr>
          <t>0 … vše ok
1 … hláška #300
2 … hláška #301
3 … hláška #302</t>
        </r>
      </text>
    </comment>
    <comment ref="C92" authorId="0" shapeId="0" xr:uid="{00000000-0006-0000-0100-000009000000}">
      <text>
        <r>
          <rPr>
            <sz val="10"/>
            <rFont val="Arial CE"/>
            <charset val="238"/>
          </rPr>
          <t>0 … vše ok
1 … hláška #400
2 … hláška #401
3 … hláška #402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Zástěra Tomáš</author>
    <author>Tomáš Zástěra</author>
  </authors>
  <commentList>
    <comment ref="D5" authorId="0" shapeId="0" xr:uid="{00000000-0006-0000-0300-000001000000}">
      <text>
        <r>
          <rPr>
            <sz val="8"/>
            <color indexed="81"/>
            <rFont val="Tahoma"/>
            <family val="2"/>
            <charset val="238"/>
          </rPr>
          <t xml:space="preserve">This field is used only if you are sending a corrective statement. In this case, fill in the text </t>
        </r>
        <r>
          <rPr>
            <b/>
            <sz val="8"/>
            <color indexed="81"/>
            <rFont val="Tahoma"/>
            <family val="2"/>
            <charset val="238"/>
          </rPr>
          <t>„CORRECTION“</t>
        </r>
      </text>
    </comment>
    <comment ref="B14" authorId="1" shapeId="0" xr:uid="{00000000-0006-0000-0300-000002000000}">
      <text>
        <r>
          <rPr>
            <b/>
            <sz val="8"/>
            <color indexed="81"/>
            <rFont val="Tahoma"/>
            <family val="2"/>
            <charset val="238"/>
          </rPr>
          <t>If you want to have on the invoice number of your order, fill it here.</t>
        </r>
      </text>
    </comment>
  </commentList>
</comments>
</file>

<file path=xl/sharedStrings.xml><?xml version="1.0" encoding="utf-8"?>
<sst xmlns="http://schemas.openxmlformats.org/spreadsheetml/2006/main" count="1990" uniqueCount="515">
  <si>
    <t>PET</t>
  </si>
  <si>
    <t>PE</t>
  </si>
  <si>
    <t>PP</t>
  </si>
  <si>
    <t>PS</t>
  </si>
  <si>
    <t>XPS</t>
  </si>
  <si>
    <t>EPS</t>
  </si>
  <si>
    <t>PVC</t>
  </si>
  <si>
    <t>FE</t>
  </si>
  <si>
    <t xml:space="preserve"> </t>
  </si>
  <si>
    <t xml:space="preserve"> IČO:</t>
  </si>
  <si>
    <t xml:space="preserve"> DIČ:</t>
  </si>
  <si>
    <t>EKOKOM-ID:</t>
  </si>
  <si>
    <t xml:space="preserve"> EK-</t>
  </si>
  <si>
    <t>Fax:</t>
  </si>
  <si>
    <t>E-mail:</t>
  </si>
  <si>
    <t>Al</t>
  </si>
  <si>
    <t>Fe</t>
  </si>
  <si>
    <t>Kontrola kvartálu</t>
  </si>
  <si>
    <t>Kontrola IČO</t>
  </si>
  <si>
    <t>Podmínka</t>
  </si>
  <si>
    <t>EKOKOM-ID</t>
  </si>
  <si>
    <t>Výstup podmínka</t>
  </si>
  <si>
    <t>Kontrola úvod - chybová hláška 1</t>
  </si>
  <si>
    <t>Kontrola úvod - chybová hláška 2</t>
  </si>
  <si>
    <t>Kontola Čísel na listech</t>
  </si>
  <si>
    <t>J1-1A</t>
  </si>
  <si>
    <t>J1-1B</t>
  </si>
  <si>
    <t>J1-1K</t>
  </si>
  <si>
    <t>J1-2A</t>
  </si>
  <si>
    <t>J1-2B</t>
  </si>
  <si>
    <t>J1-2K</t>
  </si>
  <si>
    <t>J1-3</t>
  </si>
  <si>
    <t>J1-3K</t>
  </si>
  <si>
    <t>J2</t>
  </si>
  <si>
    <t>J3</t>
  </si>
  <si>
    <t>J4</t>
  </si>
  <si>
    <t>O1-1A</t>
  </si>
  <si>
    <t>O1-1B</t>
  </si>
  <si>
    <t>O1-1K</t>
  </si>
  <si>
    <t>O1-2A</t>
  </si>
  <si>
    <t>O1-2B</t>
  </si>
  <si>
    <t>O1-2K</t>
  </si>
  <si>
    <t>O1-3</t>
  </si>
  <si>
    <t>O1-3K</t>
  </si>
  <si>
    <t>O2</t>
  </si>
  <si>
    <t>O3</t>
  </si>
  <si>
    <t>O4</t>
  </si>
  <si>
    <t>S1</t>
  </si>
  <si>
    <t>S2</t>
  </si>
  <si>
    <t>hodnota</t>
  </si>
  <si>
    <t>Odměna</t>
  </si>
  <si>
    <t>CENÍK</t>
  </si>
  <si>
    <t>Hodnota buňky</t>
  </si>
  <si>
    <t>Suma hodnot v červených polích na listu J1-1K</t>
  </si>
  <si>
    <t>Suma hodnot v červených polích na listu J1-1A</t>
  </si>
  <si>
    <t>Suma hodnot v oranžových polích na listu J1-1A</t>
  </si>
  <si>
    <t>Suma hodnot v oranžových polích na listu J1-1K</t>
  </si>
  <si>
    <t>Hláška CZ</t>
  </si>
  <si>
    <t>Hláška EN</t>
  </si>
  <si>
    <t>Suma hodnot v modrých polích na listu J1-1K</t>
  </si>
  <si>
    <t>Suma hodnot v modrých polích na listu J1-1B</t>
  </si>
  <si>
    <t>Chyba vyplnění na listech J1-1A a J1-1K: Součet hmotnosti kompozitních obalů na listu J1-1A ve sloupci vyrobené, nakoupené v ČR a jejich hmotnostního rozpadu na listu J1-1K ve sloupci prodejní vyrobené, nakoupené v ČR, musí být roven</t>
  </si>
  <si>
    <t xml:space="preserve">Fill error on sheets J1-1A and J1-1K: The sum of the weights of composite packaging on sheet J1-1A in the column produced, bought in Czechia and their mass decay on sheet J1-1K in the column sales, produced, bought in Czechia, must be equal 
Czechia, must be equal </t>
  </si>
  <si>
    <t>Chyba vyplnění na listech J1-1A a J1-1K: Součet hmotnosti kompozitních obalů na listu J1-1A ve sloupci importované do ČR a jejich hmotnostního rozpadu na listu J1-1K ve sloupci prodejní importované do ČR, musí být roven</t>
  </si>
  <si>
    <t>Fill error on sheets J1-1A and J1-1K: The sum of the weights of composite packaging on sheet J1-1A in the column imported to Czechia and their mass decay on sheet J1-1K in the column sales, imported to Czechia, must be equal</t>
  </si>
  <si>
    <t>Chyba vyplnění na listech J1-1B a J1-1K: Součet hmotnosti kompozitních obalů na listu J1-1B ve sloupci vyrobené, nakoupené v ČR a jejich hmotnostního rozpadu na listu J1-1K ve sloupci skupinové vyrobené, nakoupené v ČR, musí být roven</t>
  </si>
  <si>
    <t>Fill error on sheets J1-1B and J1-1K: The sum of the weights of composite packaging on sheet J1-1B in the column produced, bought in Czechia and their mass decay on sheet J1-1K in the column group, produced, bought in Czechia, must be equal</t>
  </si>
  <si>
    <t>Suma hodnot ve žlutých polích na listu J1-1B</t>
  </si>
  <si>
    <t>Suma hodnot ve žlutých polích na listu J1-1K</t>
  </si>
  <si>
    <t>Chyba vyplnění na listech J1-1B a J1-1K: Součet hmotnosti kompozitních obalů na listu J1-1B ve sloupci importované do ČR a jejich hmotnostního rozpadu na listu J1-1K ve sloupci skupinové importované do ČR, musí být roven</t>
  </si>
  <si>
    <t>Fill error on sheets J1-1B and J1-1K: The sum of the weights of composite packaging on sheet J1-1B in the column imported to Czechia and their mass decay on sheet J1-1K in the column group, imported to Czechia, must be equal</t>
  </si>
  <si>
    <t>Suma hodnot v zelených polích na listu J1-1B</t>
  </si>
  <si>
    <t>Suma hodnot v zelených polích na listu J1-1K</t>
  </si>
  <si>
    <t>Chyba vyplnění na listech J1-1B a J1-1K: Součet hmotnosti kompozitních obalů na listu J1-1B ve sloupci vyrobené, nakoupené v ČR a jejich hmotnostního rozpadu na listu J1-1K ve sloupci přepravní vyrobené, nakoupené v ČR, musí být roven</t>
  </si>
  <si>
    <t>Fill error on sheets J1-1B and J1-1K: The sum of the weights of composite packaging on sheet J1-1B in the column produced, bought in Czechia and their mass decay on sheet J1-1K in the column transport, produced, bought in Czechia, must be equal</t>
  </si>
  <si>
    <t>Suma hodnot v šedých polích na listu J1-1B</t>
  </si>
  <si>
    <t>Suma hodnot v šedých polích na listu J1-1K</t>
  </si>
  <si>
    <t>Chyba vyplnění na listech J1-1B a J1-1K: Součet hmotnosti kompozitních obalů na listu J1-1B ve sloupci importované do ČR a jejich hmotnostního rozpadu na listu J1-1K ve sloupci přepravní importované do ČR, musí být roven</t>
  </si>
  <si>
    <t>Fill error on sheets J1-1B and J1-1K: The sum of the weights of composite packaging on sheet J1-1B in the column imported to Czechia and their mass decay on sheet J1-1K in the column transport, imported to Czechia, must be equal</t>
  </si>
  <si>
    <t>Suma hodnot v červených polích na listu J1-2A</t>
  </si>
  <si>
    <t>Suma hodnot v červených polích na listu J1-2K</t>
  </si>
  <si>
    <t>Chyba vyplnění na listech J1-2A a J1-2K: Součet hmotnosti kompozitních obalů na listu J1-2A ve sloupci vyrobené, nakoupené v ČR a jejich hmotnostního rozpadu na listu J1-2K ve sloupci prodejní vyrobené, nakoupené v ČR, musí být roven</t>
  </si>
  <si>
    <t>Fill error on sheets J1-2A and J1-2K: The sum of the weights of composite packaging on sheet J1-2A in the column produced, bought in Czechia and their mass decay on sheet J1-2K in the column sales, produced,bought in Czechia, must be equal</t>
  </si>
  <si>
    <t>Suma hodnot v oranžových polích na listu J1-2A</t>
  </si>
  <si>
    <t>Suma hodnot v oranžových polích na listu J1-2K</t>
  </si>
  <si>
    <t>Chyba vyplnění na listech J1-2A a J1-2K: Součet hmotnosti kompozitních obalů na listu J1-2A ve sloupci importované do ČR a jejich hmotnostního rozpadu na listu J1-2K ve sloupci prodejní importované do ČR, musí být roven</t>
  </si>
  <si>
    <t>Fill error on sheets J1-2A and J1-2K: The sum of the weights of composite packaging on sheet J1-2A in the column imported to Czechia and their mass decay on sheet J1-2K in the column sales, imported to Czechia, must be equal</t>
  </si>
  <si>
    <t>Suma hodnot v modrých polích na listu J1-2B</t>
  </si>
  <si>
    <t>Suma hodnot v modrých polích na listu J1-2K</t>
  </si>
  <si>
    <t>Chyba vyplnění na listech J1-2B a J1-2K: Součet hmotnosti kompozitních obalů na listu J1-2B ve sloupci vyrobené, nakoupené v ČR a jejich hmotnostního rozpadu na listu J1-2K ve sloupci skupinové vyrobené, nakoupené v ČR, musí být roven</t>
  </si>
  <si>
    <t>Fill error on sheets J1-2B and J1-2K: The sum of the weights of composite packaging on sheet J1-2B in the column produced, bought in Czechia and their mass decay on sheet J1-2K in the column group, produced, bought in Czechia, must be equal</t>
  </si>
  <si>
    <t>Suma hodnot ve žlutých polích na listu J1-2B</t>
  </si>
  <si>
    <t>Suma hodnot ve žlutých polích na listu J1-2K</t>
  </si>
  <si>
    <t>Chyba vyplnění na listech J1-2B a J1-2K: Součet hmotnosti kompozitních obalů na listu J1-2B ve sloupci importované do ČR a jejich hmotnostního rozpadu na listu J1-2Kve sloupci skupinové importované do ČR, musí být roven</t>
  </si>
  <si>
    <t>Fill error on sheets J1-2B and J1-2K: The sum of the weights of composite packaging on sheet J1-2B in the column imported to Czechia and their mass decay on sheet J1-2K in the column group, imported to Czechia, must be equal</t>
  </si>
  <si>
    <t>Suma hodnot v zelených polích na listu J1-2B</t>
  </si>
  <si>
    <t>Suma hodnot v zelených polích na listu J1-2K</t>
  </si>
  <si>
    <t>Chyba vyplnění na listech J1-2B a J1-2K: Součet hmotnosti kompozitních obalů na listu J1-2B ve sloupci vyrobené, nakoupené v ČR a jejich hmotnostního rozpadu na listu J1-2K ve sloupci přepravní vyrobené, nakoupené v ČR, musí být roven</t>
  </si>
  <si>
    <t>Fill error on sheets J1-2B and J1-2K: The sum of the weights of composite packaging on sheet J1-2B in the column produced, bought in Czechia and their mass decay on sheet J1-2K in the column transport, produced, bought in Czechia, must be equal</t>
  </si>
  <si>
    <t>Suma hodnot v šedých polích na listu J1-2B</t>
  </si>
  <si>
    <t>Suma hodnot v šedých polích na listu J1-2K</t>
  </si>
  <si>
    <t>Chyba vyplnění na listech J1-2B a J1-2K: Součet hmotnosti kompozitních obalů na listu J1-2B ve sloupci importované do ČR a jejich hmotnostního rozpadu na listu J1-2K ve sloupci přepravní importované do ČR, musí být roven</t>
  </si>
  <si>
    <t>Fill error on sheets J1-2B and J1-2K: The sum of the weights of composite packaging on sheet J1-2B in the column imported to Czechia and their mass decay on sheet J1-2K in the column transport, imported to Czechia, must be equal</t>
  </si>
  <si>
    <t>Suma hodnot v červených polích na listu J1-3</t>
  </si>
  <si>
    <t>Suma hodnot v červených polích na listu J1-3K</t>
  </si>
  <si>
    <t>Chyba vyplnění na listech J1-3 a J1-3K: Součet hmotnosti kompozitních obalů na listu J1-3 ve sloupci neobsahují nápoje vyrobené, nakoupené v ČR a jejich hmotnostního rozpadu na listu J1-3K ve sloupci neobsahují nápoje vyrobené, nakoupené v ČR, musí být roven</t>
  </si>
  <si>
    <t>Fill error on sheets J1-3 and J1-3K: The sum of the weights of composite packaging on sheet J1-3 in the column non beverage, produced, bought in Czechia and their mass decay on sheet J1-3K in the  column non beverage, produced, bought in Czechia, must be equal</t>
  </si>
  <si>
    <t>Suma hodnot v oranžových polích na listu J1-3</t>
  </si>
  <si>
    <t>Suma hodnot v oranžových polích na listu J1-3K</t>
  </si>
  <si>
    <t>Chyba vyplnění na listech J1-3 a J1-3K: Součet hmotnosti kompozitních obalů na listu J1-3 ve sloupci neobsahují nápoje importované do ČR a jejich hmotnostního rozpadu na listu J1-3K ve sloupci neobsahují nápoje importované do ČR, musí být roven</t>
  </si>
  <si>
    <t>Fill error on sheets J1-3 and J1-3K: The sum of the weights of composite packaging on sheet J1-3 in the column non beverage, imported to Czechia and their mass decay on sheet J1-3K in the  column non beverage, imported to Czechia, must be equal</t>
  </si>
  <si>
    <t>Suma hodnot v zelených polích na listu J1-3</t>
  </si>
  <si>
    <t>Suma hodnot v zelených polích na listu J1-3K</t>
  </si>
  <si>
    <t>Chyba vyplnění na listech J1-3 a J1-3K: Součet hmotnosti kompozitních obalů na listu J1-3 ve sloupci obsahují nápoje vyrobené, nakoupené v ČR a jejich hmotnostního rozpadu na listu J1-3K ve sloupci obsahují nápoje vyrobené, nakoupené v ČR, musí být roven</t>
  </si>
  <si>
    <t>Fill error on sheets J1-3 and J1-3K: The sum of the weights of composite packaging on sheet J1-3 in the column beverage, produced, bought in Czechia and their mass decay on sheet J1-3K in the  column beverage, produced, bought in Czechia, must be equal</t>
  </si>
  <si>
    <t>Suma hodnot v šedých polích na listu J1-3</t>
  </si>
  <si>
    <t>Suma hodnot v šedých polích na listu J1-3K</t>
  </si>
  <si>
    <t>Chyba vyplnění na listech J1-3 a J1-3K: Součet hmotnosti kompozitních obalů na listu J1-3 ve sloupci obsahují nápoje importované do ČR a jejich hmotnostního rozpadu na listu J1-3K ve sloupci obsahují nápoje importované do ČR, musí být roven</t>
  </si>
  <si>
    <t>Fill error on sheets J1-3 and J1-3K: The sum of the weights of composite packaging on sheet J1-3 in the column beverage, imported to Czechia and their mass decay on sheet J1-3K in the  column beverage, imported to Czechia, must be equal</t>
  </si>
  <si>
    <t>Suma hodnot v červených polích na listu O1-1A</t>
  </si>
  <si>
    <t>Suma hodnot v červených polích na listu O1-1K</t>
  </si>
  <si>
    <t>Chyba vyplnění na listech O1-1A a O1-1K: Součet hmotnosti kompozitních obalů na listu O1-1A ve sloupci vyrobené, nakoupené v ČR a jejich hmotnostního rozpadu na listu O1-1K ve sloupci prodejní vyrobené, nakoupené v ČR, musí být roven</t>
  </si>
  <si>
    <t>Fill error on sheets O1-1A and O1-1K: The sum of the weights of composite packaging on sheet O1-1A in the column produced, bought in Czechia and their mass decay on sheet O1-1K in the column sales, produced, bought in Czechia, must be equal</t>
  </si>
  <si>
    <t>Suma hodnot v oranžových polích na listu O1-1A</t>
  </si>
  <si>
    <t>Suma hodnot v oranžových polích na listu O1-1K</t>
  </si>
  <si>
    <t>Chyba vyplnění na listech O1-1A a O1-1K: Součet hmotnosti kompozitních obalů na listu O1-1A ve sloupci importované do ČR a jejich hmotnostního rozpadu na listu O1-1K ve sloupci prodejní importované do ČR, musí být roven</t>
  </si>
  <si>
    <t>Fill error on sheets O1-1A and O1-1K: The sum of the weights of composite packaging on sheet O1-1A in the column imported to Czechia and their mass decay on sheet O1-1K in the column sales, imported to Czechia, must be equal</t>
  </si>
  <si>
    <t>Suma hodnot v modrých polích na listu O1-1B</t>
  </si>
  <si>
    <t>Suma hodnot v modrých polích na listu O1-1K</t>
  </si>
  <si>
    <t>Chyba vyplnění na listech O1-1B a O1-1K: Součet hmotnosti kompozitních obalů na listu O1-1B ve sloupci vyrobené, nakoupené v ČR a jejich hmotnostního rozpadu na listu O1-1K ve sloupci skupinové vyrobené, nakoupené v ČR, musí být roven</t>
  </si>
  <si>
    <t>Fill error on sheets O1-1B and O1-1K: The sum of the weights of composite packaging on sheet O1-1B in the column produced, bought in Czechia and their mass decay on sheet O1-1K in the column group, produced, bought in Czechia, must be equal</t>
  </si>
  <si>
    <t>Suma hodnot ve žlutých polích na listu O1-1B</t>
  </si>
  <si>
    <t>Suma hodnot ve žlutých polích na listu O1-1K</t>
  </si>
  <si>
    <t>Chyba vyplnění na listech O1-1B a O1-1K: Součet hmotnosti kompozitních obalů na listu O1-1B ve sloupci importované do ČR a jejich hmotnostního rozpadu na listu O1-1K ve sloupci skupinové importované do ČR, musí být roven</t>
  </si>
  <si>
    <t>Fill error on sheets O1-1B and O1-1K: The sum of the weights of composite packaging on sheet O1-1B in the column imported to Czechia and their mass decay on sheet O1-1K in the column group, imported to Czechia, must be equal</t>
  </si>
  <si>
    <t>Suma hodnot v zelených polích na listu O1-1B</t>
  </si>
  <si>
    <t>Suma hodnot v zelených polích na listu O1-1K</t>
  </si>
  <si>
    <t>Chyba vyplnění na listech O1-1B a O1-1K: Součet hmotnosti kompozitních obalů na listu O1-1B ve sloupci vyrobené, nakoupené v ČR a jejich hmotnostního rozpadu na listu O1-1K ve sloupci přepravní vyrobené, nakoupené v ČR, musí být roven</t>
  </si>
  <si>
    <t>Fill error on sheets O1-1B and O1-1K: The sum of the weights of composite packaging on sheet O1-1B in the column produced, bought in Czechia and their mass decay on sheet O1-1K in the column transport, produced, bought in Czechia, must be equal</t>
  </si>
  <si>
    <t>Suma hodnot v šedých polích na listu O1-1B</t>
  </si>
  <si>
    <t>Suma hodnot v šedých polích na listu O1-1K</t>
  </si>
  <si>
    <t>Chyba vyplnění na listech O1-1B a O1-1K: Součet hmotnosti kompozitních obalů na listu O1-1B ve sloupci importované do ČR a jejich hmotnostního rozpadu na listu O1-1K ve sloupci přepravní importované do ČR, musí být roven</t>
  </si>
  <si>
    <t>Fill error on sheets O1-1B and O1-1K: The sum of the weights of composite packaging on sheet O1-B in the column imported to Czechia and their mass decay on sheet O1-1K in the column transport, imported to Czechia, must be equal</t>
  </si>
  <si>
    <t>Suma hodnot v červených polích na listu O1-2A</t>
  </si>
  <si>
    <t>Suma hodnot v červených polích na listu O1-2K</t>
  </si>
  <si>
    <t>Chyba vyplnění na listech O1-2A a O1-2K: Součet hmotnosti kompozitních obalů na listu O1-2A ve sloupci vyrobené, nakoupené v ČR a jejich hmotnostního rozpadu na listu O1-2K ve sloupci prodejní vyrobené, nakoupené v ČR, musí být roven</t>
  </si>
  <si>
    <t>Fill error on sheets O1-2A and O1-2K: The sum of the weights of composite packaging on sheet O1-2A in the column produced, bought in Czechia and their mass decay on sheet O1-2K in the column sales, produced, bought in Czechia, must be equal</t>
  </si>
  <si>
    <t>Suma hodnot v oranžových polích na listu O1-2A</t>
  </si>
  <si>
    <t>Suma hodnot v oranžových polích na listu O1-2K</t>
  </si>
  <si>
    <t>Chyba vyplnění na listech O1-2A a O1-2K: Součet hmotnosti kompozitních obalů na listu O1-2A ve sloupci importované do ČR a jejich hmotnostního rozpadu na listu O1-2K ve sloupci prodejní importované do ČR, musí být roven</t>
  </si>
  <si>
    <t>Fill error on sheets O1-2A and O1-2K: The sum of the weights of composite packaging on sheet O1-2A in the column imported to Czechia and their mass decay on sheet O1-2K in the column sales, imported to Czechia, must be equal</t>
  </si>
  <si>
    <t>Suma hodnot v modrých polích na listu O1-2B</t>
  </si>
  <si>
    <t>Suma hodnot v modrých polích na listu O1-2K</t>
  </si>
  <si>
    <t>Chyba vyplnění na listech O1-2B a O1-2K: Součet hmotnosti kompozitních obalů na listu O1-2B ve sloupci vyrobené, nakoupené v ČR a jejich hmotnostního rozpadu na listu O1-2K ve sloupci skupinové vyrobené, nakoupené v ČR, musí být roven</t>
  </si>
  <si>
    <t>Fill error on sheets O1-2B and O1-2K: The sum of the weights of composite packaging on sheet O1-2B in the column produced, bought in Czechia and their mass decay on sheet O1-2K in the column group, produced, bought in Czechia, must be equal</t>
  </si>
  <si>
    <t>Suma hodnot ve žlutých polích na listu O1-2B</t>
  </si>
  <si>
    <t>Suma hodnot ve žlutých polích na listu O1-2K</t>
  </si>
  <si>
    <t>Chyba vyplnění na listech O1-2B a O1-2K: Součet hmotnosti kompozitních obalů na listu O1-2B ve sloupci importované do ČR a jejich hmotnostního rozpadu na listu O1-2K ve sloupci skupinové importované do ČR, musí být roven</t>
  </si>
  <si>
    <t>Fill error on sheets O1-2B and O1-2K: The sum of the weights of composite packaging on sheet O1-2B in the column imported to Czechia and their mass decay on sheet O1-2K in the column group, imported to Czechia, must be equal</t>
  </si>
  <si>
    <t>Suma hodnot v zelených polích na listu O1-2B</t>
  </si>
  <si>
    <t>Suma hodnot v zelených polích na listu O1-2K</t>
  </si>
  <si>
    <t>Chyba vyplnění na listech O1-2B a O1-2K: Součet hmotnosti kompozitních obalů na listu O1-2B ve sloupci vyrobené, nakoupené v ČR a jejich hmotnostního rozpadu na listu O1-2K ve sloupci přepravní vyrobené, nakoupené v ČR, musí být roven</t>
  </si>
  <si>
    <t>Fill error on sheets O1-2B and O1-2K: The sum of the weights of composite packaging on sheet O1-2B in the column produced, bought in Czechia and their mass decay on sheet O1-2K in the column transport, produced, bought in Czechia, must be equal</t>
  </si>
  <si>
    <t>Suma hodnot v šedých polích na listu O1-2B</t>
  </si>
  <si>
    <t>Suma hodnot v šedých polích na listu O1-2K</t>
  </si>
  <si>
    <t>Chyba vyplnění na listech O1-2B a O1-2K: Součet hmotnosti kompozitních obalů na listu O1-2B ve sloupci importované do ČR a jejich hmotnostního rozpadu na listu O1-2K ve sloupci přepravní importované do ČR, musí být roven</t>
  </si>
  <si>
    <t>Fill error on sheets O1-2B and O1-2K: The sum of the weights of composite packaging on sheet O1-2B in the column imported to Czechia and their mass decay on sheet O1-2K in the column transport, imported to Czechia, must be equal</t>
  </si>
  <si>
    <t>Suma hodnot v červených polích na listu O1-3</t>
  </si>
  <si>
    <t>Suma hodnot v červených polích na listu O1-3K</t>
  </si>
  <si>
    <t>Chyba vyplnění na listech O1-3 a O1-3K: Součet hmotnosti kompozitních obalů na listu O1-3 ve sloupci neobsahují nápoje vyrobené, nakoupené v ČR a jejich hmotnostního rozpadu na listu O1-3K ve sloupci neobsahují nápoje vyrobené, nakoupené v ČR, musí být roven</t>
  </si>
  <si>
    <t>Fill error on sheets O1-3 and O1-3K: The sum of the weights of composite packaging on sheet O1-3 in the column non beverage, produced, bought in Czechia and their mass decay on sheet O1-3K in the  column non beverage, produced, bought in Czechia, must be equal</t>
  </si>
  <si>
    <t>Suma hodnot v oranžových polích na listu O1-3</t>
  </si>
  <si>
    <t>Suma hodnot v oranžových polích na listu O1-3K</t>
  </si>
  <si>
    <t>Chyba vyplnění na listech O1-3 a O1-3K: Součet hmotnosti kompozitních obalů na listu O1-3 ve sloupci neobsahují nápoje importované do ČR a jejich hmotnostního rozpadu na listu O1-3K ve sloupci neobsahují nápoje importované do ČR, musí být roven</t>
  </si>
  <si>
    <t>Fill error on sheets O1-3 and O1-3K: The sum of the weights of composite packaging on sheet O1-3 in the column non beverage, imported to Czechia and their mass decay on sheet O1-3K in the  column non beverage, imported to Czechia, must be equal</t>
  </si>
  <si>
    <t>Suma hodnot v zelených polích na listu O1-3</t>
  </si>
  <si>
    <t>Suma hodnot v zelených polích na listu O1-3K</t>
  </si>
  <si>
    <t>Chyba vyplnění na listech O1-3 a O1-3K: Součet hmotnosti kompozitních obalů na listu O1-3 ve sloupci obsahují nápoje vyrobené, nakoupené v ČR a jejich hmotnostního rozpadu na listu O1-3K ve sloupci obsahují nápoje vyrobené, nakoupené v ČR, musí být roven</t>
  </si>
  <si>
    <t>Fill error on sheets O1-3 and O1-3K: The sum of the weights of composite packaging on sheet O1-3 in the column beverage, produced, bought in Czechia and their mass decay on sheet O1-3K in the  column beverage, produced, bought in Czechia, must be equal</t>
  </si>
  <si>
    <t>Suma hodnot v šedých polích na listu O1-3</t>
  </si>
  <si>
    <t>Suma hodnot v šedých polích na listu O1-3K</t>
  </si>
  <si>
    <t>Chyba vyplnění na listech O1-3 a O1-3K: Součet hmotnosti kompozitních obalů na listu O1-3 ve sloupci obsahují nápoje importované do ČR a jejich hmotnostního rozpadu na listu O1-3K ve sloupci obsahují nápoje importované do ČR, musí být roven</t>
  </si>
  <si>
    <t>Fill error on sheets O1-3 and O1-3K: The sum of the weights of composite packaging on sheet O1-3 in the column beverage, imported to Czechia and their mass decay on sheet O1-3K in the  column beverage, imported to Czechia, must be equal</t>
  </si>
  <si>
    <t>Kontrola KOMPOZITY SOUČET 2</t>
  </si>
  <si>
    <t>Kontola KOMPOZITY SOUČET 1</t>
  </si>
  <si>
    <t>Výstupní hláška</t>
  </si>
  <si>
    <t>Čtvrtletí (musí být číslo 1, 2, 3 nebo 4)</t>
  </si>
  <si>
    <t xml:space="preserve"> IČO (musí mít osm číslic)</t>
  </si>
  <si>
    <t>Kontrola úvod - chybová hláška složená 1,2</t>
  </si>
  <si>
    <t>POZOR!!  Zkontrolujte prosím následující pole na této stránce:</t>
  </si>
  <si>
    <t xml:space="preserve"> IČO (the number must have 8 figures)</t>
  </si>
  <si>
    <t>Quarter (please fill in 1,2,3, or 4)</t>
  </si>
  <si>
    <t>ATTENTION!! Please check the following fields on this page:</t>
  </si>
  <si>
    <t xml:space="preserve"> EKOKOM ID (musí začínat jedním písmenem a jeho délka musí být 9 znaků)</t>
  </si>
  <si>
    <t xml:space="preserve"> EKOKOM ID (ID must start with one letter and it must have 9 characters)</t>
  </si>
  <si>
    <t>Výstupní hláška (chyba na listu)</t>
  </si>
  <si>
    <t>Hláška EN (šablona)</t>
  </si>
  <si>
    <t>Hláška CZ (šablona)</t>
  </si>
  <si>
    <t>Výstupní hláška - souhrn</t>
  </si>
  <si>
    <t>Hlášky kontrol na listech - souhrn</t>
  </si>
  <si>
    <t>Error value in sheet:</t>
  </si>
  <si>
    <t>Rozdíl</t>
  </si>
  <si>
    <t>číslo chyby</t>
  </si>
  <si>
    <t>VÝKAZ OBSAHUJE NÁSLEDUJÍCÍ CHYBY:</t>
  </si>
  <si>
    <t>popis chyby</t>
  </si>
  <si>
    <t>Číslo chyby</t>
  </si>
  <si>
    <t>VÝKAZ JE BEZ CHYB</t>
  </si>
  <si>
    <t>THESE ERRORS ARE IN THE STATEMENT:</t>
  </si>
  <si>
    <t>THE STATEMENT IS ERROR-FREE</t>
  </si>
  <si>
    <t>když obsahuje chyby</t>
  </si>
  <si>
    <t>když neobsahuje chyby</t>
  </si>
  <si>
    <t>Titulek listu TEST - Výstupní hláška</t>
  </si>
  <si>
    <t>Titulek listu TEST - Hláška CZ</t>
  </si>
  <si>
    <t>Titulek listu TEST - Hláška EN</t>
  </si>
  <si>
    <t>Texty</t>
  </si>
  <si>
    <t>Částka - Výstupní hláška</t>
  </si>
  <si>
    <t>Částka - Hláška CZ</t>
  </si>
  <si>
    <t>Částka - Hláška EN</t>
  </si>
  <si>
    <t>POZOR, CHYBA VYPLNĚNÍ, 
PROSÍM OPRAVTE!
popis chyb naleznete na listu TEST</t>
  </si>
  <si>
    <t>ATTENTION, ERROR, 
PLEASE CORRECT!
see the TEST sheet for errors specification</t>
  </si>
  <si>
    <t>Verze výkazu</t>
  </si>
  <si>
    <t>CZ</t>
  </si>
  <si>
    <t>Jazyk výkazu</t>
  </si>
  <si>
    <t>Verze výkazu výstup</t>
  </si>
  <si>
    <t>E</t>
  </si>
  <si>
    <t>Jazyky (combo)</t>
  </si>
  <si>
    <t/>
  </si>
  <si>
    <t>RETAIL (pokud je to retailový výkaz napiš do F1 písmeno R) pole je ovládáno skriptem</t>
  </si>
  <si>
    <t>Statement about packaging production</t>
  </si>
  <si>
    <t>Company:</t>
  </si>
  <si>
    <t>Address:</t>
  </si>
  <si>
    <t>E-mail for receiving invoices:</t>
  </si>
  <si>
    <t>Business identification number</t>
  </si>
  <si>
    <t>V.A.T. identification number</t>
  </si>
  <si>
    <t>Order number</t>
  </si>
  <si>
    <t>Methodology for this statement you can find on www.ekokom.cz</t>
  </si>
  <si>
    <t>Contact person:</t>
  </si>
  <si>
    <t>Phone:</t>
  </si>
  <si>
    <t>INVOICING ESTIMATE:</t>
  </si>
  <si>
    <t>one-way</t>
  </si>
  <si>
    <t>paid</t>
  </si>
  <si>
    <t>non-beverage</t>
  </si>
  <si>
    <t>sales</t>
  </si>
  <si>
    <t>Fill in the weight in tonnes</t>
  </si>
  <si>
    <t>Soft, flexible</t>
  </si>
  <si>
    <r>
      <t xml:space="preserve">virgin </t>
    </r>
    <r>
      <rPr>
        <vertAlign val="subscript"/>
        <sz val="16"/>
        <rFont val="Arial"/>
        <family val="2"/>
        <charset val="238"/>
      </rPr>
      <t>(4)</t>
    </r>
  </si>
  <si>
    <r>
      <t xml:space="preserve">recycled </t>
    </r>
    <r>
      <rPr>
        <vertAlign val="subscript"/>
        <sz val="16"/>
        <rFont val="Arial"/>
        <family val="2"/>
        <charset val="238"/>
      </rPr>
      <t>(5)</t>
    </r>
  </si>
  <si>
    <t>produced, bought 
in Czechia</t>
  </si>
  <si>
    <t>imported 
to Czechia</t>
  </si>
  <si>
    <t>Plastics</t>
  </si>
  <si>
    <t>Metals</t>
  </si>
  <si>
    <r>
      <t xml:space="preserve">clear transparent </t>
    </r>
    <r>
      <rPr>
        <vertAlign val="subscript"/>
        <sz val="12"/>
        <rFont val="Arial CE"/>
        <charset val="238"/>
      </rPr>
      <t>(6)</t>
    </r>
  </si>
  <si>
    <r>
      <t xml:space="preserve">coloured transparent </t>
    </r>
    <r>
      <rPr>
        <vertAlign val="subscript"/>
        <sz val="12"/>
        <rFont val="Arial CE"/>
        <charset val="238"/>
      </rPr>
      <t>(8)</t>
    </r>
  </si>
  <si>
    <r>
      <t>coloured opaque</t>
    </r>
    <r>
      <rPr>
        <vertAlign val="subscript"/>
        <sz val="12"/>
        <rFont val="Arial CE"/>
        <charset val="238"/>
      </rPr>
      <t>(9)</t>
    </r>
  </si>
  <si>
    <r>
      <t xml:space="preserve">colour </t>
    </r>
    <r>
      <rPr>
        <vertAlign val="subscript"/>
        <sz val="12"/>
        <rFont val="Arial CE"/>
        <charset val="238"/>
      </rPr>
      <t>(7)</t>
    </r>
  </si>
  <si>
    <t>Others</t>
  </si>
  <si>
    <r>
      <t xml:space="preserve">Bio-
degradable </t>
    </r>
    <r>
      <rPr>
        <b/>
        <vertAlign val="subscript"/>
        <sz val="14"/>
        <rFont val="Arial CE"/>
        <charset val="238"/>
      </rPr>
      <t>(11)</t>
    </r>
  </si>
  <si>
    <r>
      <t xml:space="preserve">Composite 
</t>
    </r>
    <r>
      <rPr>
        <b/>
        <vertAlign val="subscript"/>
        <sz val="14"/>
        <rFont val="Arial CE"/>
        <charset val="238"/>
      </rPr>
      <t>(10)</t>
    </r>
  </si>
  <si>
    <t>Glass</t>
  </si>
  <si>
    <r>
      <t xml:space="preserve">Clear transparent </t>
    </r>
    <r>
      <rPr>
        <b/>
        <vertAlign val="subscript"/>
        <sz val="14"/>
        <rFont val="Arial CE"/>
        <charset val="238"/>
      </rPr>
      <t>(6)</t>
    </r>
  </si>
  <si>
    <r>
      <t xml:space="preserve">Composite </t>
    </r>
    <r>
      <rPr>
        <b/>
        <vertAlign val="subscript"/>
        <sz val="14"/>
        <rFont val="Arial CE"/>
        <charset val="238"/>
      </rPr>
      <t>(10)</t>
    </r>
  </si>
  <si>
    <t>Paper</t>
  </si>
  <si>
    <t>Paperboard</t>
  </si>
  <si>
    <t xml:space="preserve">Corrugated board  </t>
  </si>
  <si>
    <t>Moulded fibre</t>
  </si>
  <si>
    <t>Wood</t>
  </si>
  <si>
    <t xml:space="preserve">Wood and chipboard  </t>
  </si>
  <si>
    <t>Textile</t>
  </si>
  <si>
    <t xml:space="preserve">produced, bought 
in Czechia   </t>
  </si>
  <si>
    <t>imported to Czechia</t>
  </si>
  <si>
    <t>4) Amount of virgin (raw) material in the packaging.</t>
  </si>
  <si>
    <t>5) Verifiable amount of recycled material in the packaging.</t>
  </si>
  <si>
    <t>6) Packaging, clear without visible colour.</t>
  </si>
  <si>
    <t>7) Packaging, transparent with colour or completely coloured.</t>
  </si>
  <si>
    <t>8) PET packaging, transparent with colour.</t>
  </si>
  <si>
    <t>9) PET packaging, fully coloured.</t>
  </si>
  <si>
    <t>10) Continue filling in the sheet J1-1K.</t>
  </si>
  <si>
    <t>11) Biodegradation is the aerobic or anaerobic decomposition / degradation of packaging waste; oxo-degradable plastic packaging is not considered to be biodegradable packaging.</t>
  </si>
  <si>
    <t>group and transport</t>
  </si>
  <si>
    <r>
      <t>J1-1B One-way packaging</t>
    </r>
    <r>
      <rPr>
        <b/>
        <vertAlign val="subscript"/>
        <sz val="18"/>
        <rFont val="Arial"/>
        <family val="2"/>
        <charset val="238"/>
      </rPr>
      <t xml:space="preserve"> (1) </t>
    </r>
    <r>
      <rPr>
        <b/>
        <sz val="18"/>
        <rFont val="Arial"/>
        <family val="2"/>
        <charset val="238"/>
      </rPr>
      <t>- paid</t>
    </r>
  </si>
  <si>
    <r>
      <t xml:space="preserve">TRADE PACKAGING </t>
    </r>
    <r>
      <rPr>
        <b/>
        <vertAlign val="subscript"/>
        <sz val="18"/>
        <rFont val="Arial"/>
        <family val="2"/>
        <charset val="238"/>
      </rPr>
      <t>(3)</t>
    </r>
  </si>
  <si>
    <t>Group</t>
  </si>
  <si>
    <t>Transport</t>
  </si>
  <si>
    <r>
      <t xml:space="preserve">Composite material </t>
    </r>
    <r>
      <rPr>
        <b/>
        <vertAlign val="subscript"/>
        <sz val="18"/>
        <rFont val="Arial CE"/>
        <charset val="238"/>
      </rPr>
      <t>(9)</t>
    </r>
  </si>
  <si>
    <r>
      <t xml:space="preserve">Composite 
</t>
    </r>
    <r>
      <rPr>
        <b/>
        <vertAlign val="subscript"/>
        <sz val="14"/>
        <rFont val="Arial CE"/>
        <charset val="238"/>
      </rPr>
      <t>(9)</t>
    </r>
  </si>
  <si>
    <r>
      <t xml:space="preserve">Composite Al </t>
    </r>
    <r>
      <rPr>
        <b/>
        <vertAlign val="subscript"/>
        <sz val="14"/>
        <rFont val="Arial CE"/>
        <charset val="238"/>
      </rPr>
      <t>(9)</t>
    </r>
  </si>
  <si>
    <r>
      <t xml:space="preserve">Composite Fe </t>
    </r>
    <r>
      <rPr>
        <b/>
        <vertAlign val="subscript"/>
        <sz val="14"/>
        <rFont val="Arial CE"/>
        <charset val="238"/>
      </rPr>
      <t>(9)</t>
    </r>
  </si>
  <si>
    <r>
      <t xml:space="preserve">Composite </t>
    </r>
    <r>
      <rPr>
        <b/>
        <vertAlign val="subscript"/>
        <sz val="14"/>
        <rFont val="Arial CE"/>
        <charset val="238"/>
      </rPr>
      <t>(9)</t>
    </r>
  </si>
  <si>
    <t>8) Biodegradation is the aerobic or anaerobic decomposition / degradation of packaging waste; oxo-degradable plastic packaging is not considered to be biodegradable packaging.</t>
  </si>
  <si>
    <t>9) Continue filling in the sheet J1-1K.</t>
  </si>
  <si>
    <t>sales, group and transport</t>
  </si>
  <si>
    <t>composite</t>
  </si>
  <si>
    <t>Fill in the weight 
in tonnes</t>
  </si>
  <si>
    <r>
      <t xml:space="preserve">TRADE PACKAGING </t>
    </r>
    <r>
      <rPr>
        <b/>
        <vertAlign val="subscript"/>
        <sz val="18"/>
        <rFont val="Arial CE"/>
        <charset val="238"/>
      </rPr>
      <t>(3)</t>
    </r>
  </si>
  <si>
    <t>Sales</t>
  </si>
  <si>
    <t xml:space="preserve">Paper and Corrugated 
board  </t>
  </si>
  <si>
    <t>beverage</t>
  </si>
  <si>
    <t>produced, bought
in Czechia</t>
  </si>
  <si>
    <r>
      <t xml:space="preserve">Beverage carton </t>
    </r>
    <r>
      <rPr>
        <b/>
        <vertAlign val="subscript"/>
        <sz val="18"/>
        <rFont val="Arial CE"/>
        <charset val="238"/>
      </rPr>
      <t>(2,10)</t>
    </r>
  </si>
  <si>
    <r>
      <t xml:space="preserve">Composite material </t>
    </r>
    <r>
      <rPr>
        <b/>
        <vertAlign val="subscript"/>
        <sz val="18"/>
        <rFont val="Arial CE"/>
        <charset val="238"/>
      </rPr>
      <t>(10)</t>
    </r>
  </si>
  <si>
    <r>
      <t xml:space="preserve">Composite Al </t>
    </r>
    <r>
      <rPr>
        <b/>
        <vertAlign val="subscript"/>
        <sz val="14"/>
        <rFont val="Arial CE"/>
        <charset val="238"/>
      </rPr>
      <t>(10)</t>
    </r>
  </si>
  <si>
    <r>
      <t xml:space="preserve">Composite Fe </t>
    </r>
    <r>
      <rPr>
        <b/>
        <vertAlign val="subscript"/>
        <sz val="14"/>
        <rFont val="Arial CE"/>
        <charset val="238"/>
      </rPr>
      <t>(10)</t>
    </r>
  </si>
  <si>
    <t>10) Continue filling in the sheet J1-2K.</t>
  </si>
  <si>
    <r>
      <t xml:space="preserve">J1-2B One-way packaging </t>
    </r>
    <r>
      <rPr>
        <b/>
        <vertAlign val="subscript"/>
        <sz val="18"/>
        <rFont val="Arial"/>
        <family val="2"/>
        <charset val="238"/>
      </rPr>
      <t>(1)</t>
    </r>
    <r>
      <rPr>
        <b/>
        <sz val="18"/>
        <rFont val="Arial"/>
        <family val="2"/>
        <charset val="238"/>
      </rPr>
      <t xml:space="preserve"> - paid</t>
    </r>
  </si>
  <si>
    <t>9) Continue filling in the sheet J1-2K.</t>
  </si>
  <si>
    <t>industrial</t>
  </si>
  <si>
    <t>non-beverage and beverage</t>
  </si>
  <si>
    <r>
      <t xml:space="preserve">J1-3 One-way packaging </t>
    </r>
    <r>
      <rPr>
        <b/>
        <vertAlign val="subscript"/>
        <sz val="18"/>
        <rFont val="Arial"/>
        <family val="2"/>
        <charset val="238"/>
      </rPr>
      <t>(1)</t>
    </r>
    <r>
      <rPr>
        <b/>
        <sz val="18"/>
        <rFont val="Arial"/>
        <family val="2"/>
        <charset val="238"/>
      </rPr>
      <t xml:space="preserve"> - paid</t>
    </r>
  </si>
  <si>
    <r>
      <t xml:space="preserve">INDUSTRIAL </t>
    </r>
    <r>
      <rPr>
        <b/>
        <vertAlign val="subscript"/>
        <sz val="18"/>
        <rFont val="Arial"/>
        <family val="2"/>
        <charset val="238"/>
      </rPr>
      <t>(2)</t>
    </r>
  </si>
  <si>
    <r>
      <t xml:space="preserve">Non-beverage </t>
    </r>
    <r>
      <rPr>
        <b/>
        <vertAlign val="subscript"/>
        <sz val="16"/>
        <rFont val="Arial"/>
        <family val="2"/>
        <charset val="238"/>
      </rPr>
      <t>(3)</t>
    </r>
  </si>
  <si>
    <t>Beverage</t>
  </si>
  <si>
    <r>
      <t xml:space="preserve">Bio-
degradable </t>
    </r>
    <r>
      <rPr>
        <b/>
        <vertAlign val="subscript"/>
        <sz val="14"/>
        <rFont val="Arial CE"/>
        <charset val="238"/>
      </rPr>
      <t>(8)</t>
    </r>
  </si>
  <si>
    <t>9) Continue filling in the sheet J1-3K.</t>
  </si>
  <si>
    <r>
      <t xml:space="preserve">J1-3K One-way packaging </t>
    </r>
    <r>
      <rPr>
        <b/>
        <vertAlign val="subscript"/>
        <sz val="18"/>
        <rFont val="Arial"/>
        <family val="2"/>
        <charset val="238"/>
      </rPr>
      <t>(1)</t>
    </r>
    <r>
      <rPr>
        <b/>
        <sz val="18"/>
        <rFont val="Arial"/>
        <family val="2"/>
        <charset val="238"/>
      </rPr>
      <t xml:space="preserve"> - paid</t>
    </r>
  </si>
  <si>
    <r>
      <t xml:space="preserve">INDUSTRIAL </t>
    </r>
    <r>
      <rPr>
        <b/>
        <vertAlign val="subscript"/>
        <sz val="18"/>
        <rFont val="Arial CE"/>
        <charset val="238"/>
      </rPr>
      <t>(2)</t>
    </r>
  </si>
  <si>
    <t>pre-paid</t>
  </si>
  <si>
    <t>sales, group, transport and industrial</t>
  </si>
  <si>
    <r>
      <t xml:space="preserve">TRADE PACKAGING </t>
    </r>
    <r>
      <rPr>
        <b/>
        <vertAlign val="subscript"/>
        <sz val="18"/>
        <rFont val="Arial CE"/>
        <charset val="238"/>
      </rPr>
      <t>(2)</t>
    </r>
  </si>
  <si>
    <r>
      <t xml:space="preserve">INDUSTRIAL </t>
    </r>
    <r>
      <rPr>
        <b/>
        <vertAlign val="subscript"/>
        <sz val="18"/>
        <rFont val="Arial"/>
        <family val="2"/>
        <charset val="238"/>
      </rPr>
      <t>(3)</t>
    </r>
  </si>
  <si>
    <t>non-paid</t>
  </si>
  <si>
    <t>exported</t>
  </si>
  <si>
    <t xml:space="preserve">reusable packaging </t>
  </si>
  <si>
    <r>
      <t xml:space="preserve">O1-1A Reusable packaging </t>
    </r>
    <r>
      <rPr>
        <b/>
        <vertAlign val="subscript"/>
        <sz val="18"/>
        <rFont val="Arial"/>
        <family val="2"/>
        <charset val="238"/>
      </rPr>
      <t>(1)</t>
    </r>
    <r>
      <rPr>
        <b/>
        <sz val="18"/>
        <rFont val="Arial"/>
        <family val="2"/>
        <charset val="238"/>
      </rPr>
      <t xml:space="preserve"> - paid</t>
    </r>
  </si>
  <si>
    <t>10) Continue filling in the sheet O1-1K.</t>
  </si>
  <si>
    <r>
      <t xml:space="preserve">O1-1B Reusable packaging </t>
    </r>
    <r>
      <rPr>
        <b/>
        <vertAlign val="subscript"/>
        <sz val="18"/>
        <rFont val="Arial"/>
        <family val="2"/>
        <charset val="238"/>
      </rPr>
      <t>(1)</t>
    </r>
    <r>
      <rPr>
        <b/>
        <sz val="18"/>
        <rFont val="Arial"/>
        <family val="2"/>
        <charset val="238"/>
      </rPr>
      <t xml:space="preserve"> - paid</t>
    </r>
  </si>
  <si>
    <t>9) Continue filling in the sheet O1-1K.</t>
  </si>
  <si>
    <r>
      <t xml:space="preserve">O1-1K Reusable packaging </t>
    </r>
    <r>
      <rPr>
        <b/>
        <vertAlign val="subscript"/>
        <sz val="18"/>
        <rFont val="Arial"/>
        <family val="2"/>
        <charset val="238"/>
      </rPr>
      <t>(1)</t>
    </r>
    <r>
      <rPr>
        <b/>
        <sz val="18"/>
        <rFont val="Arial"/>
        <family val="2"/>
        <charset val="238"/>
      </rPr>
      <t xml:space="preserve"> - paid</t>
    </r>
  </si>
  <si>
    <r>
      <t xml:space="preserve">O1-2A Reusable packaging </t>
    </r>
    <r>
      <rPr>
        <b/>
        <vertAlign val="subscript"/>
        <sz val="18"/>
        <rFont val="Arial"/>
        <family val="2"/>
        <charset val="238"/>
      </rPr>
      <t>(1)</t>
    </r>
    <r>
      <rPr>
        <b/>
        <sz val="18"/>
        <rFont val="Arial"/>
        <family val="2"/>
        <charset val="238"/>
      </rPr>
      <t xml:space="preserve"> - paid</t>
    </r>
  </si>
  <si>
    <t>10) Continue filling in the sheet O1-2K.</t>
  </si>
  <si>
    <r>
      <t xml:space="preserve">O1-2B Reusable packaging </t>
    </r>
    <r>
      <rPr>
        <b/>
        <vertAlign val="subscript"/>
        <sz val="18"/>
        <rFont val="Arial"/>
        <family val="2"/>
        <charset val="238"/>
      </rPr>
      <t>(1)</t>
    </r>
    <r>
      <rPr>
        <b/>
        <sz val="18"/>
        <rFont val="Arial"/>
        <family val="2"/>
        <charset val="238"/>
      </rPr>
      <t xml:space="preserve"> - paid</t>
    </r>
  </si>
  <si>
    <t>9) Continue filling in the sheet O1-2K.</t>
  </si>
  <si>
    <r>
      <t xml:space="preserve">O1-2K Reusable packaging </t>
    </r>
    <r>
      <rPr>
        <b/>
        <vertAlign val="subscript"/>
        <sz val="18"/>
        <rFont val="Arial"/>
        <family val="2"/>
        <charset val="238"/>
      </rPr>
      <t>(1)</t>
    </r>
    <r>
      <rPr>
        <b/>
        <sz val="18"/>
        <rFont val="Arial"/>
        <family val="2"/>
        <charset val="238"/>
      </rPr>
      <t xml:space="preserve"> - paid</t>
    </r>
  </si>
  <si>
    <r>
      <t xml:space="preserve">O1-3 Reusable packaging </t>
    </r>
    <r>
      <rPr>
        <b/>
        <vertAlign val="subscript"/>
        <sz val="18"/>
        <rFont val="Arial"/>
        <family val="2"/>
        <charset val="238"/>
      </rPr>
      <t>(1)</t>
    </r>
    <r>
      <rPr>
        <b/>
        <sz val="18"/>
        <rFont val="Arial"/>
        <family val="2"/>
        <charset val="238"/>
      </rPr>
      <t xml:space="preserve"> - paid</t>
    </r>
  </si>
  <si>
    <t>9) Continue filling in the sheet O1-3K.</t>
  </si>
  <si>
    <r>
      <t xml:space="preserve">O1-3K Reusable packaging </t>
    </r>
    <r>
      <rPr>
        <b/>
        <vertAlign val="subscript"/>
        <sz val="18"/>
        <rFont val="Arial"/>
        <family val="2"/>
        <charset val="238"/>
      </rPr>
      <t>(1)</t>
    </r>
    <r>
      <rPr>
        <b/>
        <sz val="18"/>
        <rFont val="Arial"/>
        <family val="2"/>
        <charset val="238"/>
      </rPr>
      <t xml:space="preserve"> - paid</t>
    </r>
  </si>
  <si>
    <t xml:space="preserve">Paper and Corrugated board  </t>
  </si>
  <si>
    <r>
      <t xml:space="preserve">O2 Reusable packaging </t>
    </r>
    <r>
      <rPr>
        <b/>
        <vertAlign val="subscript"/>
        <sz val="18"/>
        <rFont val="Arial"/>
        <family val="2"/>
        <charset val="238"/>
      </rPr>
      <t>(1)</t>
    </r>
    <r>
      <rPr>
        <b/>
        <sz val="18"/>
        <rFont val="Arial"/>
        <family val="2"/>
        <charset val="238"/>
      </rPr>
      <t xml:space="preserve"> - pre-paid</t>
    </r>
  </si>
  <si>
    <r>
      <t xml:space="preserve">O3 Reusable packaging </t>
    </r>
    <r>
      <rPr>
        <b/>
        <vertAlign val="subscript"/>
        <sz val="18"/>
        <rFont val="Arial"/>
        <family val="2"/>
        <charset val="238"/>
      </rPr>
      <t>(1)</t>
    </r>
    <r>
      <rPr>
        <b/>
        <sz val="18"/>
        <rFont val="Arial"/>
        <family val="2"/>
        <charset val="238"/>
      </rPr>
      <t xml:space="preserve"> - non-paid</t>
    </r>
  </si>
  <si>
    <r>
      <t xml:space="preserve">O4 Reusable packaging </t>
    </r>
    <r>
      <rPr>
        <b/>
        <vertAlign val="subscript"/>
        <sz val="18"/>
        <rFont val="Arial"/>
        <family val="2"/>
        <charset val="238"/>
      </rPr>
      <t>(1)</t>
    </r>
    <r>
      <rPr>
        <b/>
        <sz val="18"/>
        <rFont val="Arial"/>
        <family val="2"/>
        <charset val="238"/>
      </rPr>
      <t xml:space="preserve"> - exported</t>
    </r>
  </si>
  <si>
    <r>
      <t xml:space="preserve">TRADE PACKAGING </t>
    </r>
    <r>
      <rPr>
        <b/>
        <vertAlign val="subscript"/>
        <sz val="18"/>
        <rFont val="Arial"/>
        <family val="2"/>
        <charset val="238"/>
      </rPr>
      <t>(2)</t>
    </r>
  </si>
  <si>
    <r>
      <t xml:space="preserve">INDUSTRIAL </t>
    </r>
    <r>
      <rPr>
        <b/>
        <vertAlign val="subscript"/>
        <sz val="18"/>
        <rFont val="Arial CE"/>
        <charset val="238"/>
      </rPr>
      <t>(3)</t>
    </r>
  </si>
  <si>
    <t>Group, Transport</t>
  </si>
  <si>
    <t>Recycled in Czechia</t>
  </si>
  <si>
    <t>Recycled in other EU 
member states</t>
  </si>
  <si>
    <t>Recycled outside 
the EU</t>
  </si>
  <si>
    <t>Energy recovered</t>
  </si>
  <si>
    <t>Wooden packaging 
repairs</t>
  </si>
  <si>
    <t xml:space="preserve">Others </t>
  </si>
  <si>
    <t>Packaging mentioned here is not intended for charging.</t>
  </si>
  <si>
    <t xml:space="preserve">S2 Statistical records of plastic crates and pallets  </t>
  </si>
  <si>
    <r>
      <t xml:space="preserve">Reusable packaging </t>
    </r>
    <r>
      <rPr>
        <b/>
        <vertAlign val="subscript"/>
        <sz val="16"/>
        <rFont val="Arial"/>
        <family val="2"/>
        <charset val="238"/>
      </rPr>
      <t>(1)</t>
    </r>
  </si>
  <si>
    <t xml:space="preserve">
Filling the companies joined to the Voluntary Agreement on measures to ensure compliance with Commission Decision 2009/292/EC of 24 March 2009, establishing the conditions for derogation of plastic crates and plastic pallets in relation to heavy metals concentration levels established in European Parliament and Council Directive 94/62/EC on packaging and packaging waste.
</t>
  </si>
  <si>
    <t>Used packaging</t>
  </si>
  <si>
    <t>Type of crate</t>
  </si>
  <si>
    <t>Average number of turns of 1 item of reusable packaging 
for period under consideration</t>
  </si>
  <si>
    <r>
      <t xml:space="preserve">Weight of 1 item 
of reusable packaging - 
</t>
    </r>
    <r>
      <rPr>
        <b/>
        <u/>
        <sz val="12"/>
        <rFont val="Arial CE"/>
        <charset val="238"/>
      </rPr>
      <t xml:space="preserve">fill in TONNES </t>
    </r>
  </si>
  <si>
    <t>green</t>
  </si>
  <si>
    <t>brown</t>
  </si>
  <si>
    <t>red</t>
  </si>
  <si>
    <t>red-brown</t>
  </si>
  <si>
    <t>black</t>
  </si>
  <si>
    <t xml:space="preserve">blue </t>
  </si>
  <si>
    <t>grey</t>
  </si>
  <si>
    <t>yellow</t>
  </si>
  <si>
    <t>other</t>
  </si>
  <si>
    <t xml:space="preserve">Crate - beer - ALE </t>
  </si>
  <si>
    <t xml:space="preserve">Crate - beer - NRW </t>
  </si>
  <si>
    <t xml:space="preserve">Crate - soft drinks </t>
  </si>
  <si>
    <t xml:space="preserve">Crate - baked goods  </t>
  </si>
  <si>
    <t xml:space="preserve">Crate - fruits &amp; vegetables  </t>
  </si>
  <si>
    <t xml:space="preserve">Crate - meat </t>
  </si>
  <si>
    <t xml:space="preserve">Crate - smoked meats </t>
  </si>
  <si>
    <t>Crates - other</t>
  </si>
  <si>
    <t>Handling pallet</t>
  </si>
  <si>
    <t xml:space="preserve">Newly manufactured packaging     </t>
  </si>
  <si>
    <r>
      <t xml:space="preserve">Number of items of newly manufactured packaging - 
</t>
    </r>
    <r>
      <rPr>
        <b/>
        <u/>
        <sz val="12"/>
        <rFont val="Arial CE"/>
        <charset val="238"/>
      </rPr>
      <t>fill in PIECES</t>
    </r>
  </si>
  <si>
    <r>
      <t xml:space="preserve">Weight of 1 item of newly manufactured packaging - 
</t>
    </r>
    <r>
      <rPr>
        <b/>
        <u/>
        <sz val="12"/>
        <rFont val="Arial CE"/>
        <charset val="238"/>
      </rPr>
      <t>fill in TONNES</t>
    </r>
    <r>
      <rPr>
        <b/>
        <sz val="12"/>
        <rFont val="Arial CE"/>
        <charset val="238"/>
      </rPr>
      <t xml:space="preserve"> </t>
    </r>
  </si>
  <si>
    <t xml:space="preserve">Discarded packaging </t>
  </si>
  <si>
    <r>
      <t xml:space="preserve">Number of items of discarded 
packaging - 
</t>
    </r>
    <r>
      <rPr>
        <b/>
        <u/>
        <sz val="12"/>
        <rFont val="Arial CE"/>
        <charset val="238"/>
      </rPr>
      <t>fill in PIECES</t>
    </r>
    <r>
      <rPr>
        <b/>
        <sz val="12"/>
        <rFont val="Arial CE"/>
        <charset val="238"/>
      </rPr>
      <t xml:space="preserve"> </t>
    </r>
  </si>
  <si>
    <r>
      <t xml:space="preserve">Weight of 1 item of discarded packaging - 
</t>
    </r>
    <r>
      <rPr>
        <b/>
        <u/>
        <sz val="12"/>
        <rFont val="Arial CE"/>
        <charset val="238"/>
      </rPr>
      <t xml:space="preserve">fill in TONNES </t>
    </r>
  </si>
  <si>
    <t>This statement is used only for statistical purposes of selected types of packaging.</t>
  </si>
  <si>
    <r>
      <t xml:space="preserve">Colour </t>
    </r>
    <r>
      <rPr>
        <b/>
        <vertAlign val="subscript"/>
        <sz val="14"/>
        <rFont val="Arial CE"/>
        <charset val="238"/>
      </rPr>
      <t>(7)</t>
    </r>
  </si>
  <si>
    <t>Vyplněné listy</t>
  </si>
  <si>
    <t xml:space="preserve">VYPLNILI JSTE TYTO LISTY: </t>
  </si>
  <si>
    <t xml:space="preserve">YOU COMPLETED THESE SHEETS: </t>
  </si>
  <si>
    <t>Rigid, hollow rigid up to 3 L</t>
  </si>
  <si>
    <t xml:space="preserve">Hollow rigid above 3 L </t>
  </si>
  <si>
    <t>Rigid, hollow rigid</t>
  </si>
  <si>
    <t>Podmínka závěr kontroly</t>
  </si>
  <si>
    <t>Ćíslo chyby</t>
  </si>
  <si>
    <t>Popis chyby</t>
  </si>
  <si>
    <r>
      <t xml:space="preserve">J1-1A One-way packaging and packaging means </t>
    </r>
    <r>
      <rPr>
        <b/>
        <vertAlign val="subscript"/>
        <sz val="18"/>
        <rFont val="Arial"/>
        <family val="2"/>
        <charset val="238"/>
      </rPr>
      <t>(1)</t>
    </r>
    <r>
      <rPr>
        <b/>
        <sz val="18"/>
        <rFont val="Arial"/>
        <family val="2"/>
        <charset val="238"/>
      </rPr>
      <t xml:space="preserve"> - paid</t>
    </r>
  </si>
  <si>
    <r>
      <t xml:space="preserve">J1-1K One-way packaging and packaging means </t>
    </r>
    <r>
      <rPr>
        <b/>
        <vertAlign val="subscript"/>
        <sz val="18"/>
        <rFont val="Arial"/>
        <family val="2"/>
        <charset val="238"/>
      </rPr>
      <t>(1)</t>
    </r>
    <r>
      <rPr>
        <b/>
        <sz val="18"/>
        <rFont val="Arial"/>
        <family val="2"/>
        <charset val="238"/>
      </rPr>
      <t xml:space="preserve"> - paid</t>
    </r>
  </si>
  <si>
    <r>
      <t xml:space="preserve">J2 One-way packaging and packaging means </t>
    </r>
    <r>
      <rPr>
        <b/>
        <vertAlign val="subscript"/>
        <sz val="18"/>
        <rFont val="Arial"/>
        <family val="2"/>
        <charset val="238"/>
      </rPr>
      <t>(1)</t>
    </r>
    <r>
      <rPr>
        <b/>
        <sz val="18"/>
        <rFont val="Arial"/>
        <family val="2"/>
        <charset val="238"/>
      </rPr>
      <t xml:space="preserve"> - pre-paid</t>
    </r>
  </si>
  <si>
    <r>
      <t xml:space="preserve">J3 One-way packaging and packaging means </t>
    </r>
    <r>
      <rPr>
        <b/>
        <vertAlign val="subscript"/>
        <sz val="18"/>
        <rFont val="Arial"/>
        <family val="2"/>
        <charset val="238"/>
      </rPr>
      <t>(1)</t>
    </r>
    <r>
      <rPr>
        <b/>
        <sz val="18"/>
        <rFont val="Arial"/>
        <family val="2"/>
        <charset val="238"/>
      </rPr>
      <t xml:space="preserve"> - non-paid</t>
    </r>
  </si>
  <si>
    <r>
      <t xml:space="preserve">J4 One-way packaging and packaging means </t>
    </r>
    <r>
      <rPr>
        <b/>
        <vertAlign val="subscript"/>
        <sz val="18"/>
        <rFont val="Arial"/>
        <family val="2"/>
        <charset val="238"/>
      </rPr>
      <t>(1)</t>
    </r>
    <r>
      <rPr>
        <b/>
        <sz val="18"/>
        <rFont val="Arial"/>
        <family val="2"/>
        <charset val="238"/>
      </rPr>
      <t xml:space="preserve"> - exported</t>
    </r>
  </si>
  <si>
    <r>
      <t xml:space="preserve">J1-2A One-way packaging and packaging means </t>
    </r>
    <r>
      <rPr>
        <b/>
        <vertAlign val="subscript"/>
        <sz val="18"/>
        <rFont val="Arial"/>
        <family val="2"/>
        <charset val="238"/>
      </rPr>
      <t>(1)</t>
    </r>
    <r>
      <rPr>
        <b/>
        <sz val="18"/>
        <rFont val="Arial"/>
        <family val="2"/>
        <charset val="238"/>
      </rPr>
      <t xml:space="preserve"> - paid</t>
    </r>
  </si>
  <si>
    <r>
      <t xml:space="preserve">J1-2K One-way packaging and packaging means </t>
    </r>
    <r>
      <rPr>
        <b/>
        <vertAlign val="subscript"/>
        <sz val="18"/>
        <rFont val="Arial"/>
        <family val="2"/>
        <charset val="238"/>
      </rPr>
      <t>(1)</t>
    </r>
    <r>
      <rPr>
        <b/>
        <sz val="18"/>
        <rFont val="Arial"/>
        <family val="2"/>
        <charset val="238"/>
      </rPr>
      <t xml:space="preserve"> - paid</t>
    </r>
  </si>
  <si>
    <r>
      <t xml:space="preserve">Supplementary statement about packaging that is designated exclusively for another end user = industrial </t>
    </r>
    <r>
      <rPr>
        <b/>
        <vertAlign val="subscript"/>
        <sz val="16"/>
        <rFont val="Arial"/>
        <family val="2"/>
        <charset val="238"/>
      </rPr>
      <t>(2)</t>
    </r>
    <r>
      <rPr>
        <b/>
        <sz val="16"/>
        <rFont val="Arial"/>
        <family val="2"/>
        <charset val="238"/>
      </rPr>
      <t xml:space="preserve">
- composite packaging placed on the market or into circulation</t>
    </r>
  </si>
  <si>
    <r>
      <t xml:space="preserve">Supplementary statement about packaging that is designated exclusively for another end user = industrial </t>
    </r>
    <r>
      <rPr>
        <b/>
        <vertAlign val="subscript"/>
        <sz val="16"/>
        <rFont val="Arial"/>
        <family val="2"/>
        <charset val="238"/>
      </rPr>
      <t>(2)</t>
    </r>
    <r>
      <rPr>
        <b/>
        <sz val="16"/>
        <rFont val="Arial"/>
        <family val="2"/>
        <charset val="238"/>
      </rPr>
      <t xml:space="preserve"> - composite packaging placed on the market or into circulation</t>
    </r>
  </si>
  <si>
    <t>1)</t>
  </si>
  <si>
    <t>2)</t>
  </si>
  <si>
    <t>3)</t>
  </si>
  <si>
    <t>4)</t>
  </si>
  <si>
    <t>5)</t>
  </si>
  <si>
    <t>6)</t>
  </si>
  <si>
    <t>7)</t>
  </si>
  <si>
    <t>8)</t>
  </si>
  <si>
    <t>Paid</t>
  </si>
  <si>
    <t>Pre-paid</t>
  </si>
  <si>
    <t>Non-paid</t>
  </si>
  <si>
    <t>Exported</t>
  </si>
  <si>
    <t>Cups for beverages</t>
  </si>
  <si>
    <t>Food containers</t>
  </si>
  <si>
    <r>
      <t xml:space="preserve">L - Littering packaging and packaging means </t>
    </r>
    <r>
      <rPr>
        <b/>
        <vertAlign val="subscript"/>
        <sz val="18"/>
        <rFont val="Arial"/>
        <family val="2"/>
        <charset val="238"/>
      </rPr>
      <t>(1)</t>
    </r>
  </si>
  <si>
    <t>weight of plastic 
in tonnes</t>
  </si>
  <si>
    <t>total weight 
in tonnes</t>
  </si>
  <si>
    <t>quantity 
in pieces</t>
  </si>
  <si>
    <r>
      <rPr>
        <b/>
        <sz val="16"/>
        <rFont val="Arial CE"/>
        <charset val="238"/>
      </rPr>
      <t>Beverage containers</t>
    </r>
    <r>
      <rPr>
        <b/>
        <vertAlign val="subscript"/>
        <sz val="16"/>
        <rFont val="Arial CE"/>
        <charset val="238"/>
      </rPr>
      <t xml:space="preserve"> (2)</t>
    </r>
  </si>
  <si>
    <r>
      <t xml:space="preserve">Packets and wrappers </t>
    </r>
    <r>
      <rPr>
        <b/>
        <vertAlign val="subscript"/>
        <sz val="16"/>
        <rFont val="Arial CE"/>
        <charset val="238"/>
      </rPr>
      <t>(3)</t>
    </r>
  </si>
  <si>
    <r>
      <t xml:space="preserve">made from plastic </t>
    </r>
    <r>
      <rPr>
        <vertAlign val="subscript"/>
        <sz val="16"/>
        <rFont val="Arial CE"/>
        <charset val="238"/>
      </rPr>
      <t>(4)</t>
    </r>
  </si>
  <si>
    <r>
      <t xml:space="preserve">made partly from plastic </t>
    </r>
    <r>
      <rPr>
        <vertAlign val="subscript"/>
        <sz val="16"/>
        <rFont val="Arial CE"/>
        <charset val="238"/>
      </rPr>
      <t>(5)</t>
    </r>
  </si>
  <si>
    <r>
      <t xml:space="preserve">made from plastic </t>
    </r>
    <r>
      <rPr>
        <vertAlign val="subscript"/>
        <sz val="16"/>
        <rFont val="Arial CE"/>
        <charset val="238"/>
      </rPr>
      <t>(6)</t>
    </r>
  </si>
  <si>
    <r>
      <t xml:space="preserve">made partly from plastic </t>
    </r>
    <r>
      <rPr>
        <vertAlign val="subscript"/>
        <sz val="16"/>
        <rFont val="Arial CE"/>
        <charset val="238"/>
      </rPr>
      <t>(7)</t>
    </r>
  </si>
  <si>
    <t>Packaging and packaging means listed in Part C and D of Annex No. 4 to the Packaging Act No. 477/2001 Coll.</t>
  </si>
  <si>
    <t>Packets and wrappers made from flexible material containing food that is intended for immediate consumption from the packet or wrapper without any further preparation, listed in Part C of Annex No. 4 to the Packaging Act No. 477/2001 Coll.</t>
  </si>
  <si>
    <t xml:space="preserve">Cups for beverages made from plastic, including their caps and lids, listed in Part D of Annex No. 4 to the Packaging Act No. 477/2001 Coll.
</t>
  </si>
  <si>
    <t>Cups for beverages made partly from plastic, including their caps and lids, listed in Part D of Annex No. 4 to the Packaging Act No. 477/2001 Coll.</t>
  </si>
  <si>
    <t xml:space="preserve">1) Packaging that does not meet the criteria of Section 13 Par. 3 of the Packaging Act No. 477/2001 Coll., and packaging and packaging means listed </t>
  </si>
  <si>
    <t xml:space="preserve">    in Part D of Annex No. 4 to the Packaging Act No. 477/2001 Coll.</t>
  </si>
  <si>
    <t>3) Packaging that does not meet the criteria of Section 2 Letter q) of the Packaging Act No. 477/2001 Coll.</t>
  </si>
  <si>
    <t>1) Packaging that does not meet the criteria of Section 13 Par. 3 of the Packaging Act No. 477/2001 Coll.</t>
  </si>
  <si>
    <t>2) Packaging that meets the criteria of the Section 2 Letter q) of the Packaging Act No. 477/2001 Coll.</t>
  </si>
  <si>
    <t>1) Packaging that does not meet the criteria of Section 13 Par. 3 of the Packaging Act No. 477/2001 Coll., and packaging and packaging means listed in Part D of Annex No. 4 to the Packaging Act No. 477/2001 Coll.</t>
  </si>
  <si>
    <t>2) Packaging that does not meet the criteria of Section 2 Letter q) of the Packaging Act No. 477/2001 Coll.</t>
  </si>
  <si>
    <t>3) Packaging that meets the criteria of the Section 2 Letter q) of the Packaging Act No. 477/2001 Coll.</t>
  </si>
  <si>
    <t>1) Packaging that meets the criteria of Section 13 Par. 3 of the Packaging Act No. 477/2001 Coll.</t>
  </si>
  <si>
    <t>Beverage containers with a capacity of up to 3 litres, i.e. receptacles used to contain liquid, e.g. beverage bottles, including their caps and lids, and composite beverage packaging, including their caps and lids, but not glass or metal beverage containers that have caps and lids made from plastic, including their caps and lids, listed in Part C of Annex No. 4 to the Packaging Act 
No. 477/2001 Coll.</t>
  </si>
  <si>
    <r>
      <t xml:space="preserve">Plastic carrier bags </t>
    </r>
    <r>
      <rPr>
        <b/>
        <vertAlign val="subscript"/>
        <sz val="16"/>
        <rFont val="Arial CE"/>
        <charset val="238"/>
      </rPr>
      <t>(8)</t>
    </r>
  </si>
  <si>
    <t xml:space="preserve">Plastic carrier bags provided to consumers at the point of sale of the products, listed in Part C of Annex No. 4 to the Packaging Act No. 477/2001 Coll. </t>
  </si>
  <si>
    <t>Lightweight plastic bag 
15 &lt; 50 microns</t>
  </si>
  <si>
    <t>Statement to record single-use plastic packaging and packaging means that is subject to the obligations to pay 
the costs of cleaning up packaging waste according to Section 10a of the Packaging Act No. 477/2001 Coll.</t>
  </si>
  <si>
    <t>L</t>
  </si>
  <si>
    <t>List L TAŠKY - tuny</t>
  </si>
  <si>
    <t>List L TAŠKY - kusy</t>
  </si>
  <si>
    <t>Chyba vyplnění na listu L - hmotnost jednoho kusu lehké plastové tašky 15 &lt; 50 mikronů se průměrně pohybuje od 1 do 60 gramů.</t>
  </si>
  <si>
    <t>Fill error on sheet L - The average weight of one piece of Lightweight plastic bag 15 &lt; 50 microns ranges from 1 to 60 grams.</t>
  </si>
  <si>
    <t xml:space="preserve">Chyba vyplnění na listu L  - lehké plastové tašky 15 &lt; 50 mikronů - musí být vyplněny tuny i kusy. </t>
  </si>
  <si>
    <t>Fill error on sheets L - tons and pieces must be filled.</t>
  </si>
  <si>
    <t>Chyba vyplnění na listu L - hmotnost jednoho kusu lehké plastové tašky &lt; 15 mikronů se průměrně pohybuje od 0,5 do 10 gramů.</t>
  </si>
  <si>
    <t>Fill error on sheet L - The average weight of one piece of Lightweight plastic bag &lt; 15 microns ranges from 0,5 to 10 grams.</t>
  </si>
  <si>
    <t xml:space="preserve">Chyba vyplnění na listu L  - lehké plastové tašky - musí být vyplněny tuny i kusy. </t>
  </si>
  <si>
    <t>List L KELÍMKY - hmotnost plastu</t>
  </si>
  <si>
    <t>List L KELÍMKY - celková hmotnost</t>
  </si>
  <si>
    <t>Chyba vyplnění na listu L - je nutné vyplnit i sloupec „celková hmotnost v tunách“ u nápojového kelímku vyrobeného částečně z plastu.</t>
  </si>
  <si>
    <t>Error on sheet L, it is also necessary to fill in the "total weight in tonnes" column for Cups for beverages made partly from plastic.</t>
  </si>
  <si>
    <t>Chyba vyplnění na listu L - je nutné vyplnit i sloupec „hmotnost plastu v tunách“ u nápojového kelímku vyrobeného částečně z plastu.</t>
  </si>
  <si>
    <t>Error on sheet L, it is also necessary to fill in the "weight of plastic in tonnes" column for Cups for beverages made partly from plastic.</t>
  </si>
  <si>
    <t>Chyba na listě L, „celková hmotnost v tunách“  musí být vyšší než „hmotnost plastu v tunách“ u nápojového kelímku vyrobeného částečně z plastu.</t>
  </si>
  <si>
    <t>Error on sheet L, the "total weight tonnes" must be higher than the "weight of plastic in tonnes" for Cups for beverages made partly from plastic.</t>
  </si>
  <si>
    <t>List L NÁDOBY - hmotnost plastu</t>
  </si>
  <si>
    <t>List L NÁDOBY - celková hmotnost</t>
  </si>
  <si>
    <t>Chyba vyplnění na listu L - je nutné vyplnit i sloupec „celková hmotnost v tunách“ u nádoby na potraviny vyrobené částečně z plastu.</t>
  </si>
  <si>
    <t>Error on sheet L, it is also necessary to fill in the "total weight in tonnes" column for Food containers made partly from plastic.</t>
  </si>
  <si>
    <t>Chyba vyplnění na listu L - je nutné vyplnit i sloupec „hmotnost plastu v tunách“ u nádoby na potraviny vyrobené částečně z plastu.</t>
  </si>
  <si>
    <t>Error on sheet L, it is also necessary to fill in the "weight of plastic in tonnes" column for Food containers made partly from plastic.</t>
  </si>
  <si>
    <t>Chyba vyplnění na listu L, „celková hmotnost v tunách“  musí být vyšší než „hmotnost plastu v tunách“ u nádoby na potraviny vyrobené částečně z plastu.</t>
  </si>
  <si>
    <t>Error on sheet L, the "total weight tonnes" must be higher than the "weight of plastic in tonnes" for Food containers made partly from plastic.</t>
  </si>
  <si>
    <t>Kontroly Introduction</t>
  </si>
  <si>
    <t xml:space="preserve">Filled out statement send to: </t>
  </si>
  <si>
    <t>vykazy@ekokom.cz</t>
  </si>
  <si>
    <r>
      <t xml:space="preserve">Composite with non-wood parts </t>
    </r>
    <r>
      <rPr>
        <b/>
        <vertAlign val="subscript"/>
        <sz val="14"/>
        <rFont val="Arial CE"/>
        <charset val="238"/>
      </rPr>
      <t>(10)</t>
    </r>
  </si>
  <si>
    <r>
      <t xml:space="preserve">Composite with non-wood 
parts </t>
    </r>
    <r>
      <rPr>
        <b/>
        <vertAlign val="subscript"/>
        <sz val="14"/>
        <rFont val="Arial CE"/>
        <charset val="238"/>
      </rPr>
      <t>(9)</t>
    </r>
  </si>
  <si>
    <t>11) Biodegradation is the aerobic or anaerobic decomposition / degradation of packaging waste; oxo-degradable plastic packaging is not considered to</t>
  </si>
  <si>
    <t xml:space="preserve">      be biodegradable packaging.</t>
  </si>
  <si>
    <t xml:space="preserve">1) Packaging that does not meet the criteria of Section 13 Par. 3 of the Packaging Act No. 477/2001 Coll. </t>
  </si>
  <si>
    <r>
      <t xml:space="preserve">TRADE PACKAGING </t>
    </r>
    <r>
      <rPr>
        <b/>
        <vertAlign val="subscript"/>
        <sz val="18"/>
        <rFont val="Arial"/>
        <family val="2"/>
        <charset val="238"/>
      </rPr>
      <t>(3)</t>
    </r>
    <r>
      <rPr>
        <b/>
        <sz val="18"/>
        <rFont val="Arial"/>
        <family val="2"/>
        <charset val="238"/>
      </rPr>
      <t xml:space="preserve"> - Sales</t>
    </r>
  </si>
  <si>
    <r>
      <t xml:space="preserve">Statement about non-beverage </t>
    </r>
    <r>
      <rPr>
        <b/>
        <vertAlign val="subscript"/>
        <sz val="16"/>
        <rFont val="Arial"/>
        <family val="2"/>
        <charset val="238"/>
      </rPr>
      <t>(2)</t>
    </r>
    <r>
      <rPr>
        <b/>
        <sz val="16"/>
        <rFont val="Arial"/>
        <family val="2"/>
        <charset val="238"/>
      </rPr>
      <t xml:space="preserve"> packaging - sales packaging and packaging means placed on the market or into circulation</t>
    </r>
  </si>
  <si>
    <r>
      <t>Statement about non-beverage</t>
    </r>
    <r>
      <rPr>
        <b/>
        <vertAlign val="subscript"/>
        <sz val="16"/>
        <rFont val="Arial"/>
        <family val="2"/>
        <charset val="238"/>
      </rPr>
      <t xml:space="preserve"> (2)</t>
    </r>
    <r>
      <rPr>
        <b/>
        <sz val="16"/>
        <rFont val="Arial"/>
        <family val="2"/>
        <charset val="238"/>
      </rPr>
      <t xml:space="preserve"> packaging - group and transport packaging placed on the market or into circulation</t>
    </r>
  </si>
  <si>
    <r>
      <t xml:space="preserve">Statement about beverage </t>
    </r>
    <r>
      <rPr>
        <b/>
        <vertAlign val="subscript"/>
        <sz val="16"/>
        <rFont val="Arial"/>
        <family val="2"/>
        <charset val="238"/>
      </rPr>
      <t>(2)</t>
    </r>
    <r>
      <rPr>
        <b/>
        <sz val="16"/>
        <rFont val="Arial"/>
        <family val="2"/>
        <charset val="238"/>
      </rPr>
      <t xml:space="preserve"> packaging - sales packaging and packaging means placed on the market or into circulation</t>
    </r>
  </si>
  <si>
    <r>
      <t xml:space="preserve">Statement about beverage </t>
    </r>
    <r>
      <rPr>
        <b/>
        <vertAlign val="subscript"/>
        <sz val="16"/>
        <rFont val="Arial"/>
        <family val="2"/>
        <charset val="238"/>
      </rPr>
      <t>(2)</t>
    </r>
    <r>
      <rPr>
        <b/>
        <sz val="16"/>
        <rFont val="Arial"/>
        <family val="2"/>
        <charset val="238"/>
      </rPr>
      <t xml:space="preserve">  packaging - group and transport packaging placed on the market or into circulation</t>
    </r>
  </si>
  <si>
    <r>
      <t xml:space="preserve">Supplementary statement about beverage </t>
    </r>
    <r>
      <rPr>
        <b/>
        <vertAlign val="subscript"/>
        <sz val="16"/>
        <rFont val="Arial"/>
        <family val="2"/>
        <charset val="238"/>
      </rPr>
      <t>(2)</t>
    </r>
    <r>
      <rPr>
        <b/>
        <sz val="16"/>
        <rFont val="Arial"/>
        <family val="2"/>
        <charset val="238"/>
      </rPr>
      <t xml:space="preserve"> packaging - sales, group and transport 
- composite packaging placed on the market or into circulation</t>
    </r>
  </si>
  <si>
    <r>
      <t xml:space="preserve">Reusable packaging </t>
    </r>
    <r>
      <rPr>
        <b/>
        <vertAlign val="subscript"/>
        <sz val="12"/>
        <rFont val="Arial"/>
        <family val="2"/>
        <charset val="238"/>
      </rPr>
      <t>(1)</t>
    </r>
    <r>
      <rPr>
        <b/>
        <sz val="12"/>
        <rFont val="Arial"/>
        <family val="2"/>
        <charset val="238"/>
      </rPr>
      <t xml:space="preserve"> placed on the market or into circulation (used packaging)
</t>
    </r>
    <r>
      <rPr>
        <b/>
        <u/>
        <sz val="12"/>
        <rFont val="Arial"/>
        <family val="2"/>
        <charset val="238"/>
      </rPr>
      <t>Fill in the weight in TONNES</t>
    </r>
  </si>
  <si>
    <r>
      <t xml:space="preserve">Packaging newly placed on the market or into circulation (newly manufactured packaging)                                                      </t>
    </r>
    <r>
      <rPr>
        <b/>
        <u/>
        <sz val="12"/>
        <rFont val="Arial"/>
        <family val="2"/>
        <charset val="238"/>
      </rPr>
      <t>Fill in the weight in TONNES</t>
    </r>
  </si>
  <si>
    <r>
      <t xml:space="preserve">Reusable packaging that has been discarded of circulation (discarded packaging)
</t>
    </r>
    <r>
      <rPr>
        <b/>
        <u/>
        <sz val="12"/>
        <rFont val="Arial"/>
        <family val="2"/>
        <charset val="238"/>
      </rPr>
      <t>Fill in the weight in TONNES</t>
    </r>
  </si>
  <si>
    <r>
      <t xml:space="preserve">Statement about packaging that is designated exclusively for another end user = industrial </t>
    </r>
    <r>
      <rPr>
        <b/>
        <vertAlign val="subscript"/>
        <sz val="16"/>
        <rFont val="Arial"/>
        <family val="2"/>
        <charset val="238"/>
      </rPr>
      <t>(2)</t>
    </r>
    <r>
      <rPr>
        <b/>
        <sz val="16"/>
        <rFont val="Arial"/>
        <family val="2"/>
        <charset val="238"/>
      </rPr>
      <t xml:space="preserve">
- placed on the market or into circulation</t>
    </r>
  </si>
  <si>
    <t>Statement about pre-paid packaging placed on the market or into circulation</t>
  </si>
  <si>
    <t>Statement about non-paid packaging placed on the market or into circulation</t>
  </si>
  <si>
    <t>Statement about exported packaging placed on the market or into circulation</t>
  </si>
  <si>
    <r>
      <t xml:space="preserve">Statement about non-beverage </t>
    </r>
    <r>
      <rPr>
        <b/>
        <vertAlign val="subscript"/>
        <sz val="16"/>
        <rFont val="Arial"/>
        <family val="2"/>
        <charset val="238"/>
      </rPr>
      <t>(2)</t>
    </r>
    <r>
      <rPr>
        <b/>
        <sz val="16"/>
        <rFont val="Arial"/>
        <family val="2"/>
        <charset val="238"/>
      </rPr>
      <t xml:space="preserve"> packaging - sales packaging placed on the market or into circulation</t>
    </r>
  </si>
  <si>
    <r>
      <t xml:space="preserve">Statement about non-beverage </t>
    </r>
    <r>
      <rPr>
        <b/>
        <vertAlign val="subscript"/>
        <sz val="16"/>
        <rFont val="Arial"/>
        <family val="2"/>
        <charset val="238"/>
      </rPr>
      <t>(2)</t>
    </r>
    <r>
      <rPr>
        <b/>
        <sz val="16"/>
        <rFont val="Arial"/>
        <family val="2"/>
        <charset val="238"/>
      </rPr>
      <t xml:space="preserve"> packaging - group and transport packaging placed on the market or into circulation</t>
    </r>
  </si>
  <si>
    <r>
      <t xml:space="preserve">Supplementary statement about non-beverage </t>
    </r>
    <r>
      <rPr>
        <b/>
        <vertAlign val="subscript"/>
        <sz val="16"/>
        <rFont val="Arial"/>
        <family val="2"/>
        <charset val="238"/>
      </rPr>
      <t>(2)</t>
    </r>
    <r>
      <rPr>
        <b/>
        <sz val="16"/>
        <rFont val="Arial"/>
        <family val="2"/>
        <charset val="238"/>
      </rPr>
      <t xml:space="preserve"> packaging - sales, group and transport 
- composite packaging placed on the market or into circulation</t>
    </r>
  </si>
  <si>
    <r>
      <t xml:space="preserve">Statement about beverage </t>
    </r>
    <r>
      <rPr>
        <b/>
        <vertAlign val="subscript"/>
        <sz val="16"/>
        <rFont val="Arial"/>
        <family val="2"/>
        <charset val="238"/>
      </rPr>
      <t>(2)</t>
    </r>
    <r>
      <rPr>
        <b/>
        <sz val="16"/>
        <rFont val="Arial"/>
        <family val="2"/>
        <charset val="238"/>
      </rPr>
      <t xml:space="preserve"> packaging - sales packaging placed on the market or into circulation</t>
    </r>
  </si>
  <si>
    <r>
      <t xml:space="preserve">Supplementary statement about beverage </t>
    </r>
    <r>
      <rPr>
        <b/>
        <vertAlign val="subscript"/>
        <sz val="16"/>
        <rFont val="Arial"/>
        <family val="2"/>
        <charset val="238"/>
      </rPr>
      <t>(2)</t>
    </r>
    <r>
      <rPr>
        <b/>
        <sz val="16"/>
        <rFont val="Arial"/>
        <family val="2"/>
        <charset val="238"/>
      </rPr>
      <t xml:space="preserve"> packaging - sales, group and transport
 - composite packaging placed on the market or into circulation</t>
    </r>
  </si>
  <si>
    <r>
      <t xml:space="preserve">S1 Reusable packaging </t>
    </r>
    <r>
      <rPr>
        <b/>
        <vertAlign val="subscript"/>
        <sz val="18"/>
        <rFont val="Arial"/>
        <family val="2"/>
        <charset val="238"/>
      </rPr>
      <t>(1)</t>
    </r>
    <r>
      <rPr>
        <b/>
        <sz val="18"/>
        <rFont val="Arial"/>
        <family val="2"/>
        <charset val="238"/>
      </rPr>
      <t xml:space="preserve"> - discarded of circulation</t>
    </r>
  </si>
  <si>
    <t>Food containers made from plastic, i.e. receptacles such as boxes, with or without a lid, used to contain food which is:
(a) intended for immediate consumption, either on-the-spot or take-away,
(b) typically consumed from the receptacle, and
(c) ready to be consumed without any further preparation, such as cooking, boiling or heating, including food containers used for fast food or any other meal ready for immediate consumption, except for beverage containers, plates and packets and wrappers containing food.
Listed in Part D of Annex No. 4 to the Packaging Act No. 477/2001 Coll.</t>
  </si>
  <si>
    <t>Lightweight plastic bag 
&lt; 15 microns</t>
  </si>
  <si>
    <t>Food containers made partly from plastic, i.e. receptacles such as boxes, with or without a lid, used to contain food which is:
(a) intended for immediate consumption, either on-the-spot or take-away,
(b) typically consumed from the receptacle, and
(c) ready to be consumed without any further preparation, such as cooking, boiling or heating, including food containers used for fast food or any other meal ready for immediate consumption, except for beverage containers, plates and packets and wrappers containing food.
Listed in Part D of Annex No. 4 to the Packaging Act No. 477/2001 Coll.</t>
  </si>
  <si>
    <t>Sleva rPET - list J1-2A</t>
  </si>
  <si>
    <t>podíl recyklátu</t>
  </si>
  <si>
    <t>transparentní</t>
  </si>
  <si>
    <t>barevný</t>
  </si>
  <si>
    <t>neprůhledný</t>
  </si>
  <si>
    <t>sazba bez slevy</t>
  </si>
  <si>
    <t>cena virgin</t>
  </si>
  <si>
    <t>cena recyklát</t>
  </si>
  <si>
    <t>sleva</t>
  </si>
  <si>
    <t>limit slevy</t>
  </si>
  <si>
    <t>celková cena</t>
  </si>
  <si>
    <t>CELKOVÝ SOUČET SLEV</t>
  </si>
  <si>
    <t>2) Packaging that does not meet the criteria of Section 2 Letter v) and w) of the Packaging Act No. 477/2001 Coll.</t>
  </si>
  <si>
    <t>3) Packaging that does not meet the criteria of Section 2 Letter v) and w) of the Packaging Act No. 477/2001 Coll.</t>
  </si>
  <si>
    <t>2) Packaging that meets the criteria of Section 2 Letter v) and w) of the Packaging Act No. 477/2001 Coll.</t>
  </si>
  <si>
    <t>. quarter 2026</t>
  </si>
  <si>
    <t>2.77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</si>
</sst>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quot;Kč&quot;* #,##0.00_);_(&quot;Kč&quot;* \(#,##0.00\);_(&quot;Kč&quot;* &quot;-&quot;??_);_(@_)"/>
    <numFmt numFmtId="165" formatCode="0.000_ ;[Red]\-0.000_;"/>
    <numFmt numFmtId="166" formatCode="0.000"/>
    <numFmt numFmtId="167" formatCode="0.000_ ;[Red]\-0.000\ "/>
    <numFmt numFmtId="168" formatCode="_-* #,##0\ [$Kč-405]_-;\-* #,##0\ [$Kč-405]_-;_-* &quot;-&quot;??\ [$Kč-405]_-;_-@_-"/>
    <numFmt numFmtId="169" formatCode="#,##0.000_ ;[Red]\-#,##0.000\ "/>
    <numFmt numFmtId="170" formatCode="#,##0_ ;[Red]\-#,##0\ "/>
    <numFmt numFmtId="171" formatCode="_(* #,##0.00_);_(* \(#,##0.00\);_(* &quot;-&quot;??_);_(@_)"/>
    <numFmt numFmtId="172" formatCode="#,##0.00000_ ;\-#,##0.00000\ "/>
    <numFmt numFmtId="173" formatCode="#,##0.00\ [$CZK]"/>
    <numFmt numFmtId="174" formatCode="#,##0.000000&quot;  t&quot;"/>
    <numFmt numFmtId="175" formatCode="#,##0&quot;  Kč / t&quot;"/>
    <numFmt numFmtId="176" formatCode="#,##0.00&quot;  Kč&quot;"/>
  </numFmts>
  <fonts count="51" x14ac:knownFonts="1">
    <font>
      <sz val="10"/>
      <name val="Arial CE"/>
      <charset val="238"/>
    </font>
    <font>
      <b/>
      <sz val="14"/>
      <name val="Arial CE"/>
      <charset val="238"/>
    </font>
    <font>
      <b/>
      <sz val="12"/>
      <name val="Arial CE"/>
      <charset val="238"/>
    </font>
    <font>
      <b/>
      <sz val="10"/>
      <name val="Arial"/>
      <family val="2"/>
      <charset val="238"/>
    </font>
    <font>
      <b/>
      <sz val="12"/>
      <name val="Arial"/>
      <family val="2"/>
      <charset val="238"/>
    </font>
    <font>
      <b/>
      <sz val="10"/>
      <name val="Arial CE"/>
      <charset val="238"/>
    </font>
    <font>
      <sz val="8"/>
      <name val="Arial CE"/>
      <charset val="238"/>
    </font>
    <font>
      <sz val="10"/>
      <name val="Arial"/>
      <family val="2"/>
      <charset val="238"/>
    </font>
    <font>
      <b/>
      <sz val="20"/>
      <name val="Arial CE"/>
      <family val="2"/>
      <charset val="238"/>
    </font>
    <font>
      <b/>
      <sz val="14"/>
      <name val="Arial CE"/>
      <family val="2"/>
      <charset val="238"/>
    </font>
    <font>
      <u/>
      <sz val="10"/>
      <color indexed="12"/>
      <name val="Arial CE"/>
      <charset val="238"/>
    </font>
    <font>
      <sz val="14"/>
      <name val="Arial CE"/>
      <charset val="238"/>
    </font>
    <font>
      <b/>
      <sz val="12"/>
      <name val="Arial CE"/>
      <family val="2"/>
      <charset val="238"/>
    </font>
    <font>
      <b/>
      <sz val="14"/>
      <color indexed="10"/>
      <name val="Arial CE"/>
      <charset val="238"/>
    </font>
    <font>
      <sz val="8"/>
      <color indexed="81"/>
      <name val="Tahoma"/>
      <family val="2"/>
      <charset val="238"/>
    </font>
    <font>
      <b/>
      <sz val="8"/>
      <color indexed="81"/>
      <name val="Tahoma"/>
      <family val="2"/>
      <charset val="238"/>
    </font>
    <font>
      <b/>
      <sz val="14"/>
      <name val="Arial"/>
      <family val="2"/>
      <charset val="238"/>
    </font>
    <font>
      <b/>
      <sz val="10"/>
      <color rgb="FFFF0000"/>
      <name val="Arial"/>
      <family val="2"/>
      <charset val="238"/>
    </font>
    <font>
      <sz val="12"/>
      <name val="Arial CE"/>
      <charset val="238"/>
    </font>
    <font>
      <b/>
      <vertAlign val="subscript"/>
      <sz val="12"/>
      <name val="Arial"/>
      <family val="2"/>
      <charset val="238"/>
    </font>
    <font>
      <sz val="12"/>
      <name val="Arial"/>
      <family val="2"/>
      <charset val="238"/>
    </font>
    <font>
      <b/>
      <u/>
      <sz val="12"/>
      <color indexed="12"/>
      <name val="Arial CE"/>
      <charset val="238"/>
    </font>
    <font>
      <b/>
      <u/>
      <sz val="12"/>
      <name val="Arial"/>
      <family val="2"/>
      <charset val="238"/>
    </font>
    <font>
      <sz val="16"/>
      <name val="Arial"/>
      <family val="2"/>
      <charset val="238"/>
    </font>
    <font>
      <b/>
      <sz val="16"/>
      <name val="Arial"/>
      <family val="2"/>
      <charset val="238"/>
    </font>
    <font>
      <b/>
      <sz val="16"/>
      <name val="Arial CE"/>
      <charset val="238"/>
    </font>
    <font>
      <vertAlign val="subscript"/>
      <sz val="16"/>
      <name val="Arial"/>
      <family val="2"/>
      <charset val="238"/>
    </font>
    <font>
      <b/>
      <sz val="18"/>
      <name val="Arial CE"/>
      <charset val="238"/>
    </font>
    <font>
      <vertAlign val="subscript"/>
      <sz val="12"/>
      <name val="Arial CE"/>
      <charset val="238"/>
    </font>
    <font>
      <b/>
      <vertAlign val="subscript"/>
      <sz val="18"/>
      <name val="Arial CE"/>
      <charset val="238"/>
    </font>
    <font>
      <b/>
      <sz val="18"/>
      <name val="Arial"/>
      <family val="2"/>
      <charset val="238"/>
    </font>
    <font>
      <b/>
      <vertAlign val="subscript"/>
      <sz val="18"/>
      <name val="Arial"/>
      <family val="2"/>
      <charset val="238"/>
    </font>
    <font>
      <b/>
      <vertAlign val="subscript"/>
      <sz val="14"/>
      <name val="Arial CE"/>
      <charset val="238"/>
    </font>
    <font>
      <b/>
      <vertAlign val="subscript"/>
      <sz val="16"/>
      <name val="Arial"/>
      <family val="2"/>
      <charset val="238"/>
    </font>
    <font>
      <sz val="18"/>
      <name val="Arial CE"/>
      <charset val="238"/>
    </font>
    <font>
      <b/>
      <sz val="16"/>
      <color theme="0"/>
      <name val="Arial CE"/>
      <charset val="238"/>
    </font>
    <font>
      <sz val="16"/>
      <name val="Arial CE"/>
      <charset val="238"/>
    </font>
    <font>
      <b/>
      <sz val="16"/>
      <color rgb="FFFF0000"/>
      <name val="Arial CE"/>
      <charset val="238"/>
    </font>
    <font>
      <sz val="16"/>
      <color rgb="FFFF0000"/>
      <name val="Arial CE"/>
      <charset val="238"/>
    </font>
    <font>
      <sz val="10"/>
      <color rgb="FFFF0000"/>
      <name val="Arial CE"/>
      <charset val="238"/>
    </font>
    <font>
      <sz val="10"/>
      <name val="Arial CE"/>
      <charset val="238"/>
    </font>
    <font>
      <b/>
      <sz val="18"/>
      <color theme="9" tint="-0.249977111117893"/>
      <name val="Arial CE"/>
      <charset val="238"/>
    </font>
    <font>
      <b/>
      <sz val="11"/>
      <name val="Arial CE"/>
      <charset val="238"/>
    </font>
    <font>
      <b/>
      <u/>
      <sz val="12"/>
      <name val="Arial CE"/>
      <charset val="238"/>
    </font>
    <font>
      <sz val="9"/>
      <color indexed="81"/>
      <name val="Tahoma"/>
      <family val="2"/>
      <charset val="238"/>
    </font>
    <font>
      <b/>
      <sz val="9"/>
      <color indexed="81"/>
      <name val="Tahoma"/>
      <family val="2"/>
      <charset val="238"/>
    </font>
    <font>
      <b/>
      <sz val="14"/>
      <color rgb="FF000000"/>
      <name val="Arial"/>
      <family val="2"/>
      <charset val="238"/>
    </font>
    <font>
      <b/>
      <sz val="16"/>
      <color theme="0"/>
      <name val="Arial"/>
      <family val="2"/>
      <charset val="238"/>
    </font>
    <font>
      <b/>
      <vertAlign val="subscript"/>
      <sz val="16"/>
      <name val="Arial CE"/>
      <charset val="238"/>
    </font>
    <font>
      <vertAlign val="subscript"/>
      <sz val="16"/>
      <name val="Arial CE"/>
      <charset val="238"/>
    </font>
    <font>
      <sz val="10"/>
      <color rgb="FF000000"/>
      <name val="Arial"/>
      <family val="2"/>
      <charset val="238"/>
    </font>
  </fonts>
  <fills count="25">
    <fill>
      <patternFill patternType="none"/>
    </fill>
    <fill>
      <patternFill patternType="gray125"/>
    </fill>
    <fill>
      <patternFill patternType="solid">
        <fgColor rgb="FFC0C0C0"/>
        <bgColor indexed="64"/>
      </patternFill>
    </fill>
    <fill>
      <patternFill patternType="solid">
        <fgColor theme="6" tint="0.39997558519241921"/>
        <bgColor indexed="64"/>
      </patternFill>
    </fill>
    <fill>
      <patternFill patternType="solid">
        <fgColor rgb="FFF07D32"/>
        <bgColor indexed="64"/>
      </patternFill>
    </fill>
    <fill>
      <patternFill patternType="solid">
        <fgColor rgb="FFFFB400"/>
        <bgColor indexed="64"/>
      </patternFill>
    </fill>
    <fill>
      <patternFill patternType="solid">
        <fgColor rgb="FF6E5050"/>
        <bgColor indexed="64"/>
      </patternFill>
    </fill>
    <fill>
      <patternFill patternType="solid">
        <fgColor rgb="FF46506E"/>
        <bgColor indexed="64"/>
      </patternFill>
    </fill>
    <fill>
      <patternFill patternType="solid">
        <fgColor theme="4"/>
        <bgColor indexed="64"/>
      </patternFill>
    </fill>
    <fill>
      <patternFill patternType="solid">
        <fgColor theme="7"/>
        <bgColor indexed="64"/>
      </patternFill>
    </fill>
    <fill>
      <patternFill patternType="solid">
        <fgColor theme="6"/>
        <bgColor indexed="64"/>
      </patternFill>
    </fill>
    <fill>
      <patternFill patternType="solid">
        <fgColor theme="0" tint="-4.9989318521683403E-2"/>
        <bgColor indexed="64"/>
      </patternFill>
    </fill>
    <fill>
      <patternFill patternType="solid">
        <fgColor theme="2"/>
        <bgColor indexed="64"/>
      </patternFill>
    </fill>
    <fill>
      <patternFill patternType="solid">
        <fgColor theme="2" tint="-9.9978637043366805E-2"/>
        <bgColor indexed="64"/>
      </patternFill>
    </fill>
    <fill>
      <patternFill patternType="solid">
        <fgColor theme="9" tint="0.39997558519241921"/>
        <bgColor indexed="64"/>
      </patternFill>
    </fill>
    <fill>
      <patternFill patternType="solid">
        <fgColor theme="0"/>
        <bgColor indexed="64"/>
      </patternFill>
    </fill>
    <fill>
      <patternFill patternType="solid">
        <fgColor rgb="FFCCFFFF"/>
        <bgColor indexed="64"/>
      </patternFill>
    </fill>
    <fill>
      <patternFill patternType="solid">
        <fgColor rgb="FFFFFFCC"/>
      </patternFill>
    </fill>
    <fill>
      <patternFill patternType="solid">
        <fgColor rgb="FF92D050"/>
        <bgColor indexed="64"/>
      </patternFill>
    </fill>
    <fill>
      <patternFill patternType="solid">
        <fgColor theme="0" tint="-0.249977111117893"/>
        <bgColor indexed="64"/>
      </patternFill>
    </fill>
    <fill>
      <patternFill patternType="solid">
        <fgColor rgb="FFFFFF00"/>
        <bgColor indexed="64"/>
      </patternFill>
    </fill>
    <fill>
      <patternFill patternType="solid">
        <fgColor rgb="FFCCFFFF"/>
        <bgColor rgb="FF000000"/>
      </patternFill>
    </fill>
    <fill>
      <patternFill patternType="solid">
        <fgColor rgb="FFFFD966"/>
        <bgColor rgb="FF000000"/>
      </patternFill>
    </fill>
    <fill>
      <patternFill patternType="solid">
        <fgColor rgb="FFFF9999"/>
        <bgColor rgb="FF000000"/>
      </patternFill>
    </fill>
    <fill>
      <patternFill patternType="solid">
        <fgColor rgb="FFFF7C80"/>
        <bgColor rgb="FF000000"/>
      </patternFill>
    </fill>
  </fills>
  <borders count="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8"/>
      </right>
      <top/>
      <bottom/>
      <diagonal/>
    </border>
    <border>
      <left style="medium">
        <color indexed="8"/>
      </left>
      <right/>
      <top/>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right/>
      <top/>
      <bottom style="medium">
        <color indexed="8"/>
      </bottom>
      <diagonal/>
    </border>
    <border>
      <left/>
      <right/>
      <top style="medium">
        <color indexed="8"/>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style="medium">
        <color indexed="64"/>
      </bottom>
      <diagonal/>
    </border>
    <border>
      <left/>
      <right style="thick">
        <color theme="0"/>
      </right>
      <top/>
      <bottom/>
      <diagonal/>
    </border>
    <border>
      <left style="thick">
        <color theme="0"/>
      </left>
      <right style="thick">
        <color theme="0"/>
      </right>
      <top/>
      <bottom/>
      <diagonal/>
    </border>
    <border>
      <left style="thick">
        <color theme="0"/>
      </left>
      <right/>
      <top/>
      <bottom/>
      <diagonal/>
    </border>
    <border>
      <left style="thin">
        <color rgb="FFB2B2B2"/>
      </left>
      <right style="thin">
        <color rgb="FFB2B2B2"/>
      </right>
      <top style="thin">
        <color rgb="FFB2B2B2"/>
      </top>
      <bottom style="thin">
        <color rgb="FFB2B2B2"/>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7">
    <xf numFmtId="0" fontId="0" fillId="0" borderId="0"/>
    <xf numFmtId="0" fontId="7" fillId="0" borderId="0"/>
    <xf numFmtId="0" fontId="10" fillId="0" borderId="0" applyNumberFormat="0" applyFill="0" applyBorder="0" applyAlignment="0" applyProtection="0"/>
    <xf numFmtId="0" fontId="40" fillId="17" borderId="81" applyNumberFormat="0" applyFont="0" applyAlignment="0" applyProtection="0"/>
    <xf numFmtId="171" fontId="40" fillId="0" borderId="0" applyFont="0" applyFill="0" applyBorder="0" applyAlignment="0" applyProtection="0"/>
    <xf numFmtId="164" fontId="40" fillId="0" borderId="0" applyFont="0" applyFill="0" applyBorder="0" applyAlignment="0" applyProtection="0"/>
    <xf numFmtId="9" fontId="40" fillId="0" borderId="0" applyFont="0" applyFill="0" applyBorder="0" applyAlignment="0" applyProtection="0"/>
  </cellStyleXfs>
  <cellXfs count="699">
    <xf numFmtId="0" fontId="0" fillId="0" borderId="0" xfId="0"/>
    <xf numFmtId="49" fontId="5" fillId="0" borderId="0" xfId="0" applyNumberFormat="1" applyFont="1" applyAlignment="1" applyProtection="1">
      <alignment horizontal="center" vertical="center"/>
      <protection hidden="1"/>
    </xf>
    <xf numFmtId="0" fontId="0" fillId="0" borderId="0" xfId="0" applyProtection="1">
      <protection hidden="1"/>
    </xf>
    <xf numFmtId="0" fontId="0" fillId="0" borderId="0" xfId="0" applyAlignment="1" applyProtection="1">
      <alignment vertical="center"/>
      <protection hidden="1"/>
    </xf>
    <xf numFmtId="0" fontId="9" fillId="0" borderId="0" xfId="0" applyFont="1" applyAlignment="1" applyProtection="1">
      <alignment vertical="center"/>
      <protection hidden="1"/>
    </xf>
    <xf numFmtId="0" fontId="9" fillId="0" borderId="0" xfId="0" applyFont="1" applyAlignment="1" applyProtection="1">
      <alignment horizontal="center" vertical="center"/>
      <protection hidden="1"/>
    </xf>
    <xf numFmtId="0" fontId="9" fillId="0" borderId="45" xfId="0" applyFont="1" applyBorder="1" applyAlignment="1" applyProtection="1">
      <alignment horizontal="left" vertical="center"/>
      <protection hidden="1"/>
    </xf>
    <xf numFmtId="0" fontId="9" fillId="0" borderId="0" xfId="0" applyFont="1" applyProtection="1">
      <protection hidden="1"/>
    </xf>
    <xf numFmtId="0" fontId="12" fillId="0" borderId="0" xfId="0" applyFont="1" applyProtection="1">
      <protection hidden="1"/>
    </xf>
    <xf numFmtId="49" fontId="9" fillId="0" borderId="45" xfId="0" applyNumberFormat="1" applyFont="1" applyBorder="1" applyAlignment="1" applyProtection="1">
      <alignment horizontal="left" vertical="center"/>
      <protection hidden="1"/>
    </xf>
    <xf numFmtId="0" fontId="7" fillId="0" borderId="0" xfId="1" applyProtection="1">
      <protection hidden="1"/>
    </xf>
    <xf numFmtId="0" fontId="17" fillId="0" borderId="0" xfId="1" applyFont="1" applyProtection="1">
      <protection hidden="1"/>
    </xf>
    <xf numFmtId="0" fontId="3" fillId="0" borderId="0" xfId="1" applyFont="1" applyProtection="1">
      <protection hidden="1"/>
    </xf>
    <xf numFmtId="0" fontId="16" fillId="0" borderId="0" xfId="1" applyFont="1" applyProtection="1">
      <protection hidden="1"/>
    </xf>
    <xf numFmtId="0" fontId="0" fillId="0" borderId="0" xfId="0" applyAlignment="1" applyProtection="1">
      <alignment horizontal="center"/>
      <protection hidden="1"/>
    </xf>
    <xf numFmtId="0" fontId="0" fillId="0" borderId="0" xfId="0" applyAlignment="1" applyProtection="1">
      <alignment horizontal="left"/>
      <protection hidden="1"/>
    </xf>
    <xf numFmtId="0" fontId="7" fillId="0" borderId="0" xfId="1" applyAlignment="1" applyProtection="1">
      <alignment horizontal="left" vertical="center"/>
      <protection hidden="1"/>
    </xf>
    <xf numFmtId="0" fontId="7" fillId="0" borderId="0" xfId="1" applyAlignment="1" applyProtection="1">
      <alignment horizontal="center" vertical="center"/>
      <protection hidden="1"/>
    </xf>
    <xf numFmtId="0" fontId="7" fillId="0" borderId="0" xfId="1" applyAlignment="1" applyProtection="1">
      <alignment vertical="center"/>
      <protection hidden="1"/>
    </xf>
    <xf numFmtId="0" fontId="7" fillId="0" borderId="0" xfId="1" applyAlignment="1" applyProtection="1">
      <alignment horizontal="center"/>
      <protection hidden="1"/>
    </xf>
    <xf numFmtId="0" fontId="2" fillId="0" borderId="0" xfId="0" applyFont="1" applyAlignment="1">
      <alignment vertical="center"/>
    </xf>
    <xf numFmtId="0" fontId="30" fillId="0" borderId="0" xfId="0" applyFont="1" applyAlignment="1">
      <alignment vertical="center"/>
    </xf>
    <xf numFmtId="0" fontId="27" fillId="0" borderId="35" xfId="0" applyFont="1" applyBorder="1" applyAlignment="1">
      <alignment vertical="center"/>
    </xf>
    <xf numFmtId="0" fontId="24" fillId="0" borderId="0" xfId="0" applyFont="1" applyAlignment="1" applyProtection="1">
      <alignment vertical="center"/>
      <protection hidden="1"/>
    </xf>
    <xf numFmtId="0" fontId="0" fillId="16" borderId="0" xfId="0" applyFill="1"/>
    <xf numFmtId="168" fontId="0" fillId="0" borderId="0" xfId="0" applyNumberFormat="1"/>
    <xf numFmtId="0" fontId="0" fillId="17" borderId="81" xfId="3" applyFont="1" applyAlignment="1"/>
    <xf numFmtId="0" fontId="5" fillId="0" borderId="0" xfId="0" applyFont="1" applyAlignment="1">
      <alignment horizontal="center"/>
    </xf>
    <xf numFmtId="168" fontId="5" fillId="0" borderId="0" xfId="0" applyNumberFormat="1" applyFont="1" applyAlignment="1">
      <alignment horizontal="center"/>
    </xf>
    <xf numFmtId="0" fontId="0" fillId="0" borderId="0" xfId="0" applyAlignment="1">
      <alignment wrapText="1"/>
    </xf>
    <xf numFmtId="0" fontId="9" fillId="0" borderId="0" xfId="0" applyFont="1" applyAlignment="1" applyProtection="1">
      <alignment horizontal="right" vertical="center"/>
      <protection hidden="1"/>
    </xf>
    <xf numFmtId="0" fontId="9" fillId="0" borderId="0" xfId="0" applyFont="1" applyAlignment="1" applyProtection="1">
      <alignment horizontal="left" vertical="center"/>
      <protection hidden="1"/>
    </xf>
    <xf numFmtId="0" fontId="9" fillId="0" borderId="0" xfId="0" applyFont="1" applyAlignment="1" applyProtection="1">
      <alignment horizontal="center"/>
      <protection hidden="1"/>
    </xf>
    <xf numFmtId="0" fontId="0" fillId="14" borderId="38" xfId="0" applyFill="1" applyBorder="1" applyAlignment="1" applyProtection="1">
      <alignment horizontal="left" vertical="center" wrapText="1" indent="1"/>
      <protection hidden="1"/>
    </xf>
    <xf numFmtId="0" fontId="18" fillId="0" borderId="0" xfId="0" applyFont="1" applyAlignment="1" applyProtection="1">
      <alignment vertical="center"/>
      <protection hidden="1"/>
    </xf>
    <xf numFmtId="11" fontId="0" fillId="0" borderId="0" xfId="0" applyNumberFormat="1" applyAlignment="1" applyProtection="1">
      <alignment vertical="center"/>
      <protection hidden="1"/>
    </xf>
    <xf numFmtId="49" fontId="0" fillId="0" borderId="0" xfId="0" applyNumberFormat="1" applyProtection="1">
      <protection hidden="1"/>
    </xf>
    <xf numFmtId="0" fontId="5" fillId="0" borderId="0" xfId="0" applyFont="1" applyProtection="1">
      <protection hidden="1"/>
    </xf>
    <xf numFmtId="0" fontId="1" fillId="0" borderId="2" xfId="0" applyFont="1" applyBorder="1" applyAlignment="1" applyProtection="1">
      <alignment vertical="center"/>
      <protection hidden="1"/>
    </xf>
    <xf numFmtId="0" fontId="1" fillId="0" borderId="0" xfId="0" applyFont="1" applyAlignment="1" applyProtection="1">
      <alignment vertical="center"/>
      <protection hidden="1"/>
    </xf>
    <xf numFmtId="0" fontId="3" fillId="0" borderId="0" xfId="0" applyFont="1" applyAlignment="1" applyProtection="1">
      <alignment vertical="center" wrapText="1"/>
      <protection hidden="1"/>
    </xf>
    <xf numFmtId="165" fontId="6" fillId="0" borderId="0" xfId="0" applyNumberFormat="1" applyFont="1" applyProtection="1">
      <protection hidden="1"/>
    </xf>
    <xf numFmtId="0" fontId="18" fillId="0" borderId="0" xfId="0" applyFont="1" applyProtection="1">
      <protection hidden="1"/>
    </xf>
    <xf numFmtId="2" fontId="0" fillId="0" borderId="0" xfId="0" applyNumberFormat="1" applyProtection="1">
      <protection hidden="1"/>
    </xf>
    <xf numFmtId="2" fontId="0" fillId="0" borderId="0" xfId="0" applyNumberFormat="1" applyAlignment="1" applyProtection="1">
      <alignment vertical="center"/>
      <protection hidden="1"/>
    </xf>
    <xf numFmtId="0" fontId="27" fillId="0" borderId="0" xfId="0" applyFont="1" applyAlignment="1" applyProtection="1">
      <alignment vertical="center"/>
      <protection hidden="1"/>
    </xf>
    <xf numFmtId="0" fontId="30" fillId="0" borderId="0" xfId="0" applyFont="1" applyAlignment="1" applyProtection="1">
      <alignment vertical="center" wrapText="1"/>
      <protection hidden="1"/>
    </xf>
    <xf numFmtId="0" fontId="34" fillId="0" borderId="0" xfId="0" applyFont="1" applyProtection="1">
      <protection hidden="1"/>
    </xf>
    <xf numFmtId="0" fontId="16" fillId="0" borderId="0" xfId="0" applyFont="1" applyAlignment="1" applyProtection="1">
      <alignment vertical="center"/>
      <protection hidden="1"/>
    </xf>
    <xf numFmtId="0" fontId="16" fillId="0" borderId="0" xfId="0" applyFont="1" applyAlignment="1" applyProtection="1">
      <alignment vertical="center" wrapText="1"/>
      <protection hidden="1"/>
    </xf>
    <xf numFmtId="0" fontId="2" fillId="0" borderId="0" xfId="0" applyFont="1" applyAlignment="1" applyProtection="1">
      <alignment vertical="center"/>
      <protection hidden="1"/>
    </xf>
    <xf numFmtId="0" fontId="2" fillId="0" borderId="0" xfId="0" applyFont="1" applyAlignment="1" applyProtection="1">
      <alignment horizontal="center" vertical="center"/>
      <protection hidden="1"/>
    </xf>
    <xf numFmtId="0" fontId="0" fillId="0" borderId="59" xfId="0" applyBorder="1" applyProtection="1">
      <protection hidden="1"/>
    </xf>
    <xf numFmtId="0" fontId="30" fillId="0" borderId="0" xfId="0" applyFont="1" applyAlignment="1" applyProtection="1">
      <alignment vertical="center"/>
      <protection hidden="1"/>
    </xf>
    <xf numFmtId="0" fontId="27" fillId="0" borderId="35" xfId="0" applyFont="1" applyBorder="1" applyAlignment="1" applyProtection="1">
      <alignment vertical="center"/>
      <protection hidden="1"/>
    </xf>
    <xf numFmtId="0" fontId="25" fillId="0" borderId="0" xfId="0" applyFont="1" applyAlignment="1" applyProtection="1">
      <alignment vertical="center"/>
      <protection hidden="1"/>
    </xf>
    <xf numFmtId="0" fontId="24" fillId="0" borderId="0" xfId="0" applyFont="1" applyAlignment="1" applyProtection="1">
      <alignment vertical="center" wrapText="1"/>
      <protection hidden="1"/>
    </xf>
    <xf numFmtId="0" fontId="7" fillId="0" borderId="35" xfId="0" applyFont="1" applyBorder="1" applyAlignment="1" applyProtection="1">
      <alignment vertical="center"/>
      <protection hidden="1"/>
    </xf>
    <xf numFmtId="0" fontId="0" fillId="0" borderId="35" xfId="0" applyBorder="1" applyProtection="1">
      <protection hidden="1"/>
    </xf>
    <xf numFmtId="167" fontId="36" fillId="2" borderId="42" xfId="0" applyNumberFormat="1" applyFont="1" applyFill="1" applyBorder="1" applyAlignment="1" applyProtection="1">
      <alignment horizontal="center"/>
      <protection hidden="1"/>
    </xf>
    <xf numFmtId="167" fontId="36" fillId="2" borderId="10" xfId="0" applyNumberFormat="1" applyFont="1" applyFill="1" applyBorder="1" applyAlignment="1" applyProtection="1">
      <alignment horizontal="center"/>
      <protection hidden="1"/>
    </xf>
    <xf numFmtId="49" fontId="9" fillId="11" borderId="46" xfId="0" applyNumberFormat="1" applyFont="1" applyFill="1" applyBorder="1" applyAlignment="1" applyProtection="1">
      <alignment horizontal="left" vertical="center"/>
      <protection locked="0"/>
    </xf>
    <xf numFmtId="169" fontId="0" fillId="11" borderId="12" xfId="0" applyNumberFormat="1" applyFill="1" applyBorder="1" applyAlignment="1" applyProtection="1">
      <alignment horizontal="center" vertical="center"/>
      <protection locked="0"/>
    </xf>
    <xf numFmtId="169" fontId="0" fillId="11" borderId="55" xfId="0" applyNumberFormat="1" applyFill="1" applyBorder="1" applyAlignment="1" applyProtection="1">
      <alignment horizontal="center" vertical="center"/>
      <protection locked="0"/>
    </xf>
    <xf numFmtId="169" fontId="0" fillId="11" borderId="14" xfId="0" applyNumberFormat="1" applyFill="1" applyBorder="1" applyAlignment="1" applyProtection="1">
      <alignment horizontal="center" vertical="center"/>
      <protection locked="0"/>
    </xf>
    <xf numFmtId="169" fontId="0" fillId="11" borderId="13" xfId="0" applyNumberFormat="1" applyFill="1" applyBorder="1" applyAlignment="1" applyProtection="1">
      <alignment horizontal="center" vertical="center"/>
      <protection locked="0"/>
    </xf>
    <xf numFmtId="169" fontId="0" fillId="11" borderId="16" xfId="0" applyNumberFormat="1" applyFill="1" applyBorder="1" applyAlignment="1" applyProtection="1">
      <alignment horizontal="center" vertical="center"/>
      <protection locked="0"/>
    </xf>
    <xf numFmtId="169" fontId="0" fillId="11" borderId="38" xfId="0" applyNumberFormat="1" applyFill="1" applyBorder="1" applyAlignment="1" applyProtection="1">
      <alignment horizontal="center" vertical="center"/>
      <protection locked="0"/>
    </xf>
    <xf numFmtId="169" fontId="0" fillId="11" borderId="31" xfId="0" applyNumberFormat="1" applyFill="1" applyBorder="1" applyAlignment="1" applyProtection="1">
      <alignment horizontal="center" vertical="center"/>
      <protection locked="0"/>
    </xf>
    <xf numFmtId="169" fontId="0" fillId="11" borderId="17" xfId="0" applyNumberFormat="1" applyFill="1" applyBorder="1" applyAlignment="1" applyProtection="1">
      <alignment horizontal="center" vertical="center"/>
      <protection locked="0"/>
    </xf>
    <xf numFmtId="169" fontId="0" fillId="11" borderId="21" xfId="0" applyNumberFormat="1" applyFill="1" applyBorder="1" applyAlignment="1" applyProtection="1">
      <alignment horizontal="center" vertical="center"/>
      <protection locked="0"/>
    </xf>
    <xf numFmtId="169" fontId="0" fillId="11" borderId="57" xfId="0" applyNumberFormat="1" applyFill="1" applyBorder="1" applyAlignment="1" applyProtection="1">
      <alignment horizontal="center" vertical="center"/>
      <protection locked="0"/>
    </xf>
    <xf numFmtId="169" fontId="0" fillId="11" borderId="25" xfId="0" applyNumberFormat="1" applyFill="1" applyBorder="1" applyAlignment="1" applyProtection="1">
      <alignment horizontal="center" vertical="center"/>
      <protection locked="0"/>
    </xf>
    <xf numFmtId="169" fontId="0" fillId="11" borderId="22" xfId="0" applyNumberFormat="1" applyFill="1" applyBorder="1" applyAlignment="1" applyProtection="1">
      <alignment horizontal="center" vertical="center"/>
      <protection locked="0"/>
    </xf>
    <xf numFmtId="169" fontId="0" fillId="11" borderId="15" xfId="0" applyNumberFormat="1" applyFill="1" applyBorder="1" applyAlignment="1" applyProtection="1">
      <alignment horizontal="center" vertical="center"/>
      <protection locked="0"/>
    </xf>
    <xf numFmtId="169" fontId="0" fillId="11" borderId="53" xfId="0" applyNumberFormat="1" applyFill="1" applyBorder="1" applyAlignment="1" applyProtection="1">
      <alignment horizontal="center" vertical="center"/>
      <protection locked="0"/>
    </xf>
    <xf numFmtId="169" fontId="0" fillId="11" borderId="27" xfId="0" applyNumberFormat="1" applyFill="1" applyBorder="1" applyAlignment="1" applyProtection="1">
      <alignment horizontal="center" vertical="center"/>
      <protection locked="0"/>
    </xf>
    <xf numFmtId="169" fontId="0" fillId="11" borderId="50" xfId="0" applyNumberFormat="1" applyFill="1" applyBorder="1" applyAlignment="1" applyProtection="1">
      <alignment horizontal="center" vertical="center"/>
      <protection locked="0"/>
    </xf>
    <xf numFmtId="169" fontId="0" fillId="11" borderId="26" xfId="0" applyNumberFormat="1" applyFill="1" applyBorder="1" applyAlignment="1" applyProtection="1">
      <alignment horizontal="center" vertical="center"/>
      <protection locked="0"/>
    </xf>
    <xf numFmtId="169" fontId="0" fillId="11" borderId="29" xfId="0" applyNumberFormat="1" applyFill="1" applyBorder="1" applyAlignment="1" applyProtection="1">
      <alignment horizontal="center" vertical="center"/>
      <protection locked="0"/>
    </xf>
    <xf numFmtId="169" fontId="0" fillId="11" borderId="37" xfId="0" applyNumberFormat="1" applyFill="1" applyBorder="1" applyAlignment="1" applyProtection="1">
      <alignment horizontal="center" vertical="center"/>
      <protection locked="0"/>
    </xf>
    <xf numFmtId="169" fontId="0" fillId="11" borderId="40" xfId="0" applyNumberFormat="1" applyFill="1" applyBorder="1" applyAlignment="1" applyProtection="1">
      <alignment horizontal="center" vertical="center"/>
      <protection locked="0"/>
    </xf>
    <xf numFmtId="169" fontId="0" fillId="11" borderId="42" xfId="0" applyNumberFormat="1" applyFill="1" applyBorder="1" applyAlignment="1" applyProtection="1">
      <alignment horizontal="center" vertical="center"/>
      <protection locked="0"/>
    </xf>
    <xf numFmtId="169" fontId="0" fillId="11" borderId="11" xfId="0" applyNumberFormat="1" applyFill="1" applyBorder="1" applyAlignment="1" applyProtection="1">
      <alignment horizontal="center" vertical="center"/>
      <protection locked="0"/>
    </xf>
    <xf numFmtId="169" fontId="0" fillId="11" borderId="9" xfId="0" applyNumberFormat="1" applyFill="1" applyBorder="1" applyAlignment="1" applyProtection="1">
      <alignment horizontal="center" vertical="center"/>
      <protection locked="0"/>
    </xf>
    <xf numFmtId="169" fontId="0" fillId="11" borderId="10" xfId="0" applyNumberFormat="1" applyFill="1" applyBorder="1" applyAlignment="1" applyProtection="1">
      <alignment horizontal="center" vertical="center"/>
      <protection locked="0"/>
    </xf>
    <xf numFmtId="169" fontId="0" fillId="11" borderId="36" xfId="0" applyNumberFormat="1" applyFill="1" applyBorder="1" applyAlignment="1" applyProtection="1">
      <alignment horizontal="center" vertical="center"/>
      <protection locked="0"/>
    </xf>
    <xf numFmtId="169" fontId="0" fillId="12" borderId="12" xfId="0" applyNumberFormat="1" applyFill="1" applyBorder="1" applyAlignment="1" applyProtection="1">
      <alignment horizontal="center" vertical="center"/>
      <protection locked="0"/>
    </xf>
    <xf numFmtId="169" fontId="0" fillId="12" borderId="15" xfId="0" applyNumberFormat="1" applyFill="1" applyBorder="1" applyAlignment="1" applyProtection="1">
      <alignment horizontal="center" vertical="center"/>
      <protection locked="0"/>
    </xf>
    <xf numFmtId="169" fontId="0" fillId="12" borderId="14" xfId="0" applyNumberFormat="1" applyFill="1" applyBorder="1" applyAlignment="1" applyProtection="1">
      <alignment horizontal="center" vertical="center"/>
      <protection locked="0"/>
    </xf>
    <xf numFmtId="169" fontId="0" fillId="12" borderId="13" xfId="0" applyNumberFormat="1" applyFill="1" applyBorder="1" applyAlignment="1" applyProtection="1">
      <alignment horizontal="center" vertical="center"/>
      <protection locked="0"/>
    </xf>
    <xf numFmtId="169" fontId="0" fillId="12" borderId="16" xfId="0" applyNumberFormat="1" applyFill="1" applyBorder="1" applyAlignment="1" applyProtection="1">
      <alignment horizontal="center" vertical="center"/>
      <protection locked="0"/>
    </xf>
    <xf numFmtId="169" fontId="0" fillId="12" borderId="53" xfId="0" applyNumberFormat="1" applyFill="1" applyBorder="1" applyAlignment="1" applyProtection="1">
      <alignment horizontal="center" vertical="center"/>
      <protection locked="0"/>
    </xf>
    <xf numFmtId="169" fontId="0" fillId="12" borderId="31" xfId="0" applyNumberFormat="1" applyFill="1" applyBorder="1" applyAlignment="1" applyProtection="1">
      <alignment horizontal="center" vertical="center"/>
      <protection locked="0"/>
    </xf>
    <xf numFmtId="169" fontId="0" fillId="12" borderId="17" xfId="0" applyNumberFormat="1" applyFill="1" applyBorder="1" applyAlignment="1" applyProtection="1">
      <alignment horizontal="center" vertical="center"/>
      <protection locked="0"/>
    </xf>
    <xf numFmtId="169" fontId="0" fillId="12" borderId="21" xfId="0" applyNumberFormat="1" applyFill="1" applyBorder="1" applyAlignment="1" applyProtection="1">
      <alignment horizontal="center" vertical="center"/>
      <protection locked="0"/>
    </xf>
    <xf numFmtId="169" fontId="0" fillId="12" borderId="26" xfId="0" applyNumberFormat="1" applyFill="1" applyBorder="1" applyAlignment="1" applyProtection="1">
      <alignment horizontal="center" vertical="center"/>
      <protection locked="0"/>
    </xf>
    <xf numFmtId="169" fontId="0" fillId="12" borderId="25" xfId="0" applyNumberFormat="1" applyFill="1" applyBorder="1" applyAlignment="1" applyProtection="1">
      <alignment horizontal="center" vertical="center"/>
      <protection locked="0"/>
    </xf>
    <xf numFmtId="169" fontId="0" fillId="12" borderId="22" xfId="0" applyNumberFormat="1" applyFill="1" applyBorder="1" applyAlignment="1" applyProtection="1">
      <alignment horizontal="center" vertical="center"/>
      <protection locked="0"/>
    </xf>
    <xf numFmtId="169" fontId="0" fillId="12" borderId="27" xfId="0" applyNumberFormat="1" applyFill="1" applyBorder="1" applyAlignment="1" applyProtection="1">
      <alignment horizontal="center" vertical="center"/>
      <protection locked="0"/>
    </xf>
    <xf numFmtId="169" fontId="0" fillId="12" borderId="28" xfId="0" applyNumberFormat="1" applyFill="1" applyBorder="1" applyAlignment="1" applyProtection="1">
      <alignment horizontal="center" vertical="center"/>
      <protection locked="0"/>
    </xf>
    <xf numFmtId="169" fontId="0" fillId="12" borderId="29" xfId="0" applyNumberFormat="1" applyFill="1" applyBorder="1" applyAlignment="1" applyProtection="1">
      <alignment horizontal="center" vertical="center"/>
      <protection locked="0"/>
    </xf>
    <xf numFmtId="169" fontId="0" fillId="12" borderId="62" xfId="0" applyNumberFormat="1" applyFill="1" applyBorder="1" applyAlignment="1" applyProtection="1">
      <alignment horizontal="center" vertical="center"/>
      <protection locked="0"/>
    </xf>
    <xf numFmtId="169" fontId="0" fillId="12" borderId="54" xfId="0" applyNumberFormat="1" applyFill="1" applyBorder="1" applyAlignment="1" applyProtection="1">
      <alignment horizontal="center" vertical="center"/>
      <protection locked="0"/>
    </xf>
    <xf numFmtId="169" fontId="0" fillId="12" borderId="33" xfId="0" applyNumberFormat="1" applyFill="1" applyBorder="1" applyAlignment="1" applyProtection="1">
      <alignment horizontal="center" vertical="center"/>
      <protection locked="0"/>
    </xf>
    <xf numFmtId="169" fontId="0" fillId="12" borderId="40" xfId="0" applyNumberFormat="1" applyFill="1" applyBorder="1" applyAlignment="1" applyProtection="1">
      <alignment horizontal="center" vertical="center"/>
      <protection locked="0"/>
    </xf>
    <xf numFmtId="169" fontId="0" fillId="12" borderId="51" xfId="0" applyNumberFormat="1" applyFill="1" applyBorder="1" applyAlignment="1" applyProtection="1">
      <alignment horizontal="center" vertical="center"/>
      <protection locked="0"/>
    </xf>
    <xf numFmtId="169" fontId="0" fillId="12" borderId="42" xfId="0" applyNumberFormat="1" applyFill="1" applyBorder="1" applyAlignment="1" applyProtection="1">
      <alignment horizontal="center" vertical="center"/>
      <protection locked="0"/>
    </xf>
    <xf numFmtId="169" fontId="0" fillId="11" borderId="28" xfId="0" applyNumberFormat="1" applyFill="1" applyBorder="1" applyAlignment="1" applyProtection="1">
      <alignment horizontal="center" vertical="center"/>
      <protection locked="0"/>
    </xf>
    <xf numFmtId="169" fontId="0" fillId="11" borderId="62" xfId="0" applyNumberFormat="1" applyFill="1" applyBorder="1" applyAlignment="1" applyProtection="1">
      <alignment horizontal="center" vertical="center"/>
      <protection locked="0"/>
    </xf>
    <xf numFmtId="169" fontId="0" fillId="11" borderId="54" xfId="0" applyNumberFormat="1" applyFill="1" applyBorder="1" applyAlignment="1" applyProtection="1">
      <alignment horizontal="center" vertical="center"/>
      <protection locked="0"/>
    </xf>
    <xf numFmtId="169" fontId="0" fillId="11" borderId="51" xfId="0" applyNumberFormat="1" applyFill="1" applyBorder="1" applyAlignment="1" applyProtection="1">
      <alignment horizontal="center" vertical="center"/>
      <protection locked="0"/>
    </xf>
    <xf numFmtId="169" fontId="0" fillId="11" borderId="6" xfId="0" applyNumberFormat="1" applyFill="1" applyBorder="1" applyAlignment="1" applyProtection="1">
      <alignment horizontal="center" vertical="center"/>
      <protection locked="0"/>
    </xf>
    <xf numFmtId="169" fontId="0" fillId="11" borderId="63" xfId="0" applyNumberFormat="1" applyFill="1" applyBorder="1" applyAlignment="1" applyProtection="1">
      <alignment horizontal="center" vertical="center"/>
      <protection locked="0"/>
    </xf>
    <xf numFmtId="169" fontId="0" fillId="11" borderId="7" xfId="0" applyNumberFormat="1" applyFill="1" applyBorder="1" applyAlignment="1" applyProtection="1">
      <alignment horizontal="center" vertical="center"/>
      <protection locked="0"/>
    </xf>
    <xf numFmtId="169" fontId="0" fillId="11" borderId="33" xfId="0" applyNumberFormat="1" applyFill="1" applyBorder="1" applyAlignment="1" applyProtection="1">
      <alignment horizontal="center" vertical="center"/>
      <protection locked="0"/>
    </xf>
    <xf numFmtId="169" fontId="0" fillId="11" borderId="24" xfId="0" applyNumberFormat="1" applyFill="1" applyBorder="1" applyAlignment="1" applyProtection="1">
      <alignment horizontal="center" vertical="center"/>
      <protection locked="0"/>
    </xf>
    <xf numFmtId="169" fontId="0" fillId="11" borderId="39" xfId="0" applyNumberFormat="1" applyFill="1" applyBorder="1" applyAlignment="1" applyProtection="1">
      <alignment horizontal="center" vertical="center"/>
      <protection locked="0"/>
    </xf>
    <xf numFmtId="169" fontId="0" fillId="11" borderId="32" xfId="0" applyNumberFormat="1" applyFill="1" applyBorder="1" applyAlignment="1" applyProtection="1">
      <alignment horizontal="center" vertical="center"/>
      <protection locked="0"/>
    </xf>
    <xf numFmtId="169" fontId="0" fillId="11" borderId="58" xfId="0" applyNumberFormat="1" applyFill="1" applyBorder="1" applyAlignment="1" applyProtection="1">
      <alignment horizontal="center" vertical="center"/>
      <protection locked="0"/>
    </xf>
    <xf numFmtId="169" fontId="0" fillId="11" borderId="49" xfId="0" applyNumberFormat="1" applyFill="1" applyBorder="1" applyAlignment="1" applyProtection="1">
      <alignment horizontal="center" vertical="center"/>
      <protection locked="0"/>
    </xf>
    <xf numFmtId="169" fontId="0" fillId="11" borderId="56" xfId="0" applyNumberFormat="1" applyFill="1" applyBorder="1" applyAlignment="1" applyProtection="1">
      <alignment horizontal="center" vertical="center"/>
      <protection locked="0"/>
    </xf>
    <xf numFmtId="0" fontId="0" fillId="0" borderId="0" xfId="0" applyAlignment="1">
      <alignment horizontal="center"/>
    </xf>
    <xf numFmtId="0" fontId="5" fillId="0" borderId="0" xfId="0" applyFont="1" applyAlignment="1" applyProtection="1">
      <alignment horizontal="center" vertical="center"/>
      <protection hidden="1"/>
    </xf>
    <xf numFmtId="49" fontId="0" fillId="0" borderId="0" xfId="0" applyNumberFormat="1" applyAlignment="1">
      <alignment horizontal="center"/>
    </xf>
    <xf numFmtId="0" fontId="27" fillId="0" borderId="1" xfId="0" applyFont="1" applyBorder="1" applyAlignment="1">
      <alignment horizontal="left" vertical="center"/>
    </xf>
    <xf numFmtId="0" fontId="27" fillId="0" borderId="2" xfId="0" applyFont="1" applyBorder="1" applyAlignment="1">
      <alignment horizontal="left" vertical="center"/>
    </xf>
    <xf numFmtId="0" fontId="27" fillId="0" borderId="3" xfId="0" applyFont="1" applyBorder="1" applyAlignment="1">
      <alignment horizontal="left" vertical="center"/>
    </xf>
    <xf numFmtId="0" fontId="1" fillId="0" borderId="19" xfId="0" applyFont="1" applyBorder="1" applyAlignment="1">
      <alignment horizontal="left" vertical="center"/>
    </xf>
    <xf numFmtId="0" fontId="16" fillId="0" borderId="0" xfId="0" applyFont="1" applyAlignment="1">
      <alignment vertical="center"/>
    </xf>
    <xf numFmtId="0" fontId="1" fillId="0" borderId="72" xfId="0" applyFont="1" applyBorder="1" applyAlignment="1">
      <alignment horizontal="left" vertical="center"/>
    </xf>
    <xf numFmtId="0" fontId="36" fillId="0" borderId="0" xfId="0" applyFont="1" applyAlignment="1" applyProtection="1">
      <alignment vertical="center"/>
      <protection hidden="1"/>
    </xf>
    <xf numFmtId="169" fontId="7" fillId="11" borderId="24" xfId="1" applyNumberFormat="1" applyFill="1" applyBorder="1" applyAlignment="1" applyProtection="1">
      <alignment horizontal="center" vertical="center"/>
      <protection locked="0"/>
    </xf>
    <xf numFmtId="169" fontId="7" fillId="11" borderId="39" xfId="1" applyNumberFormat="1" applyFill="1" applyBorder="1" applyAlignment="1" applyProtection="1">
      <alignment horizontal="center" vertical="center"/>
      <protection locked="0"/>
    </xf>
    <xf numFmtId="169" fontId="7" fillId="11" borderId="20" xfId="1" applyNumberFormat="1" applyFill="1" applyBorder="1" applyAlignment="1" applyProtection="1">
      <alignment horizontal="center" vertical="center"/>
      <protection locked="0"/>
    </xf>
    <xf numFmtId="169" fontId="7" fillId="11" borderId="16" xfId="1" applyNumberFormat="1" applyFill="1" applyBorder="1" applyAlignment="1" applyProtection="1">
      <alignment horizontal="center" vertical="center"/>
      <protection locked="0"/>
    </xf>
    <xf numFmtId="169" fontId="7" fillId="11" borderId="38" xfId="1" applyNumberFormat="1" applyFill="1" applyBorder="1" applyAlignment="1" applyProtection="1">
      <alignment horizontal="center" vertical="center"/>
      <protection locked="0"/>
    </xf>
    <xf numFmtId="169" fontId="7" fillId="11" borderId="17" xfId="1" applyNumberFormat="1" applyFill="1" applyBorder="1" applyAlignment="1" applyProtection="1">
      <alignment horizontal="center" vertical="center"/>
      <protection locked="0"/>
    </xf>
    <xf numFmtId="169" fontId="7" fillId="11" borderId="37" xfId="1" applyNumberFormat="1" applyFill="1" applyBorder="1" applyAlignment="1" applyProtection="1">
      <alignment horizontal="center" vertical="center"/>
      <protection locked="0"/>
    </xf>
    <xf numFmtId="169" fontId="7" fillId="11" borderId="50" xfId="1" applyNumberFormat="1" applyFill="1" applyBorder="1" applyAlignment="1" applyProtection="1">
      <alignment horizontal="center" vertical="center"/>
      <protection locked="0"/>
    </xf>
    <xf numFmtId="169" fontId="7" fillId="11" borderId="29" xfId="1" applyNumberFormat="1" applyFill="1" applyBorder="1" applyAlignment="1" applyProtection="1">
      <alignment horizontal="center" vertical="center"/>
      <protection locked="0"/>
    </xf>
    <xf numFmtId="169" fontId="7" fillId="11" borderId="13" xfId="1" applyNumberFormat="1" applyFill="1" applyBorder="1" applyAlignment="1" applyProtection="1">
      <alignment horizontal="center" vertical="center"/>
      <protection locked="0"/>
    </xf>
    <xf numFmtId="0" fontId="16" fillId="0" borderId="40" xfId="1" applyFont="1" applyBorder="1" applyAlignment="1" applyProtection="1">
      <alignment horizontal="center" vertical="center" wrapText="1"/>
      <protection hidden="1"/>
    </xf>
    <xf numFmtId="0" fontId="16" fillId="0" borderId="49" xfId="1" applyFont="1" applyBorder="1" applyAlignment="1" applyProtection="1">
      <alignment horizontal="center" vertical="center" wrapText="1"/>
      <protection hidden="1"/>
    </xf>
    <xf numFmtId="0" fontId="16" fillId="0" borderId="49" xfId="1" applyFont="1" applyBorder="1" applyAlignment="1" applyProtection="1">
      <alignment horizontal="center" vertical="center"/>
      <protection hidden="1"/>
    </xf>
    <xf numFmtId="0" fontId="16" fillId="0" borderId="42" xfId="1" applyFont="1" applyBorder="1" applyAlignment="1" applyProtection="1">
      <alignment horizontal="center" vertical="center"/>
      <protection hidden="1"/>
    </xf>
    <xf numFmtId="0" fontId="0" fillId="0" borderId="0" xfId="0" applyAlignment="1" applyProtection="1">
      <alignment horizontal="left" vertical="center"/>
      <protection hidden="1"/>
    </xf>
    <xf numFmtId="0" fontId="18" fillId="0" borderId="0" xfId="0" applyFont="1" applyAlignment="1">
      <alignment vertical="center"/>
    </xf>
    <xf numFmtId="0" fontId="0" fillId="0" borderId="0" xfId="0" applyAlignment="1">
      <alignment vertical="center"/>
    </xf>
    <xf numFmtId="0" fontId="18" fillId="0" borderId="0" xfId="0" applyFont="1" applyAlignment="1">
      <alignment vertical="center" wrapText="1"/>
    </xf>
    <xf numFmtId="0" fontId="18" fillId="0" borderId="0" xfId="0" applyFont="1" applyAlignment="1" applyProtection="1">
      <alignment horizontal="left" vertical="center"/>
      <protection hidden="1"/>
    </xf>
    <xf numFmtId="0" fontId="24" fillId="4" borderId="30" xfId="0" applyFont="1" applyFill="1" applyBorder="1" applyAlignment="1" applyProtection="1">
      <alignment horizontal="center" vertical="center"/>
      <protection hidden="1"/>
    </xf>
    <xf numFmtId="0" fontId="47" fillId="6" borderId="30" xfId="0" applyFont="1" applyFill="1" applyBorder="1" applyAlignment="1" applyProtection="1">
      <alignment horizontal="center" vertical="center"/>
      <protection hidden="1"/>
    </xf>
    <xf numFmtId="0" fontId="47" fillId="7" borderId="30" xfId="0" applyFont="1" applyFill="1" applyBorder="1" applyAlignment="1" applyProtection="1">
      <alignment horizontal="center" vertical="center"/>
      <protection hidden="1"/>
    </xf>
    <xf numFmtId="0" fontId="23" fillId="0" borderId="27" xfId="0" applyFont="1" applyBorder="1" applyAlignment="1" applyProtection="1">
      <alignment horizontal="center" vertical="center" wrapText="1"/>
      <protection hidden="1"/>
    </xf>
    <xf numFmtId="0" fontId="23" fillId="0" borderId="50" xfId="0" applyFont="1" applyBorder="1" applyAlignment="1" applyProtection="1">
      <alignment horizontal="center" vertical="center" wrapText="1"/>
      <protection hidden="1"/>
    </xf>
    <xf numFmtId="0" fontId="23" fillId="0" borderId="29" xfId="0" applyFont="1" applyBorder="1" applyAlignment="1" applyProtection="1">
      <alignment horizontal="center" vertical="center" wrapText="1"/>
      <protection hidden="1"/>
    </xf>
    <xf numFmtId="0" fontId="23" fillId="0" borderId="83" xfId="0" applyFont="1" applyBorder="1" applyAlignment="1" applyProtection="1">
      <alignment horizontal="center" vertical="center" wrapText="1"/>
      <protection hidden="1"/>
    </xf>
    <xf numFmtId="169" fontId="0" fillId="11" borderId="30" xfId="0" applyNumberFormat="1" applyFill="1" applyBorder="1" applyAlignment="1" applyProtection="1">
      <alignment horizontal="center" vertical="center" wrapText="1"/>
      <protection locked="0"/>
    </xf>
    <xf numFmtId="169" fontId="0" fillId="11" borderId="84" xfId="0" applyNumberFormat="1" applyFill="1" applyBorder="1" applyAlignment="1" applyProtection="1">
      <alignment horizontal="center" vertical="center" wrapText="1"/>
      <protection locked="0"/>
    </xf>
    <xf numFmtId="169" fontId="0" fillId="11" borderId="41" xfId="0" applyNumberFormat="1" applyFill="1" applyBorder="1" applyAlignment="1" applyProtection="1">
      <alignment horizontal="center" vertical="center" wrapText="1"/>
      <protection locked="0"/>
    </xf>
    <xf numFmtId="169" fontId="0" fillId="11" borderId="2" xfId="0" applyNumberFormat="1" applyFill="1" applyBorder="1" applyAlignment="1" applyProtection="1">
      <alignment horizontal="center" vertical="center" wrapText="1"/>
      <protection locked="0"/>
    </xf>
    <xf numFmtId="0" fontId="36" fillId="0" borderId="15" xfId="0" applyFont="1" applyBorder="1" applyAlignment="1" applyProtection="1">
      <alignment horizontal="left" vertical="center" wrapText="1"/>
      <protection hidden="1"/>
    </xf>
    <xf numFmtId="169" fontId="0" fillId="11" borderId="85" xfId="0" applyNumberFormat="1" applyFill="1" applyBorder="1" applyAlignment="1" applyProtection="1">
      <alignment horizontal="center" vertical="center" wrapText="1"/>
      <protection locked="0"/>
    </xf>
    <xf numFmtId="169" fontId="0" fillId="11" borderId="0" xfId="0" applyNumberFormat="1" applyFill="1" applyAlignment="1" applyProtection="1">
      <alignment horizontal="center" vertical="center" wrapText="1"/>
      <protection locked="0"/>
    </xf>
    <xf numFmtId="0" fontId="36" fillId="0" borderId="28" xfId="0" applyFont="1" applyBorder="1" applyAlignment="1" applyProtection="1">
      <alignment horizontal="left" vertical="center" wrapText="1"/>
      <protection hidden="1"/>
    </xf>
    <xf numFmtId="169" fontId="0" fillId="11" borderId="86" xfId="0" applyNumberFormat="1" applyFill="1" applyBorder="1" applyAlignment="1" applyProtection="1">
      <alignment horizontal="center" vertical="center" wrapText="1"/>
      <protection locked="0"/>
    </xf>
    <xf numFmtId="0" fontId="36" fillId="0" borderId="19" xfId="0" applyFont="1" applyBorder="1" applyAlignment="1" applyProtection="1">
      <alignment horizontal="left" vertical="center" wrapText="1"/>
      <protection hidden="1"/>
    </xf>
    <xf numFmtId="169" fontId="0" fillId="11" borderId="12" xfId="0" applyNumberFormat="1" applyFill="1" applyBorder="1" applyAlignment="1" applyProtection="1">
      <alignment horizontal="center" vertical="center" wrapText="1"/>
      <protection locked="0"/>
    </xf>
    <xf numFmtId="169" fontId="0" fillId="11" borderId="60" xfId="0" applyNumberFormat="1" applyFill="1" applyBorder="1" applyAlignment="1" applyProtection="1">
      <alignment horizontal="center" vertical="center" wrapText="1"/>
      <protection locked="0"/>
    </xf>
    <xf numFmtId="0" fontId="36" fillId="0" borderId="26" xfId="0" applyFont="1" applyBorder="1" applyAlignment="1" applyProtection="1">
      <alignment horizontal="left" vertical="center" wrapText="1"/>
      <protection hidden="1"/>
    </xf>
    <xf numFmtId="169" fontId="0" fillId="11" borderId="83" xfId="0" applyNumberFormat="1" applyFill="1" applyBorder="1" applyAlignment="1" applyProtection="1">
      <alignment horizontal="center" vertical="center" wrapText="1"/>
      <protection locked="0"/>
    </xf>
    <xf numFmtId="169" fontId="0" fillId="11" borderId="36" xfId="0" applyNumberFormat="1" applyFill="1" applyBorder="1" applyAlignment="1" applyProtection="1">
      <alignment horizontal="center" vertical="center" wrapText="1"/>
      <protection locked="0"/>
    </xf>
    <xf numFmtId="169" fontId="0" fillId="11" borderId="69" xfId="0" applyNumberFormat="1" applyFill="1" applyBorder="1" applyAlignment="1" applyProtection="1">
      <alignment horizontal="center" vertical="center" wrapText="1"/>
      <protection locked="0"/>
    </xf>
    <xf numFmtId="0" fontId="36" fillId="0" borderId="15" xfId="0" applyFont="1" applyBorder="1" applyAlignment="1" applyProtection="1">
      <alignment vertical="center" wrapText="1"/>
      <protection hidden="1"/>
    </xf>
    <xf numFmtId="170" fontId="0" fillId="11" borderId="54" xfId="0" applyNumberFormat="1" applyFill="1" applyBorder="1" applyAlignment="1" applyProtection="1">
      <alignment horizontal="center" vertical="center" wrapText="1"/>
      <protection locked="0"/>
    </xf>
    <xf numFmtId="0" fontId="36" fillId="0" borderId="28" xfId="0" applyFont="1" applyBorder="1" applyAlignment="1" applyProtection="1">
      <alignment vertical="center" wrapText="1"/>
      <protection hidden="1"/>
    </xf>
    <xf numFmtId="170" fontId="0" fillId="11" borderId="28" xfId="0" applyNumberFormat="1" applyFill="1" applyBorder="1" applyAlignment="1" applyProtection="1">
      <alignment horizontal="center" vertical="center" wrapText="1"/>
      <protection locked="0"/>
    </xf>
    <xf numFmtId="167" fontId="36" fillId="0" borderId="0" xfId="0" applyNumberFormat="1" applyFont="1" applyProtection="1">
      <protection hidden="1"/>
    </xf>
    <xf numFmtId="0" fontId="0" fillId="0" borderId="0" xfId="0" applyAlignment="1" applyProtection="1">
      <alignment wrapText="1"/>
      <protection hidden="1"/>
    </xf>
    <xf numFmtId="0" fontId="23" fillId="0" borderId="69" xfId="0" applyFont="1" applyBorder="1" applyAlignment="1" applyProtection="1">
      <alignment horizontal="center" vertical="center" wrapText="1"/>
      <protection hidden="1"/>
    </xf>
    <xf numFmtId="169" fontId="0" fillId="11" borderId="61" xfId="0" applyNumberFormat="1" applyFill="1" applyBorder="1" applyAlignment="1" applyProtection="1">
      <alignment horizontal="center" vertical="center" wrapText="1"/>
      <protection locked="0"/>
    </xf>
    <xf numFmtId="0" fontId="36" fillId="19" borderId="60" xfId="0" applyFont="1" applyFill="1" applyBorder="1" applyAlignment="1" applyProtection="1">
      <alignment vertical="center" wrapText="1"/>
      <protection hidden="1"/>
    </xf>
    <xf numFmtId="169" fontId="0" fillId="11" borderId="87" xfId="0" applyNumberFormat="1" applyFill="1" applyBorder="1" applyAlignment="1" applyProtection="1">
      <alignment horizontal="center" vertical="center" wrapText="1"/>
      <protection locked="0"/>
    </xf>
    <xf numFmtId="169" fontId="0" fillId="11" borderId="1" xfId="0" applyNumberFormat="1" applyFill="1" applyBorder="1" applyAlignment="1" applyProtection="1">
      <alignment horizontal="center" vertical="center" wrapText="1"/>
      <protection locked="0"/>
    </xf>
    <xf numFmtId="169" fontId="0" fillId="11" borderId="29" xfId="0" applyNumberFormat="1" applyFill="1" applyBorder="1" applyAlignment="1" applyProtection="1">
      <alignment horizontal="center" vertical="center" wrapText="1"/>
      <protection locked="0"/>
    </xf>
    <xf numFmtId="0" fontId="36" fillId="19" borderId="35" xfId="0" applyFont="1" applyFill="1" applyBorder="1" applyAlignment="1" applyProtection="1">
      <alignment vertical="center" wrapText="1"/>
      <protection hidden="1"/>
    </xf>
    <xf numFmtId="0" fontId="20" fillId="19" borderId="85" xfId="0" applyFont="1" applyFill="1" applyBorder="1" applyAlignment="1" applyProtection="1">
      <alignment horizontal="center" vertical="center" wrapText="1"/>
      <protection hidden="1"/>
    </xf>
    <xf numFmtId="169" fontId="0" fillId="11" borderId="67" xfId="0" applyNumberFormat="1" applyFill="1" applyBorder="1" applyAlignment="1" applyProtection="1">
      <alignment horizontal="center" vertical="center" wrapText="1"/>
      <protection locked="0"/>
    </xf>
    <xf numFmtId="0" fontId="36" fillId="19" borderId="0" xfId="0" applyFont="1" applyFill="1" applyAlignment="1" applyProtection="1">
      <alignment vertical="center" wrapText="1"/>
      <protection hidden="1"/>
    </xf>
    <xf numFmtId="169" fontId="0" fillId="11" borderId="40" xfId="0" applyNumberFormat="1" applyFill="1" applyBorder="1" applyAlignment="1" applyProtection="1">
      <alignment horizontal="center" vertical="center" wrapText="1"/>
      <protection locked="0"/>
    </xf>
    <xf numFmtId="0" fontId="18" fillId="0" borderId="0" xfId="0" applyFont="1" applyAlignment="1" applyProtection="1">
      <alignment horizontal="right" vertical="top" wrapText="1"/>
      <protection hidden="1"/>
    </xf>
    <xf numFmtId="0" fontId="20" fillId="19" borderId="30" xfId="0" applyFont="1" applyFill="1" applyBorder="1" applyAlignment="1" applyProtection="1">
      <alignment vertical="center" wrapText="1"/>
      <protection hidden="1"/>
    </xf>
    <xf numFmtId="0" fontId="20" fillId="19" borderId="77" xfId="0" applyFont="1" applyFill="1" applyBorder="1" applyAlignment="1" applyProtection="1">
      <alignment vertical="center" wrapText="1"/>
      <protection hidden="1"/>
    </xf>
    <xf numFmtId="0" fontId="36" fillId="19" borderId="85" xfId="0" applyFont="1" applyFill="1" applyBorder="1" applyAlignment="1" applyProtection="1">
      <alignment vertical="center" wrapText="1"/>
      <protection hidden="1"/>
    </xf>
    <xf numFmtId="0" fontId="20" fillId="19" borderId="85" xfId="0" applyFont="1" applyFill="1" applyBorder="1" applyAlignment="1" applyProtection="1">
      <alignment vertical="center" wrapText="1"/>
      <protection hidden="1"/>
    </xf>
    <xf numFmtId="0" fontId="25" fillId="13" borderId="0" xfId="0" applyFont="1" applyFill="1" applyAlignment="1" applyProtection="1">
      <alignment vertical="center"/>
      <protection hidden="1"/>
    </xf>
    <xf numFmtId="0" fontId="0" fillId="20" borderId="0" xfId="0" applyFill="1"/>
    <xf numFmtId="0" fontId="0" fillId="15" borderId="0" xfId="0" applyFill="1"/>
    <xf numFmtId="172" fontId="0" fillId="0" borderId="0" xfId="4" applyNumberFormat="1" applyFont="1"/>
    <xf numFmtId="169" fontId="0" fillId="0" borderId="0" xfId="0" applyNumberFormat="1" applyAlignment="1" applyProtection="1">
      <alignment horizontal="center" vertical="center"/>
      <protection hidden="1"/>
    </xf>
    <xf numFmtId="168" fontId="5" fillId="0" borderId="0" xfId="0" applyNumberFormat="1" applyFont="1"/>
    <xf numFmtId="0" fontId="0" fillId="5" borderId="0" xfId="0" applyFill="1"/>
    <xf numFmtId="168" fontId="0" fillId="5" borderId="0" xfId="0" applyNumberFormat="1" applyFill="1"/>
    <xf numFmtId="9" fontId="0" fillId="0" borderId="0" xfId="6" applyFont="1"/>
    <xf numFmtId="174" fontId="7" fillId="0" borderId="14" xfId="0" applyNumberFormat="1" applyFont="1" applyBorder="1" applyAlignment="1">
      <alignment horizontal="center" vertical="center"/>
    </xf>
    <xf numFmtId="174" fontId="7" fillId="0" borderId="13" xfId="0" applyNumberFormat="1" applyFont="1" applyBorder="1" applyAlignment="1">
      <alignment horizontal="centerContinuous" vertical="center"/>
    </xf>
    <xf numFmtId="174" fontId="7" fillId="0" borderId="31" xfId="0" applyNumberFormat="1" applyFont="1" applyBorder="1" applyAlignment="1">
      <alignment horizontal="center" vertical="center"/>
    </xf>
    <xf numFmtId="174" fontId="7" fillId="0" borderId="17" xfId="0" applyNumberFormat="1" applyFont="1" applyBorder="1" applyAlignment="1">
      <alignment horizontal="centerContinuous" vertical="center"/>
    </xf>
    <xf numFmtId="174" fontId="7" fillId="0" borderId="27" xfId="0" applyNumberFormat="1" applyFont="1" applyBorder="1" applyAlignment="1">
      <alignment horizontal="center" vertical="center"/>
    </xf>
    <xf numFmtId="174" fontId="7" fillId="0" borderId="29" xfId="0" applyNumberFormat="1" applyFont="1" applyBorder="1" applyAlignment="1">
      <alignment horizontal="centerContinuous" vertical="center"/>
    </xf>
    <xf numFmtId="0" fontId="7" fillId="21" borderId="1" xfId="0" applyFont="1" applyFill="1" applyBorder="1"/>
    <xf numFmtId="0" fontId="7" fillId="21" borderId="2" xfId="0" applyFont="1" applyFill="1" applyBorder="1"/>
    <xf numFmtId="0" fontId="7" fillId="21" borderId="3" xfId="0" applyFont="1" applyFill="1" applyBorder="1"/>
    <xf numFmtId="0" fontId="7" fillId="21" borderId="87" xfId="0" applyFont="1" applyFill="1" applyBorder="1"/>
    <xf numFmtId="0" fontId="7" fillId="0" borderId="19" xfId="0" applyFont="1" applyBorder="1"/>
    <xf numFmtId="9" fontId="7" fillId="0" borderId="88" xfId="6" applyFont="1" applyFill="1" applyBorder="1" applyAlignment="1">
      <alignment horizontal="left"/>
    </xf>
    <xf numFmtId="0" fontId="7" fillId="0" borderId="53" xfId="0" applyFont="1" applyBorder="1"/>
    <xf numFmtId="0" fontId="7" fillId="0" borderId="28" xfId="0" applyFont="1" applyBorder="1"/>
    <xf numFmtId="9" fontId="7" fillId="0" borderId="83" xfId="6" applyFont="1" applyFill="1" applyBorder="1" applyAlignment="1">
      <alignment horizontal="left"/>
    </xf>
    <xf numFmtId="0" fontId="7" fillId="0" borderId="0" xfId="0" applyFont="1"/>
    <xf numFmtId="0" fontId="7" fillId="21" borderId="14" xfId="0" applyFont="1" applyFill="1" applyBorder="1" applyAlignment="1">
      <alignment horizontal="center"/>
    </xf>
    <xf numFmtId="0" fontId="7" fillId="21" borderId="13" xfId="0" applyFont="1" applyFill="1" applyBorder="1" applyAlignment="1">
      <alignment horizontal="center"/>
    </xf>
    <xf numFmtId="164" fontId="7" fillId="0" borderId="31" xfId="5" applyFont="1" applyFill="1" applyBorder="1" applyAlignment="1">
      <alignment horizontal="center"/>
    </xf>
    <xf numFmtId="164" fontId="7" fillId="0" borderId="17" xfId="5" applyFont="1" applyFill="1" applyBorder="1" applyAlignment="1">
      <alignment horizontal="center"/>
    </xf>
    <xf numFmtId="164" fontId="7" fillId="0" borderId="27" xfId="5" applyFont="1" applyFill="1" applyBorder="1" applyAlignment="1">
      <alignment horizontal="center"/>
    </xf>
    <xf numFmtId="164" fontId="7" fillId="0" borderId="29" xfId="5" applyFont="1" applyFill="1" applyBorder="1" applyAlignment="1">
      <alignment horizontal="center"/>
    </xf>
    <xf numFmtId="175" fontId="7" fillId="21" borderId="14" xfId="0" applyNumberFormat="1" applyFont="1" applyFill="1" applyBorder="1" applyAlignment="1">
      <alignment horizontal="centerContinuous" vertical="center"/>
    </xf>
    <xf numFmtId="0" fontId="7" fillId="21" borderId="67" xfId="0" applyFont="1" applyFill="1" applyBorder="1" applyAlignment="1">
      <alignment horizontal="center"/>
    </xf>
    <xf numFmtId="164" fontId="7" fillId="0" borderId="31" xfId="5" applyFont="1" applyFill="1" applyBorder="1"/>
    <xf numFmtId="9" fontId="7" fillId="0" borderId="66" xfId="0" applyNumberFormat="1" applyFont="1" applyBorder="1"/>
    <xf numFmtId="164" fontId="7" fillId="0" borderId="74" xfId="5" applyFont="1" applyFill="1" applyBorder="1"/>
    <xf numFmtId="9" fontId="7" fillId="0" borderId="29" xfId="0" applyNumberFormat="1" applyFont="1" applyBorder="1"/>
    <xf numFmtId="164" fontId="7" fillId="0" borderId="0" xfId="0" applyNumberFormat="1" applyFont="1"/>
    <xf numFmtId="0" fontId="50" fillId="21" borderId="87" xfId="0" applyFont="1" applyFill="1" applyBorder="1"/>
    <xf numFmtId="0" fontId="50" fillId="0" borderId="53" xfId="0" applyFont="1" applyBorder="1"/>
    <xf numFmtId="164" fontId="50" fillId="22" borderId="88" xfId="5" applyFont="1" applyFill="1" applyBorder="1" applyAlignment="1">
      <alignment horizontal="left"/>
    </xf>
    <xf numFmtId="0" fontId="50" fillId="0" borderId="28" xfId="0" applyFont="1" applyBorder="1"/>
    <xf numFmtId="164" fontId="50" fillId="22" borderId="83" xfId="5" applyFont="1" applyFill="1" applyBorder="1" applyAlignment="1">
      <alignment horizontal="left"/>
    </xf>
    <xf numFmtId="176" fontId="50" fillId="23" borderId="88" xfId="5" applyNumberFormat="1" applyFont="1" applyFill="1" applyBorder="1" applyAlignment="1">
      <alignment horizontal="right"/>
    </xf>
    <xf numFmtId="176" fontId="50" fillId="23" borderId="83" xfId="5" applyNumberFormat="1" applyFont="1" applyFill="1" applyBorder="1" applyAlignment="1">
      <alignment horizontal="right"/>
    </xf>
    <xf numFmtId="0" fontId="3" fillId="24" borderId="1" xfId="0" applyFont="1" applyFill="1" applyBorder="1"/>
    <xf numFmtId="0" fontId="3" fillId="24" borderId="2" xfId="0" applyFont="1" applyFill="1" applyBorder="1"/>
    <xf numFmtId="176" fontId="3" fillId="24" borderId="41" xfId="0" applyNumberFormat="1" applyFont="1" applyFill="1" applyBorder="1"/>
    <xf numFmtId="49" fontId="11" fillId="11" borderId="0" xfId="2" applyNumberFormat="1" applyFont="1" applyFill="1" applyBorder="1" applyAlignment="1" applyProtection="1">
      <alignment horizontal="left" vertical="center"/>
      <protection locked="0"/>
    </xf>
    <xf numFmtId="4" fontId="13" fillId="0" borderId="0" xfId="0" applyNumberFormat="1" applyFont="1" applyAlignment="1" applyProtection="1">
      <alignment horizontal="center" vertical="center" wrapText="1"/>
      <protection hidden="1"/>
    </xf>
    <xf numFmtId="173" fontId="1" fillId="12" borderId="0" xfId="0" applyNumberFormat="1" applyFont="1" applyFill="1" applyAlignment="1" applyProtection="1">
      <alignment horizontal="center" vertical="center" wrapText="1"/>
      <protection hidden="1"/>
    </xf>
    <xf numFmtId="0" fontId="0" fillId="0" borderId="0" xfId="0" applyAlignment="1" applyProtection="1">
      <alignment horizontal="center"/>
      <protection hidden="1"/>
    </xf>
    <xf numFmtId="0" fontId="39" fillId="12" borderId="0" xfId="0" applyFont="1" applyFill="1" applyAlignment="1" applyProtection="1">
      <alignment horizontal="center" vertical="center" wrapText="1"/>
      <protection hidden="1"/>
    </xf>
    <xf numFmtId="0" fontId="9" fillId="0" borderId="0" xfId="0" applyFont="1" applyAlignment="1" applyProtection="1">
      <alignment horizontal="left" vertical="center"/>
      <protection hidden="1"/>
    </xf>
    <xf numFmtId="49" fontId="11" fillId="11" borderId="48" xfId="0" applyNumberFormat="1" applyFont="1" applyFill="1" applyBorder="1" applyAlignment="1" applyProtection="1">
      <alignment horizontal="left" vertical="center"/>
      <protection locked="0"/>
    </xf>
    <xf numFmtId="49" fontId="11" fillId="11" borderId="0" xfId="0" applyNumberFormat="1" applyFont="1" applyFill="1" applyAlignment="1" applyProtection="1">
      <alignment horizontal="left" vertical="center"/>
      <protection locked="0"/>
    </xf>
    <xf numFmtId="0" fontId="12" fillId="0" borderId="47" xfId="0" applyFont="1" applyBorder="1" applyAlignment="1" applyProtection="1">
      <alignment horizontal="right" vertical="center"/>
      <protection hidden="1"/>
    </xf>
    <xf numFmtId="0" fontId="21" fillId="0" borderId="47" xfId="2" applyFont="1" applyBorder="1" applyAlignment="1" applyProtection="1">
      <alignment horizontal="left" vertical="center"/>
      <protection locked="0" hidden="1"/>
    </xf>
    <xf numFmtId="0" fontId="21" fillId="0" borderId="0" xfId="2" applyFont="1" applyBorder="1" applyAlignment="1" applyProtection="1">
      <alignment horizontal="center" vertical="center"/>
      <protection locked="0" hidden="1"/>
    </xf>
    <xf numFmtId="0" fontId="9" fillId="11" borderId="0" xfId="0" applyFont="1" applyFill="1" applyAlignment="1" applyProtection="1">
      <alignment horizontal="left" vertical="center"/>
      <protection locked="0"/>
    </xf>
    <xf numFmtId="0" fontId="9" fillId="0" borderId="0" xfId="0" applyFont="1" applyAlignment="1" applyProtection="1">
      <alignment horizontal="center"/>
      <protection hidden="1"/>
    </xf>
    <xf numFmtId="49" fontId="1" fillId="11" borderId="0" xfId="2" applyNumberFormat="1" applyFont="1" applyFill="1" applyBorder="1" applyAlignment="1" applyProtection="1">
      <alignment horizontal="left" vertical="center"/>
      <protection locked="0"/>
    </xf>
    <xf numFmtId="49" fontId="9" fillId="11" borderId="46" xfId="0" applyNumberFormat="1" applyFont="1" applyFill="1" applyBorder="1" applyAlignment="1" applyProtection="1">
      <alignment horizontal="left" vertical="center"/>
      <protection locked="0"/>
    </xf>
    <xf numFmtId="0" fontId="9" fillId="11" borderId="1" xfId="0" applyFont="1" applyFill="1" applyBorder="1" applyAlignment="1" applyProtection="1">
      <alignment horizontal="left" vertical="center"/>
      <protection locked="0"/>
    </xf>
    <xf numFmtId="0" fontId="9" fillId="11" borderId="3" xfId="0" applyFont="1" applyFill="1" applyBorder="1" applyAlignment="1" applyProtection="1">
      <alignment horizontal="left" vertical="center"/>
      <protection locked="0"/>
    </xf>
    <xf numFmtId="0" fontId="42" fillId="0" borderId="47" xfId="0" applyFont="1" applyBorder="1" applyAlignment="1" applyProtection="1">
      <alignment horizontal="left"/>
      <protection hidden="1"/>
    </xf>
    <xf numFmtId="0" fontId="9" fillId="0" borderId="47" xfId="0" applyFont="1" applyBorder="1" applyAlignment="1" applyProtection="1">
      <alignment horizontal="left"/>
      <protection hidden="1"/>
    </xf>
    <xf numFmtId="0" fontId="9" fillId="9" borderId="1" xfId="0" applyFont="1" applyFill="1" applyBorder="1" applyAlignment="1" applyProtection="1">
      <alignment horizontal="center" vertical="center"/>
      <protection locked="0" hidden="1"/>
    </xf>
    <xf numFmtId="0" fontId="9" fillId="9" borderId="2" xfId="0" applyFont="1" applyFill="1" applyBorder="1" applyAlignment="1" applyProtection="1">
      <alignment horizontal="center" vertical="center"/>
      <protection locked="0" hidden="1"/>
    </xf>
    <xf numFmtId="0" fontId="9" fillId="9" borderId="3" xfId="0" applyFont="1" applyFill="1" applyBorder="1" applyAlignment="1" applyProtection="1">
      <alignment horizontal="center" vertical="center"/>
      <protection locked="0" hidden="1"/>
    </xf>
    <xf numFmtId="0" fontId="8" fillId="0" borderId="0" xfId="0" applyFont="1" applyAlignment="1" applyProtection="1">
      <alignment horizontal="center"/>
      <protection hidden="1"/>
    </xf>
    <xf numFmtId="0" fontId="9" fillId="0" borderId="43" xfId="0" applyFont="1" applyBorder="1" applyAlignment="1" applyProtection="1">
      <alignment horizontal="right" vertical="center"/>
      <protection hidden="1"/>
    </xf>
    <xf numFmtId="0" fontId="9" fillId="0" borderId="0" xfId="0" applyFont="1" applyAlignment="1" applyProtection="1">
      <alignment horizontal="right" vertical="center"/>
      <protection hidden="1"/>
    </xf>
    <xf numFmtId="0" fontId="9" fillId="0" borderId="44" xfId="0" applyFont="1" applyBorder="1" applyAlignment="1" applyProtection="1">
      <alignment horizontal="left" vertical="center"/>
      <protection hidden="1"/>
    </xf>
    <xf numFmtId="0" fontId="50" fillId="0" borderId="25" xfId="0" applyFont="1" applyBorder="1" applyAlignment="1">
      <alignment horizontal="center" vertical="center"/>
    </xf>
    <xf numFmtId="0" fontId="50" fillId="0" borderId="62" xfId="0" applyFont="1" applyBorder="1" applyAlignment="1">
      <alignment horizontal="center" vertical="center"/>
    </xf>
    <xf numFmtId="0" fontId="50" fillId="0" borderId="9" xfId="0" applyFont="1" applyBorder="1" applyAlignment="1">
      <alignment horizontal="center" vertical="center"/>
    </xf>
    <xf numFmtId="0" fontId="50" fillId="21" borderId="75" xfId="0" applyFont="1" applyFill="1" applyBorder="1" applyAlignment="1">
      <alignment horizontal="center" vertical="center"/>
    </xf>
    <xf numFmtId="0" fontId="50" fillId="21" borderId="70" xfId="0" applyFont="1" applyFill="1" applyBorder="1" applyAlignment="1">
      <alignment horizontal="center" vertical="center"/>
    </xf>
    <xf numFmtId="0" fontId="7" fillId="0" borderId="62" xfId="0" applyFont="1" applyBorder="1" applyAlignment="1">
      <alignment horizontal="center" vertical="center"/>
    </xf>
    <xf numFmtId="0" fontId="7" fillId="0" borderId="9" xfId="0" applyFont="1" applyBorder="1" applyAlignment="1">
      <alignment horizontal="center" vertical="center"/>
    </xf>
    <xf numFmtId="0" fontId="7" fillId="21" borderId="75" xfId="0" applyFont="1" applyFill="1" applyBorder="1" applyAlignment="1">
      <alignment horizontal="center" vertical="center"/>
    </xf>
    <xf numFmtId="0" fontId="7" fillId="21" borderId="70" xfId="0" applyFont="1" applyFill="1" applyBorder="1" applyAlignment="1">
      <alignment horizontal="center" vertical="center"/>
    </xf>
    <xf numFmtId="0" fontId="7" fillId="0" borderId="25" xfId="0" applyFont="1" applyBorder="1" applyAlignment="1">
      <alignment horizontal="center" vertical="center"/>
    </xf>
    <xf numFmtId="0" fontId="7" fillId="21" borderId="14" xfId="0" applyFont="1" applyFill="1" applyBorder="1" applyAlignment="1">
      <alignment horizontal="center" vertical="center"/>
    </xf>
    <xf numFmtId="0" fontId="7" fillId="21" borderId="15" xfId="0" applyFont="1" applyFill="1" applyBorder="1" applyAlignment="1">
      <alignment horizontal="center" vertical="center"/>
    </xf>
    <xf numFmtId="0" fontId="7" fillId="0" borderId="31" xfId="0" applyFont="1" applyBorder="1" applyAlignment="1">
      <alignment horizontal="center" vertical="center"/>
    </xf>
    <xf numFmtId="0" fontId="7" fillId="0" borderId="27" xfId="0" applyFont="1" applyBorder="1" applyAlignment="1">
      <alignment horizontal="center" vertical="center"/>
    </xf>
    <xf numFmtId="0" fontId="41" fillId="0" borderId="0" xfId="0" applyFont="1" applyAlignment="1" applyProtection="1">
      <alignment horizontal="center" vertical="center" wrapText="1"/>
      <protection hidden="1"/>
    </xf>
    <xf numFmtId="0" fontId="41" fillId="0" borderId="0" xfId="0" applyFont="1" applyAlignment="1" applyProtection="1">
      <alignment horizontal="center" vertical="center"/>
      <protection hidden="1"/>
    </xf>
    <xf numFmtId="0" fontId="18" fillId="0" borderId="0" xfId="0" applyFont="1" applyAlignment="1">
      <alignment horizontal="left" vertical="center" wrapText="1"/>
    </xf>
    <xf numFmtId="0" fontId="18" fillId="0" borderId="0" xfId="0" applyFont="1" applyAlignment="1">
      <alignment horizontal="left" vertical="center"/>
    </xf>
    <xf numFmtId="0" fontId="24" fillId="0" borderId="0" xfId="0" applyFont="1" applyAlignment="1" applyProtection="1">
      <alignment horizontal="right" vertical="center" indent="1"/>
      <protection hidden="1"/>
    </xf>
    <xf numFmtId="169" fontId="0" fillId="11" borderId="55" xfId="0" applyNumberFormat="1" applyFill="1" applyBorder="1" applyAlignment="1" applyProtection="1">
      <alignment horizontal="center" vertical="center"/>
      <protection locked="0"/>
    </xf>
    <xf numFmtId="167" fontId="36" fillId="11" borderId="13" xfId="0" applyNumberFormat="1" applyFont="1" applyFill="1" applyBorder="1" applyAlignment="1" applyProtection="1">
      <alignment horizontal="center"/>
      <protection locked="0"/>
    </xf>
    <xf numFmtId="169" fontId="0" fillId="11" borderId="31" xfId="0" applyNumberFormat="1" applyFill="1" applyBorder="1" applyAlignment="1" applyProtection="1">
      <alignment horizontal="center" vertical="center"/>
      <protection locked="0"/>
    </xf>
    <xf numFmtId="167" fontId="36" fillId="11" borderId="38" xfId="0" applyNumberFormat="1" applyFont="1" applyFill="1" applyBorder="1" applyAlignment="1" applyProtection="1">
      <alignment horizontal="center"/>
      <protection locked="0"/>
    </xf>
    <xf numFmtId="169" fontId="0" fillId="11" borderId="38" xfId="0" applyNumberFormat="1" applyFill="1" applyBorder="1" applyAlignment="1" applyProtection="1">
      <alignment horizontal="center" vertical="center"/>
      <protection locked="0"/>
    </xf>
    <xf numFmtId="167" fontId="36" fillId="11" borderId="17" xfId="0" applyNumberFormat="1" applyFont="1" applyFill="1" applyBorder="1" applyAlignment="1" applyProtection="1">
      <alignment horizontal="center"/>
      <protection locked="0"/>
    </xf>
    <xf numFmtId="169" fontId="0" fillId="11" borderId="49" xfId="0" applyNumberFormat="1" applyFill="1" applyBorder="1" applyAlignment="1" applyProtection="1">
      <alignment horizontal="center" vertical="center"/>
      <protection locked="0"/>
    </xf>
    <xf numFmtId="167" fontId="36" fillId="11" borderId="42" xfId="0" applyNumberFormat="1" applyFont="1" applyFill="1" applyBorder="1" applyAlignment="1" applyProtection="1">
      <alignment horizontal="center"/>
      <protection locked="0"/>
    </xf>
    <xf numFmtId="169" fontId="0" fillId="11" borderId="57" xfId="0" applyNumberFormat="1" applyFill="1" applyBorder="1" applyAlignment="1" applyProtection="1">
      <alignment horizontal="center" vertical="center"/>
      <protection locked="0"/>
    </xf>
    <xf numFmtId="167" fontId="36" fillId="11" borderId="22" xfId="0" applyNumberFormat="1" applyFont="1" applyFill="1" applyBorder="1" applyAlignment="1" applyProtection="1">
      <alignment horizontal="center"/>
      <protection locked="0"/>
    </xf>
    <xf numFmtId="169" fontId="0" fillId="11" borderId="40" xfId="0" applyNumberFormat="1" applyFill="1" applyBorder="1" applyAlignment="1" applyProtection="1">
      <alignment horizontal="center" vertical="center"/>
      <protection locked="0"/>
    </xf>
    <xf numFmtId="167" fontId="36" fillId="11" borderId="49" xfId="0" applyNumberFormat="1" applyFont="1" applyFill="1" applyBorder="1" applyAlignment="1" applyProtection="1">
      <alignment horizontal="center"/>
      <protection locked="0"/>
    </xf>
    <xf numFmtId="167" fontId="36" fillId="11" borderId="26" xfId="0" applyNumberFormat="1" applyFont="1" applyFill="1" applyBorder="1" applyAlignment="1" applyProtection="1">
      <alignment horizontal="center"/>
      <protection locked="0"/>
    </xf>
    <xf numFmtId="167" fontId="36" fillId="11" borderId="51" xfId="0" applyNumberFormat="1" applyFont="1" applyFill="1" applyBorder="1" applyAlignment="1" applyProtection="1">
      <alignment horizontal="center"/>
      <protection locked="0"/>
    </xf>
    <xf numFmtId="169" fontId="0" fillId="11" borderId="14" xfId="0" applyNumberFormat="1" applyFill="1" applyBorder="1" applyAlignment="1" applyProtection="1">
      <alignment horizontal="center" vertical="center"/>
      <protection locked="0"/>
    </xf>
    <xf numFmtId="167" fontId="36" fillId="11" borderId="55" xfId="0" applyNumberFormat="1" applyFont="1" applyFill="1" applyBorder="1" applyAlignment="1" applyProtection="1">
      <alignment horizontal="center"/>
      <protection locked="0"/>
    </xf>
    <xf numFmtId="167" fontId="36" fillId="11" borderId="15" xfId="0" applyNumberFormat="1" applyFont="1" applyFill="1" applyBorder="1" applyAlignment="1" applyProtection="1">
      <alignment horizontal="center"/>
      <protection locked="0"/>
    </xf>
    <xf numFmtId="167" fontId="36" fillId="11" borderId="53" xfId="0" applyNumberFormat="1" applyFont="1" applyFill="1" applyBorder="1" applyAlignment="1" applyProtection="1">
      <alignment horizontal="center"/>
      <protection locked="0"/>
    </xf>
    <xf numFmtId="0" fontId="23" fillId="0" borderId="1" xfId="0" applyFont="1" applyBorder="1" applyAlignment="1">
      <alignment horizontal="center" vertical="center" wrapText="1"/>
    </xf>
    <xf numFmtId="0" fontId="23" fillId="0" borderId="3" xfId="0" applyFont="1" applyBorder="1" applyAlignment="1">
      <alignment horizontal="center" vertical="center" wrapText="1"/>
    </xf>
    <xf numFmtId="0" fontId="25" fillId="0" borderId="35" xfId="0" applyFont="1" applyBorder="1" applyAlignment="1" applyProtection="1">
      <alignment horizontal="right" vertical="center" indent="1"/>
      <protection hidden="1"/>
    </xf>
    <xf numFmtId="0" fontId="20" fillId="0" borderId="6" xfId="0" applyFont="1" applyBorder="1" applyAlignment="1">
      <alignment horizontal="center" vertical="center" textRotation="90" wrapText="1"/>
    </xf>
    <xf numFmtId="0" fontId="20" fillId="0" borderId="62" xfId="0" applyFont="1" applyBorder="1" applyAlignment="1">
      <alignment horizontal="center" vertical="center" textRotation="90" wrapText="1"/>
    </xf>
    <xf numFmtId="0" fontId="20" fillId="0" borderId="9" xfId="0" applyFont="1" applyBorder="1" applyAlignment="1">
      <alignment horizontal="center" vertical="center" textRotation="90" wrapText="1"/>
    </xf>
    <xf numFmtId="0" fontId="20" fillId="0" borderId="61" xfId="0" applyFont="1" applyBorder="1" applyAlignment="1">
      <alignment horizontal="center" vertical="center" textRotation="90" wrapText="1"/>
    </xf>
    <xf numFmtId="0" fontId="20" fillId="0" borderId="5" xfId="0" applyFont="1" applyBorder="1" applyAlignment="1">
      <alignment horizontal="center" vertical="center" textRotation="90" wrapText="1"/>
    </xf>
    <xf numFmtId="0" fontId="20" fillId="0" borderId="34" xfId="0" applyFont="1" applyBorder="1" applyAlignment="1">
      <alignment horizontal="center" vertical="center" textRotation="90" wrapText="1"/>
    </xf>
    <xf numFmtId="166" fontId="38" fillId="10" borderId="1" xfId="0" applyNumberFormat="1" applyFont="1" applyFill="1" applyBorder="1" applyAlignment="1" applyProtection="1">
      <alignment horizontal="center"/>
      <protection hidden="1"/>
    </xf>
    <xf numFmtId="166" fontId="38" fillId="10" borderId="2" xfId="0" applyNumberFormat="1" applyFont="1" applyFill="1" applyBorder="1" applyAlignment="1" applyProtection="1">
      <alignment horizontal="center"/>
      <protection hidden="1"/>
    </xf>
    <xf numFmtId="166" fontId="38" fillId="10" borderId="3" xfId="0" applyNumberFormat="1" applyFont="1" applyFill="1" applyBorder="1" applyAlignment="1" applyProtection="1">
      <alignment horizontal="center"/>
      <protection hidden="1"/>
    </xf>
    <xf numFmtId="0" fontId="27" fillId="0" borderId="9" xfId="0" applyFont="1" applyBorder="1" applyAlignment="1">
      <alignment horizontal="left" vertical="center"/>
    </xf>
    <xf numFmtId="0" fontId="27" fillId="0" borderId="56" xfId="0" applyFont="1" applyBorder="1" applyAlignment="1">
      <alignment horizontal="left" vertical="center"/>
    </xf>
    <xf numFmtId="0" fontId="27" fillId="0" borderId="23" xfId="0" applyFont="1" applyBorder="1" applyAlignment="1">
      <alignment horizontal="left" vertical="center"/>
    </xf>
    <xf numFmtId="169" fontId="0" fillId="11" borderId="27" xfId="0" applyNumberFormat="1" applyFill="1" applyBorder="1" applyAlignment="1" applyProtection="1">
      <alignment horizontal="center" vertical="center"/>
      <protection locked="0"/>
    </xf>
    <xf numFmtId="167" fontId="36" fillId="11" borderId="50" xfId="0" applyNumberFormat="1" applyFont="1" applyFill="1" applyBorder="1" applyAlignment="1" applyProtection="1">
      <alignment horizontal="center"/>
      <protection locked="0"/>
    </xf>
    <xf numFmtId="169" fontId="0" fillId="11" borderId="50" xfId="0" applyNumberFormat="1" applyFill="1" applyBorder="1" applyAlignment="1" applyProtection="1">
      <alignment horizontal="center" vertical="center"/>
      <protection locked="0"/>
    </xf>
    <xf numFmtId="167" fontId="36" fillId="11" borderId="29" xfId="0" applyNumberFormat="1" applyFont="1" applyFill="1" applyBorder="1" applyAlignment="1" applyProtection="1">
      <alignment horizontal="center"/>
      <protection locked="0"/>
    </xf>
    <xf numFmtId="169" fontId="0" fillId="11" borderId="18" xfId="0" applyNumberFormat="1" applyFill="1" applyBorder="1" applyAlignment="1" applyProtection="1">
      <alignment horizontal="center" vertical="center"/>
      <protection locked="0"/>
    </xf>
    <xf numFmtId="167" fontId="36" fillId="11" borderId="39" xfId="0" applyNumberFormat="1" applyFont="1" applyFill="1" applyBorder="1" applyAlignment="1" applyProtection="1">
      <alignment horizontal="center"/>
      <protection locked="0"/>
    </xf>
    <xf numFmtId="169" fontId="0" fillId="11" borderId="39" xfId="0" applyNumberFormat="1" applyFill="1" applyBorder="1" applyAlignment="1" applyProtection="1">
      <alignment horizontal="center" vertical="center"/>
      <protection locked="0"/>
    </xf>
    <xf numFmtId="167" fontId="36" fillId="11" borderId="20" xfId="0" applyNumberFormat="1" applyFont="1" applyFill="1" applyBorder="1" applyAlignment="1" applyProtection="1">
      <alignment horizontal="center"/>
      <protection locked="0"/>
    </xf>
    <xf numFmtId="167" fontId="36" fillId="11" borderId="28" xfId="0" applyNumberFormat="1" applyFont="1" applyFill="1" applyBorder="1" applyAlignment="1" applyProtection="1">
      <alignment horizontal="center"/>
      <protection locked="0"/>
    </xf>
    <xf numFmtId="167" fontId="36" fillId="11" borderId="19" xfId="0" applyNumberFormat="1" applyFont="1" applyFill="1" applyBorder="1" applyAlignment="1" applyProtection="1">
      <alignment horizontal="center"/>
      <protection locked="0"/>
    </xf>
    <xf numFmtId="0" fontId="27" fillId="0" borderId="40" xfId="0" applyFont="1" applyBorder="1" applyAlignment="1">
      <alignment horizontal="left" vertical="center"/>
    </xf>
    <xf numFmtId="0" fontId="27" fillId="0" borderId="49" xfId="0" applyFont="1" applyBorder="1" applyAlignment="1">
      <alignment horizontal="left" vertical="center"/>
    </xf>
    <xf numFmtId="0" fontId="27" fillId="0" borderId="51" xfId="0" applyFont="1" applyBorder="1" applyAlignment="1">
      <alignment horizontal="left" vertical="center"/>
    </xf>
    <xf numFmtId="0" fontId="1" fillId="12" borderId="50" xfId="0" applyFont="1" applyFill="1" applyBorder="1" applyAlignment="1">
      <alignment horizontal="left" vertical="center"/>
    </xf>
    <xf numFmtId="0" fontId="1" fillId="12" borderId="28" xfId="0" applyFont="1" applyFill="1" applyBorder="1" applyAlignment="1">
      <alignment horizontal="left" vertical="center"/>
    </xf>
    <xf numFmtId="0" fontId="1" fillId="0" borderId="55" xfId="0" applyFont="1" applyBorder="1" applyAlignment="1">
      <alignment horizontal="left" vertical="center"/>
    </xf>
    <xf numFmtId="0" fontId="1" fillId="0" borderId="15" xfId="0" applyFont="1" applyBorder="1" applyAlignment="1">
      <alignment horizontal="left" vertical="center"/>
    </xf>
    <xf numFmtId="0" fontId="27" fillId="0" borderId="14" xfId="0" applyFont="1" applyBorder="1" applyAlignment="1">
      <alignment horizontal="center" vertical="center" textRotation="90"/>
    </xf>
    <xf numFmtId="0" fontId="27" fillId="0" borderId="27" xfId="0" applyFont="1" applyBorder="1" applyAlignment="1">
      <alignment horizontal="center" vertical="center" textRotation="90"/>
    </xf>
    <xf numFmtId="0" fontId="1" fillId="12" borderId="50" xfId="0" applyFont="1" applyFill="1" applyBorder="1" applyAlignment="1">
      <alignment horizontal="left" vertical="center" wrapText="1"/>
    </xf>
    <xf numFmtId="169" fontId="0" fillId="11" borderId="25" xfId="0" applyNumberFormat="1" applyFill="1" applyBorder="1" applyAlignment="1" applyProtection="1">
      <alignment horizontal="center" vertical="center"/>
      <protection locked="0"/>
    </xf>
    <xf numFmtId="167" fontId="36" fillId="11" borderId="57" xfId="0" applyNumberFormat="1" applyFont="1" applyFill="1" applyBorder="1" applyAlignment="1" applyProtection="1">
      <alignment horizontal="center"/>
      <protection locked="0"/>
    </xf>
    <xf numFmtId="0" fontId="27" fillId="0" borderId="18" xfId="0" applyFont="1" applyBorder="1" applyAlignment="1">
      <alignment horizontal="center" vertical="center" textRotation="90"/>
    </xf>
    <xf numFmtId="0" fontId="27" fillId="0" borderId="31" xfId="0" applyFont="1" applyBorder="1" applyAlignment="1">
      <alignment horizontal="center" vertical="center" textRotation="90"/>
    </xf>
    <xf numFmtId="0" fontId="1" fillId="0" borderId="38" xfId="0" applyFont="1" applyBorder="1" applyAlignment="1">
      <alignment horizontal="left" vertical="center"/>
    </xf>
    <xf numFmtId="0" fontId="1" fillId="0" borderId="53" xfId="0" applyFont="1" applyBorder="1" applyAlignment="1">
      <alignment horizontal="left" vertical="center"/>
    </xf>
    <xf numFmtId="0" fontId="1" fillId="0" borderId="70" xfId="0" applyFont="1" applyBorder="1" applyAlignment="1">
      <alignment horizontal="left" vertical="center"/>
    </xf>
    <xf numFmtId="0" fontId="1" fillId="0" borderId="67" xfId="0" applyFont="1" applyBorder="1" applyAlignment="1">
      <alignment horizontal="left" vertical="center"/>
    </xf>
    <xf numFmtId="0" fontId="1" fillId="0" borderId="71" xfId="0" applyFont="1" applyBorder="1" applyAlignment="1">
      <alignment horizontal="left" vertical="center"/>
    </xf>
    <xf numFmtId="0" fontId="1" fillId="0" borderId="66" xfId="0" applyFont="1" applyBorder="1" applyAlignment="1">
      <alignment horizontal="left" vertical="center"/>
    </xf>
    <xf numFmtId="0" fontId="25" fillId="13" borderId="78" xfId="0" applyFont="1" applyFill="1" applyBorder="1" applyAlignment="1">
      <alignment horizontal="center" vertical="center"/>
    </xf>
    <xf numFmtId="0" fontId="25" fillId="13" borderId="79" xfId="0" applyFont="1" applyFill="1" applyBorder="1" applyAlignment="1">
      <alignment horizontal="center" vertical="center"/>
    </xf>
    <xf numFmtId="0" fontId="1" fillId="12" borderId="38" xfId="0" applyFont="1" applyFill="1" applyBorder="1" applyAlignment="1">
      <alignment horizontal="left" vertical="center"/>
    </xf>
    <xf numFmtId="0" fontId="1" fillId="12" borderId="17" xfId="0" applyFont="1" applyFill="1" applyBorder="1" applyAlignment="1">
      <alignment horizontal="left" vertical="center"/>
    </xf>
    <xf numFmtId="0" fontId="27" fillId="0" borderId="6" xfId="0" applyFont="1" applyBorder="1" applyAlignment="1">
      <alignment horizontal="center" vertical="center" textRotation="90"/>
    </xf>
    <xf numFmtId="0" fontId="27" fillId="0" borderId="62" xfId="0" applyFont="1" applyBorder="1" applyAlignment="1">
      <alignment horizontal="center" vertical="center" textRotation="90"/>
    </xf>
    <xf numFmtId="0" fontId="27" fillId="0" borderId="9" xfId="0" applyFont="1" applyBorder="1" applyAlignment="1">
      <alignment horizontal="center" vertical="center" textRotation="90"/>
    </xf>
    <xf numFmtId="0" fontId="1" fillId="0" borderId="54" xfId="0" applyFont="1" applyBorder="1" applyAlignment="1">
      <alignment horizontal="left" vertical="center"/>
    </xf>
    <xf numFmtId="0" fontId="1" fillId="0" borderId="19" xfId="0" applyFont="1" applyBorder="1" applyAlignment="1">
      <alignment horizontal="left" vertical="center"/>
    </xf>
    <xf numFmtId="0" fontId="18" fillId="0" borderId="14" xfId="0" applyFont="1" applyBorder="1" applyAlignment="1">
      <alignment horizontal="left" vertical="center"/>
    </xf>
    <xf numFmtId="0" fontId="18" fillId="0" borderId="13" xfId="0" applyFont="1" applyBorder="1" applyAlignment="1">
      <alignment horizontal="left" vertical="center"/>
    </xf>
    <xf numFmtId="0" fontId="1" fillId="12" borderId="56" xfId="0" applyFont="1" applyFill="1" applyBorder="1" applyAlignment="1">
      <alignment horizontal="left" vertical="center"/>
    </xf>
    <xf numFmtId="0" fontId="1" fillId="12" borderId="23" xfId="0" applyFont="1" applyFill="1" applyBorder="1" applyAlignment="1">
      <alignment horizontal="left" vertical="center"/>
    </xf>
    <xf numFmtId="0" fontId="18" fillId="0" borderId="73" xfId="0" applyFont="1" applyBorder="1" applyAlignment="1">
      <alignment horizontal="left" vertical="center"/>
    </xf>
    <xf numFmtId="0" fontId="18" fillId="0" borderId="66" xfId="0" applyFont="1" applyBorder="1" applyAlignment="1">
      <alignment horizontal="left" vertical="center"/>
    </xf>
    <xf numFmtId="0" fontId="18" fillId="0" borderId="31" xfId="0" applyFont="1" applyBorder="1" applyAlignment="1">
      <alignment horizontal="left" vertical="center"/>
    </xf>
    <xf numFmtId="0" fontId="18" fillId="0" borderId="17" xfId="0" applyFont="1" applyBorder="1" applyAlignment="1">
      <alignment horizontal="left" vertical="center"/>
    </xf>
    <xf numFmtId="0" fontId="1" fillId="0" borderId="26" xfId="0" applyFont="1" applyBorder="1" applyAlignment="1">
      <alignment horizontal="left" vertical="center"/>
    </xf>
    <xf numFmtId="0" fontId="1" fillId="0" borderId="26" xfId="0" applyFont="1" applyBorder="1" applyAlignment="1">
      <alignment horizontal="left" vertical="center" wrapText="1"/>
    </xf>
    <xf numFmtId="0" fontId="1" fillId="0" borderId="19" xfId="0" applyFont="1" applyBorder="1" applyAlignment="1">
      <alignment horizontal="left" vertical="center" wrapText="1"/>
    </xf>
    <xf numFmtId="0" fontId="1" fillId="12" borderId="26" xfId="0" applyFont="1" applyFill="1" applyBorder="1" applyAlignment="1">
      <alignment horizontal="left" vertical="center" wrapText="1"/>
    </xf>
    <xf numFmtId="0" fontId="18" fillId="12" borderId="31" xfId="0" applyFont="1" applyFill="1" applyBorder="1" applyAlignment="1">
      <alignment horizontal="left" vertical="center"/>
    </xf>
    <xf numFmtId="0" fontId="18" fillId="12" borderId="17" xfId="0" applyFont="1" applyFill="1" applyBorder="1" applyAlignment="1">
      <alignment horizontal="left" vertical="center"/>
    </xf>
    <xf numFmtId="0" fontId="27" fillId="15" borderId="64" xfId="0" applyFont="1" applyFill="1" applyBorder="1" applyAlignment="1">
      <alignment horizontal="center" vertical="center"/>
    </xf>
    <xf numFmtId="0" fontId="27" fillId="15" borderId="60" xfId="0" applyFont="1" applyFill="1" applyBorder="1" applyAlignment="1">
      <alignment horizontal="center" vertical="center"/>
    </xf>
    <xf numFmtId="0" fontId="27" fillId="15" borderId="61" xfId="0" applyFont="1" applyFill="1" applyBorder="1" applyAlignment="1">
      <alignment horizontal="center" vertical="center"/>
    </xf>
    <xf numFmtId="0" fontId="27" fillId="15" borderId="59" xfId="0" applyFont="1" applyFill="1" applyBorder="1" applyAlignment="1">
      <alignment horizontal="center" vertical="center"/>
    </xf>
    <xf numFmtId="0" fontId="27" fillId="15" borderId="0" xfId="0" applyFont="1" applyFill="1" applyAlignment="1">
      <alignment horizontal="center" vertical="center"/>
    </xf>
    <xf numFmtId="0" fontId="27" fillId="15" borderId="5" xfId="0" applyFont="1" applyFill="1" applyBorder="1" applyAlignment="1">
      <alignment horizontal="center" vertical="center"/>
    </xf>
    <xf numFmtId="0" fontId="27" fillId="15" borderId="8" xfId="0" applyFont="1" applyFill="1" applyBorder="1" applyAlignment="1">
      <alignment horizontal="center" vertical="center"/>
    </xf>
    <xf numFmtId="0" fontId="27" fillId="15" borderId="35" xfId="0" applyFont="1" applyFill="1" applyBorder="1" applyAlignment="1">
      <alignment horizontal="center" vertical="center"/>
    </xf>
    <xf numFmtId="0" fontId="27" fillId="15" borderId="34" xfId="0" applyFont="1" applyFill="1" applyBorder="1" applyAlignment="1">
      <alignment horizontal="center" vertical="center"/>
    </xf>
    <xf numFmtId="0" fontId="20" fillId="0" borderId="64" xfId="0" applyFont="1" applyBorder="1" applyAlignment="1">
      <alignment horizontal="center" vertical="center" wrapText="1"/>
    </xf>
    <xf numFmtId="0" fontId="20" fillId="0" borderId="60"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63" xfId="0" applyFont="1" applyBorder="1" applyAlignment="1">
      <alignment horizontal="center" vertical="center" wrapText="1"/>
    </xf>
    <xf numFmtId="0" fontId="20" fillId="0" borderId="61"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34" xfId="0" applyFont="1" applyBorder="1" applyAlignment="1">
      <alignment horizontal="center" vertical="center" wrapText="1"/>
    </xf>
    <xf numFmtId="0" fontId="30" fillId="0" borderId="0" xfId="0" applyFont="1" applyAlignment="1">
      <alignment horizontal="left" vertical="center"/>
    </xf>
    <xf numFmtId="0" fontId="24" fillId="0" borderId="35" xfId="0" applyFont="1" applyBorder="1" applyAlignment="1">
      <alignment horizontal="left" vertical="center" wrapText="1"/>
    </xf>
    <xf numFmtId="0" fontId="27" fillId="0" borderId="64" xfId="0" applyFont="1" applyBorder="1" applyAlignment="1">
      <alignment horizontal="center" vertical="center"/>
    </xf>
    <xf numFmtId="0" fontId="27" fillId="0" borderId="60" xfId="0" applyFont="1" applyBorder="1" applyAlignment="1">
      <alignment horizontal="center" vertical="center"/>
    </xf>
    <xf numFmtId="0" fontId="27" fillId="0" borderId="61" xfId="0" applyFont="1" applyBorder="1" applyAlignment="1">
      <alignment horizontal="center" vertical="center"/>
    </xf>
    <xf numFmtId="0" fontId="27" fillId="0" borderId="59" xfId="0" applyFont="1" applyBorder="1" applyAlignment="1">
      <alignment horizontal="center" vertical="center"/>
    </xf>
    <xf numFmtId="0" fontId="27" fillId="0" borderId="0" xfId="0" applyFont="1" applyAlignment="1">
      <alignment horizontal="center" vertical="center"/>
    </xf>
    <xf numFmtId="0" fontId="27" fillId="0" borderId="5" xfId="0" applyFont="1" applyBorder="1" applyAlignment="1">
      <alignment horizontal="center" vertical="center"/>
    </xf>
    <xf numFmtId="0" fontId="27" fillId="0" borderId="8" xfId="0" applyFont="1" applyBorder="1" applyAlignment="1">
      <alignment horizontal="center" vertical="center"/>
    </xf>
    <xf numFmtId="0" fontId="27" fillId="0" borderId="35" xfId="0" applyFont="1" applyBorder="1" applyAlignment="1">
      <alignment horizontal="center" vertical="center"/>
    </xf>
    <xf numFmtId="0" fontId="27" fillId="12" borderId="1" xfId="0" applyFont="1" applyFill="1" applyBorder="1" applyAlignment="1">
      <alignment horizontal="left" vertical="center"/>
    </xf>
    <xf numFmtId="0" fontId="27" fillId="12" borderId="2" xfId="0" applyFont="1" applyFill="1" applyBorder="1" applyAlignment="1">
      <alignment horizontal="left" vertical="center"/>
    </xf>
    <xf numFmtId="0" fontId="23" fillId="0" borderId="2" xfId="0" applyFont="1" applyBorder="1" applyAlignment="1">
      <alignment horizontal="center" vertical="center" wrapText="1"/>
    </xf>
    <xf numFmtId="0" fontId="25" fillId="13" borderId="80" xfId="0" applyFont="1" applyFill="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14" borderId="79" xfId="0" applyFont="1" applyFill="1" applyBorder="1" applyAlignment="1">
      <alignment horizontal="center"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25" fillId="0" borderId="1" xfId="0" applyFont="1" applyBorder="1" applyAlignment="1">
      <alignment horizontal="center" vertical="center"/>
    </xf>
    <xf numFmtId="0" fontId="1" fillId="0" borderId="53" xfId="0" applyFont="1" applyBorder="1" applyAlignment="1" applyProtection="1">
      <alignment horizontal="left" vertical="center"/>
      <protection hidden="1"/>
    </xf>
    <xf numFmtId="0" fontId="1" fillId="0" borderId="71" xfId="0" applyFont="1" applyBorder="1" applyAlignment="1" applyProtection="1">
      <alignment horizontal="left" vertical="center"/>
      <protection hidden="1"/>
    </xf>
    <xf numFmtId="0" fontId="1" fillId="0" borderId="66" xfId="0" applyFont="1" applyBorder="1" applyAlignment="1" applyProtection="1">
      <alignment horizontal="left" vertical="center"/>
      <protection hidden="1"/>
    </xf>
    <xf numFmtId="0" fontId="1" fillId="0" borderId="15" xfId="0" applyFont="1" applyBorder="1" applyAlignment="1" applyProtection="1">
      <alignment horizontal="left" vertical="center"/>
      <protection hidden="1"/>
    </xf>
    <xf numFmtId="0" fontId="1" fillId="0" borderId="70" xfId="0" applyFont="1" applyBorder="1" applyAlignment="1" applyProtection="1">
      <alignment horizontal="left" vertical="center"/>
      <protection hidden="1"/>
    </xf>
    <xf numFmtId="0" fontId="1" fillId="0" borderId="67" xfId="0" applyFont="1" applyBorder="1" applyAlignment="1" applyProtection="1">
      <alignment horizontal="left" vertical="center"/>
      <protection hidden="1"/>
    </xf>
    <xf numFmtId="169" fontId="0" fillId="11" borderId="1" xfId="0" applyNumberFormat="1" applyFill="1" applyBorder="1" applyAlignment="1" applyProtection="1">
      <alignment horizontal="center" vertical="center"/>
      <protection locked="0"/>
    </xf>
    <xf numFmtId="169" fontId="0" fillId="11" borderId="3" xfId="0" applyNumberFormat="1" applyFill="1" applyBorder="1" applyAlignment="1" applyProtection="1">
      <alignment horizontal="center" vertical="center"/>
      <protection locked="0"/>
    </xf>
    <xf numFmtId="169" fontId="0" fillId="11" borderId="73" xfId="0" applyNumberFormat="1" applyFill="1" applyBorder="1" applyAlignment="1" applyProtection="1">
      <alignment horizontal="center" vertical="center"/>
      <protection locked="0"/>
    </xf>
    <xf numFmtId="169" fontId="0" fillId="11" borderId="66" xfId="0" applyNumberFormat="1" applyFill="1" applyBorder="1" applyAlignment="1" applyProtection="1">
      <alignment horizontal="center" vertical="center"/>
      <protection locked="0"/>
    </xf>
    <xf numFmtId="169" fontId="0" fillId="11" borderId="74" xfId="0" applyNumberFormat="1" applyFill="1" applyBorder="1" applyAlignment="1" applyProtection="1">
      <alignment horizontal="center" vertical="center"/>
      <protection locked="0"/>
    </xf>
    <xf numFmtId="169" fontId="0" fillId="11" borderId="68" xfId="0" applyNumberFormat="1" applyFill="1" applyBorder="1" applyAlignment="1" applyProtection="1">
      <alignment horizontal="center" vertical="center"/>
      <protection locked="0"/>
    </xf>
    <xf numFmtId="169" fontId="0" fillId="11" borderId="75" xfId="0" applyNumberFormat="1" applyFill="1" applyBorder="1" applyAlignment="1" applyProtection="1">
      <alignment horizontal="center" vertical="center"/>
      <protection locked="0"/>
    </xf>
    <xf numFmtId="169" fontId="0" fillId="11" borderId="67" xfId="0" applyNumberFormat="1" applyFill="1" applyBorder="1" applyAlignment="1" applyProtection="1">
      <alignment horizontal="center" vertical="center"/>
      <protection locked="0"/>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0" fillId="0" borderId="59" xfId="0" applyFont="1" applyBorder="1" applyAlignment="1">
      <alignment horizontal="center" vertical="center" wrapText="1"/>
    </xf>
    <xf numFmtId="0" fontId="20" fillId="0" borderId="5"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25" fillId="0" borderId="40" xfId="0" applyFont="1" applyBorder="1" applyAlignment="1">
      <alignment horizontal="left" vertical="center"/>
    </xf>
    <xf numFmtId="0" fontId="25" fillId="0" borderId="49" xfId="0" applyFont="1" applyBorder="1" applyAlignment="1">
      <alignment horizontal="left" vertical="center"/>
    </xf>
    <xf numFmtId="0" fontId="25" fillId="0" borderId="51" xfId="0" applyFont="1" applyBorder="1" applyAlignment="1">
      <alignment horizontal="left" vertical="center"/>
    </xf>
    <xf numFmtId="0" fontId="25" fillId="0" borderId="9" xfId="0" applyFont="1" applyBorder="1" applyAlignment="1">
      <alignment horizontal="left" vertical="center"/>
    </xf>
    <xf numFmtId="0" fontId="25" fillId="0" borderId="56" xfId="0" applyFont="1" applyBorder="1" applyAlignment="1">
      <alignment horizontal="left" vertical="center"/>
    </xf>
    <xf numFmtId="0" fontId="25" fillId="0" borderId="23" xfId="0" applyFont="1" applyBorder="1" applyAlignment="1">
      <alignment horizontal="left" vertical="center"/>
    </xf>
    <xf numFmtId="0" fontId="1" fillId="12" borderId="69" xfId="0" applyFont="1" applyFill="1" applyBorder="1" applyAlignment="1">
      <alignment horizontal="left" vertical="center"/>
    </xf>
    <xf numFmtId="0" fontId="1" fillId="12" borderId="68" xfId="0" applyFont="1" applyFill="1" applyBorder="1" applyAlignment="1">
      <alignment horizontal="left" vertical="center"/>
    </xf>
    <xf numFmtId="0" fontId="18" fillId="12" borderId="27" xfId="0" applyFont="1" applyFill="1" applyBorder="1" applyAlignment="1">
      <alignment horizontal="left" vertical="center"/>
    </xf>
    <xf numFmtId="0" fontId="18" fillId="12" borderId="29" xfId="0" applyFont="1" applyFill="1" applyBorder="1" applyAlignment="1">
      <alignment horizontal="left" vertical="center"/>
    </xf>
    <xf numFmtId="0" fontId="1" fillId="0" borderId="72" xfId="0" applyFont="1" applyBorder="1" applyAlignment="1">
      <alignment horizontal="left" vertical="center"/>
    </xf>
    <xf numFmtId="0" fontId="1" fillId="0" borderId="82" xfId="0" applyFont="1" applyBorder="1" applyAlignment="1">
      <alignment horizontal="left" vertical="center"/>
    </xf>
    <xf numFmtId="0" fontId="1" fillId="12" borderId="53" xfId="0" applyFont="1" applyFill="1" applyBorder="1" applyAlignment="1">
      <alignment horizontal="left" vertical="center"/>
    </xf>
    <xf numFmtId="0" fontId="1" fillId="12" borderId="71" xfId="0" applyFont="1" applyFill="1" applyBorder="1" applyAlignment="1">
      <alignment horizontal="left" vertical="center"/>
    </xf>
    <xf numFmtId="0" fontId="1" fillId="12" borderId="66" xfId="0" applyFont="1" applyFill="1" applyBorder="1" applyAlignment="1">
      <alignment horizontal="left" vertical="center"/>
    </xf>
    <xf numFmtId="0" fontId="27" fillId="0" borderId="34" xfId="0" applyFont="1" applyBorder="1" applyAlignment="1">
      <alignment horizontal="center" vertical="center"/>
    </xf>
    <xf numFmtId="0" fontId="27" fillId="15" borderId="6" xfId="0" applyFont="1" applyFill="1" applyBorder="1" applyAlignment="1">
      <alignment horizontal="center" vertical="center" textRotation="90"/>
    </xf>
    <xf numFmtId="0" fontId="27" fillId="15" borderId="62" xfId="0" applyFont="1" applyFill="1" applyBorder="1" applyAlignment="1">
      <alignment horizontal="center" vertical="center" textRotation="90"/>
    </xf>
    <xf numFmtId="0" fontId="27" fillId="15" borderId="9" xfId="0" applyFont="1" applyFill="1" applyBorder="1" applyAlignment="1">
      <alignment horizontal="center" vertical="center" textRotation="90"/>
    </xf>
    <xf numFmtId="0" fontId="1" fillId="0" borderId="63" xfId="0" applyFont="1" applyBorder="1" applyAlignment="1">
      <alignment horizontal="left" vertical="center"/>
    </xf>
    <xf numFmtId="0" fontId="20" fillId="0" borderId="7" xfId="0" applyFont="1" applyBorder="1" applyAlignment="1">
      <alignment horizontal="center" vertical="center" textRotation="90" wrapText="1"/>
    </xf>
    <xf numFmtId="0" fontId="20" fillId="0" borderId="33" xfId="0" applyFont="1" applyBorder="1" applyAlignment="1">
      <alignment horizontal="center" vertical="center" textRotation="90" wrapText="1"/>
    </xf>
    <xf numFmtId="0" fontId="20" fillId="0" borderId="10" xfId="0" applyFont="1" applyBorder="1" applyAlignment="1">
      <alignment horizontal="center" vertical="center" textRotation="90" wrapText="1"/>
    </xf>
    <xf numFmtId="0" fontId="30" fillId="0" borderId="0" xfId="0" applyFont="1" applyAlignment="1" applyProtection="1">
      <alignment horizontal="left" vertical="center"/>
      <protection hidden="1"/>
    </xf>
    <xf numFmtId="0" fontId="24" fillId="0" borderId="35" xfId="0" applyFont="1" applyBorder="1" applyAlignment="1" applyProtection="1">
      <alignment horizontal="left" vertical="center" wrapText="1"/>
      <protection hidden="1"/>
    </xf>
    <xf numFmtId="0" fontId="25" fillId="0" borderId="0" xfId="0" applyFont="1" applyAlignment="1" applyProtection="1">
      <alignment horizontal="right" vertical="center" indent="1"/>
      <protection hidden="1"/>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0" fillId="0" borderId="6" xfId="0" applyFont="1" applyBorder="1" applyAlignment="1">
      <alignment horizontal="center" vertical="center" wrapText="1"/>
    </xf>
    <xf numFmtId="0" fontId="20" fillId="0" borderId="62"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10" xfId="0" applyFont="1" applyBorder="1" applyAlignment="1">
      <alignment horizontal="center" vertical="center" wrapText="1"/>
    </xf>
    <xf numFmtId="0" fontId="27" fillId="0" borderId="64" xfId="0" applyFont="1" applyBorder="1" applyAlignment="1">
      <alignment horizontal="center" vertical="center" wrapText="1"/>
    </xf>
    <xf numFmtId="0" fontId="1" fillId="0" borderId="14" xfId="0" applyFont="1" applyBorder="1" applyAlignment="1" applyProtection="1">
      <alignment horizontal="left" vertical="center"/>
      <protection hidden="1"/>
    </xf>
    <xf numFmtId="0" fontId="1" fillId="0" borderId="13" xfId="0" applyFont="1" applyBorder="1" applyAlignment="1" applyProtection="1">
      <alignment horizontal="left" vertical="center"/>
      <protection hidden="1"/>
    </xf>
    <xf numFmtId="0" fontId="1" fillId="0" borderId="31" xfId="0" applyFont="1" applyBorder="1" applyAlignment="1" applyProtection="1">
      <alignment horizontal="left" vertical="center"/>
      <protection hidden="1"/>
    </xf>
    <xf numFmtId="0" fontId="1" fillId="0" borderId="17" xfId="0" applyFont="1" applyBorder="1" applyAlignment="1" applyProtection="1">
      <alignment horizontal="left" vertical="center"/>
      <protection hidden="1"/>
    </xf>
    <xf numFmtId="0" fontId="27" fillId="0" borderId="64" xfId="0" applyFont="1" applyBorder="1" applyAlignment="1">
      <alignment horizontal="left" vertical="center"/>
    </xf>
    <xf numFmtId="0" fontId="27" fillId="0" borderId="60" xfId="0" applyFont="1" applyBorder="1" applyAlignment="1">
      <alignment horizontal="left" vertical="center"/>
    </xf>
    <xf numFmtId="0" fontId="27" fillId="0" borderId="59" xfId="0" applyFont="1" applyBorder="1" applyAlignment="1">
      <alignment horizontal="left" vertical="center"/>
    </xf>
    <xf numFmtId="0" fontId="27" fillId="0" borderId="0" xfId="0" applyFont="1" applyAlignment="1">
      <alignment horizontal="left" vertical="center"/>
    </xf>
    <xf numFmtId="0" fontId="27" fillId="0" borderId="8" xfId="0" applyFont="1" applyBorder="1" applyAlignment="1">
      <alignment horizontal="left" vertical="center"/>
    </xf>
    <xf numFmtId="0" fontId="27" fillId="0" borderId="35" xfId="0" applyFont="1" applyBorder="1" applyAlignment="1">
      <alignment horizontal="left" vertical="center"/>
    </xf>
    <xf numFmtId="0" fontId="1" fillId="0" borderId="25" xfId="0" applyFont="1" applyBorder="1" applyAlignment="1" applyProtection="1">
      <alignment horizontal="left" vertical="center"/>
      <protection hidden="1"/>
    </xf>
    <xf numFmtId="0" fontId="1" fillId="0" borderId="22" xfId="0" applyFont="1" applyBorder="1" applyAlignment="1" applyProtection="1">
      <alignment horizontal="left" vertical="center"/>
      <protection hidden="1"/>
    </xf>
    <xf numFmtId="0" fontId="1" fillId="0" borderId="27" xfId="0" applyFont="1" applyBorder="1" applyAlignment="1" applyProtection="1">
      <alignment horizontal="left" vertical="center"/>
      <protection hidden="1"/>
    </xf>
    <xf numFmtId="0" fontId="1" fillId="0" borderId="29" xfId="0" applyFont="1" applyBorder="1" applyAlignment="1" applyProtection="1">
      <alignment horizontal="left" vertical="center"/>
      <protection hidden="1"/>
    </xf>
    <xf numFmtId="0" fontId="27" fillId="0" borderId="1" xfId="0" applyFont="1" applyBorder="1" applyAlignment="1">
      <alignment horizontal="left" vertical="center"/>
    </xf>
    <xf numFmtId="0" fontId="27" fillId="0" borderId="2" xfId="0" applyFont="1" applyBorder="1" applyAlignment="1">
      <alignment horizontal="left" vertical="center"/>
    </xf>
    <xf numFmtId="0" fontId="27" fillId="0" borderId="3" xfId="0" applyFont="1" applyBorder="1" applyAlignment="1">
      <alignment horizontal="left" vertical="center"/>
    </xf>
    <xf numFmtId="0" fontId="27" fillId="0" borderId="34" xfId="0" applyFont="1" applyBorder="1" applyAlignment="1">
      <alignment horizontal="left" vertical="center"/>
    </xf>
    <xf numFmtId="0" fontId="27" fillId="0" borderId="1" xfId="0" applyFont="1" applyBorder="1" applyAlignment="1">
      <alignment horizontal="left" vertical="center" wrapText="1"/>
    </xf>
    <xf numFmtId="0" fontId="24" fillId="0" borderId="0" xfId="0" applyFont="1" applyAlignment="1">
      <alignment horizontal="left" vertical="center" wrapText="1"/>
    </xf>
    <xf numFmtId="0" fontId="25" fillId="9" borderId="79" xfId="0" applyFont="1" applyFill="1" applyBorder="1" applyAlignment="1">
      <alignment horizontal="center" vertical="center"/>
    </xf>
    <xf numFmtId="0" fontId="1" fillId="0" borderId="13" xfId="0" applyFont="1" applyBorder="1" applyAlignment="1">
      <alignment horizontal="left" vertical="center"/>
    </xf>
    <xf numFmtId="0" fontId="1" fillId="0" borderId="17" xfId="0" applyFont="1" applyBorder="1" applyAlignment="1">
      <alignment horizontal="left" vertical="center"/>
    </xf>
    <xf numFmtId="166" fontId="37" fillId="3" borderId="1" xfId="0" applyNumberFormat="1" applyFont="1" applyFill="1" applyBorder="1" applyAlignment="1" applyProtection="1">
      <alignment horizontal="center"/>
      <protection hidden="1"/>
    </xf>
    <xf numFmtId="166" fontId="37" fillId="3" borderId="2" xfId="0" applyNumberFormat="1" applyFont="1" applyFill="1" applyBorder="1" applyAlignment="1" applyProtection="1">
      <alignment horizontal="center"/>
      <protection hidden="1"/>
    </xf>
    <xf numFmtId="166" fontId="37" fillId="3" borderId="3" xfId="0" applyNumberFormat="1" applyFont="1" applyFill="1" applyBorder="1" applyAlignment="1" applyProtection="1">
      <alignment horizontal="center"/>
      <protection hidden="1"/>
    </xf>
    <xf numFmtId="169" fontId="0" fillId="11" borderId="15" xfId="0" applyNumberFormat="1" applyFill="1" applyBorder="1" applyAlignment="1" applyProtection="1">
      <alignment horizontal="center" vertical="center"/>
      <protection locked="0"/>
    </xf>
    <xf numFmtId="169" fontId="0" fillId="11" borderId="13" xfId="0" applyNumberFormat="1" applyFill="1" applyBorder="1" applyAlignment="1" applyProtection="1">
      <alignment horizontal="center" vertical="center"/>
      <protection locked="0"/>
    </xf>
    <xf numFmtId="169" fontId="0" fillId="11" borderId="53" xfId="0" applyNumberFormat="1" applyFill="1" applyBorder="1" applyAlignment="1" applyProtection="1">
      <alignment horizontal="center" vertical="center"/>
      <protection locked="0"/>
    </xf>
    <xf numFmtId="169" fontId="0" fillId="11" borderId="28" xfId="0" applyNumberFormat="1" applyFill="1" applyBorder="1" applyAlignment="1" applyProtection="1">
      <alignment horizontal="center" vertical="center"/>
      <protection locked="0"/>
    </xf>
    <xf numFmtId="169" fontId="0" fillId="11" borderId="17" xfId="0" applyNumberFormat="1" applyFill="1" applyBorder="1" applyAlignment="1" applyProtection="1">
      <alignment horizontal="center" vertical="center"/>
      <protection locked="0"/>
    </xf>
    <xf numFmtId="169" fontId="0" fillId="11" borderId="26" xfId="0" applyNumberFormat="1" applyFill="1" applyBorder="1" applyAlignment="1" applyProtection="1">
      <alignment horizontal="center" vertical="center"/>
      <protection locked="0"/>
    </xf>
    <xf numFmtId="169" fontId="0" fillId="11" borderId="22" xfId="0" applyNumberFormat="1" applyFill="1" applyBorder="1" applyAlignment="1" applyProtection="1">
      <alignment horizontal="center" vertical="center"/>
      <protection locked="0"/>
    </xf>
    <xf numFmtId="169" fontId="0" fillId="11" borderId="29" xfId="0" applyNumberFormat="1" applyFill="1" applyBorder="1" applyAlignment="1" applyProtection="1">
      <alignment horizontal="center" vertical="center"/>
      <protection locked="0"/>
    </xf>
    <xf numFmtId="169" fontId="0" fillId="11" borderId="51" xfId="0" applyNumberFormat="1" applyFill="1" applyBorder="1" applyAlignment="1" applyProtection="1">
      <alignment horizontal="center" vertical="center"/>
      <protection locked="0"/>
    </xf>
    <xf numFmtId="169" fontId="0" fillId="11" borderId="42" xfId="0" applyNumberFormat="1" applyFill="1" applyBorder="1" applyAlignment="1" applyProtection="1">
      <alignment horizontal="center" vertical="center"/>
      <protection locked="0"/>
    </xf>
    <xf numFmtId="169" fontId="0" fillId="11" borderId="19" xfId="0" applyNumberFormat="1" applyFill="1" applyBorder="1" applyAlignment="1" applyProtection="1">
      <alignment horizontal="center" vertical="center"/>
      <protection locked="0"/>
    </xf>
    <xf numFmtId="169" fontId="0" fillId="11" borderId="20" xfId="0" applyNumberFormat="1" applyFill="1" applyBorder="1" applyAlignment="1" applyProtection="1">
      <alignment horizontal="center" vertical="center"/>
      <protection locked="0"/>
    </xf>
    <xf numFmtId="0" fontId="25" fillId="0" borderId="6" xfId="0" applyFont="1" applyBorder="1" applyAlignment="1">
      <alignment horizontal="center" vertical="center" textRotation="90"/>
    </xf>
    <xf numFmtId="0" fontId="25" fillId="0" borderId="62" xfId="0" applyFont="1" applyBorder="1" applyAlignment="1">
      <alignment horizontal="center" vertical="center" textRotation="90"/>
    </xf>
    <xf numFmtId="0" fontId="25" fillId="0" borderId="9" xfId="0" applyFont="1" applyBorder="1" applyAlignment="1">
      <alignment horizontal="center" vertical="center" textRotation="90"/>
    </xf>
    <xf numFmtId="0" fontId="1" fillId="0" borderId="65" xfId="0" applyFont="1" applyBorder="1" applyAlignment="1">
      <alignment horizontal="left" vertical="center"/>
    </xf>
    <xf numFmtId="0" fontId="1" fillId="0" borderId="39" xfId="0" applyFont="1" applyBorder="1" applyAlignment="1">
      <alignment horizontal="left" vertical="center"/>
    </xf>
    <xf numFmtId="0" fontId="1" fillId="0" borderId="57" xfId="0" applyFont="1" applyBorder="1" applyAlignment="1">
      <alignment horizontal="left" vertical="center"/>
    </xf>
    <xf numFmtId="0" fontId="18" fillId="12" borderId="73" xfId="0" applyFont="1" applyFill="1" applyBorder="1" applyAlignment="1">
      <alignment horizontal="left" vertical="center"/>
    </xf>
    <xf numFmtId="0" fontId="18" fillId="12" borderId="66" xfId="0" applyFont="1" applyFill="1" applyBorder="1" applyAlignment="1">
      <alignment horizontal="left" vertical="center"/>
    </xf>
    <xf numFmtId="0" fontId="27" fillId="0" borderId="64" xfId="0" applyFont="1" applyBorder="1" applyAlignment="1" applyProtection="1">
      <alignment horizontal="center" vertical="center"/>
      <protection hidden="1"/>
    </xf>
    <xf numFmtId="0" fontId="27" fillId="0" borderId="60" xfId="0" applyFont="1" applyBorder="1" applyAlignment="1" applyProtection="1">
      <alignment horizontal="center" vertical="center"/>
      <protection hidden="1"/>
    </xf>
    <xf numFmtId="0" fontId="27" fillId="0" borderId="61" xfId="0" applyFont="1" applyBorder="1" applyAlignment="1" applyProtection="1">
      <alignment horizontal="center" vertical="center"/>
      <protection hidden="1"/>
    </xf>
    <xf numFmtId="0" fontId="27" fillId="0" borderId="59" xfId="0" applyFont="1" applyBorder="1" applyAlignment="1" applyProtection="1">
      <alignment horizontal="center" vertical="center"/>
      <protection hidden="1"/>
    </xf>
    <xf numFmtId="0" fontId="27" fillId="0" borderId="0" xfId="0" applyFont="1" applyAlignment="1" applyProtection="1">
      <alignment horizontal="center" vertical="center"/>
      <protection hidden="1"/>
    </xf>
    <xf numFmtId="0" fontId="27" fillId="0" borderId="5" xfId="0" applyFont="1" applyBorder="1" applyAlignment="1" applyProtection="1">
      <alignment horizontal="center" vertical="center"/>
      <protection hidden="1"/>
    </xf>
    <xf numFmtId="0" fontId="27" fillId="0" borderId="8" xfId="0" applyFont="1" applyBorder="1" applyAlignment="1" applyProtection="1">
      <alignment horizontal="center" vertical="center"/>
      <protection hidden="1"/>
    </xf>
    <xf numFmtId="0" fontId="27" fillId="0" borderId="35" xfId="0" applyFont="1" applyBorder="1" applyAlignment="1" applyProtection="1">
      <alignment horizontal="center" vertical="center"/>
      <protection hidden="1"/>
    </xf>
    <xf numFmtId="0" fontId="27" fillId="0" borderId="34" xfId="0" applyFont="1" applyBorder="1" applyAlignment="1" applyProtection="1">
      <alignment horizontal="center" vertical="center"/>
      <protection hidden="1"/>
    </xf>
    <xf numFmtId="0" fontId="24" fillId="0" borderId="0" xfId="0" applyFont="1" applyAlignment="1" applyProtection="1">
      <alignment horizontal="left" vertical="center" wrapText="1"/>
      <protection hidden="1"/>
    </xf>
    <xf numFmtId="0" fontId="1" fillId="0" borderId="14" xfId="0" applyFont="1" applyBorder="1" applyAlignment="1">
      <alignment horizontal="left" vertical="center"/>
    </xf>
    <xf numFmtId="0" fontId="27" fillId="0" borderId="61" xfId="0" applyFont="1" applyBorder="1" applyAlignment="1">
      <alignment horizontal="left" vertical="center"/>
    </xf>
    <xf numFmtId="0" fontId="27" fillId="0" borderId="5" xfId="0" applyFont="1" applyBorder="1" applyAlignment="1">
      <alignment horizontal="left" vertical="center"/>
    </xf>
    <xf numFmtId="0" fontId="1" fillId="0" borderId="27" xfId="0" applyFont="1" applyBorder="1" applyAlignment="1">
      <alignment horizontal="left" vertical="center"/>
    </xf>
    <xf numFmtId="0" fontId="1" fillId="0" borderId="29" xfId="0" applyFont="1" applyBorder="1" applyAlignment="1">
      <alignment horizontal="left" vertical="center"/>
    </xf>
    <xf numFmtId="0" fontId="1" fillId="0" borderId="31" xfId="0" applyFont="1" applyBorder="1" applyAlignment="1">
      <alignment horizontal="left" vertical="center"/>
    </xf>
    <xf numFmtId="0" fontId="1" fillId="0" borderId="25" xfId="0" applyFont="1" applyBorder="1" applyAlignment="1">
      <alignment horizontal="left" vertical="center"/>
    </xf>
    <xf numFmtId="0" fontId="1" fillId="0" borderId="22" xfId="0" applyFont="1" applyBorder="1" applyAlignment="1">
      <alignment horizontal="left" vertical="center"/>
    </xf>
    <xf numFmtId="0" fontId="25" fillId="8" borderId="79" xfId="0" applyFont="1" applyFill="1" applyBorder="1" applyAlignment="1">
      <alignment horizontal="center" vertical="center"/>
    </xf>
    <xf numFmtId="0" fontId="24" fillId="5" borderId="1" xfId="0" applyFont="1" applyFill="1" applyBorder="1" applyAlignment="1">
      <alignment horizontal="center" vertical="center" wrapText="1"/>
    </xf>
    <xf numFmtId="0" fontId="24" fillId="5" borderId="2" xfId="0" applyFont="1" applyFill="1" applyBorder="1" applyAlignment="1">
      <alignment horizontal="center" vertical="center" wrapText="1"/>
    </xf>
    <xf numFmtId="0" fontId="24" fillId="5" borderId="3" xfId="0" applyFont="1" applyFill="1" applyBorder="1" applyAlignment="1">
      <alignment horizontal="center" vertical="center" wrapText="1"/>
    </xf>
    <xf numFmtId="0" fontId="24" fillId="14" borderId="1" xfId="0" applyFont="1" applyFill="1" applyBorder="1" applyAlignment="1">
      <alignment horizontal="center" vertical="center" wrapText="1"/>
    </xf>
    <xf numFmtId="0" fontId="24" fillId="14" borderId="2" xfId="0" applyFont="1" applyFill="1" applyBorder="1" applyAlignment="1">
      <alignment horizontal="center" vertical="center" wrapText="1"/>
    </xf>
    <xf numFmtId="0" fontId="24" fillId="14" borderId="3" xfId="0" applyFont="1" applyFill="1" applyBorder="1" applyAlignment="1">
      <alignment horizontal="center" vertical="center" wrapText="1"/>
    </xf>
    <xf numFmtId="0" fontId="1" fillId="12" borderId="28" xfId="0" applyFont="1" applyFill="1" applyBorder="1" applyAlignment="1">
      <alignment horizontal="left" vertical="center" wrapText="1"/>
    </xf>
    <xf numFmtId="0" fontId="24" fillId="14" borderId="64" xfId="0" applyFont="1" applyFill="1" applyBorder="1" applyAlignment="1">
      <alignment horizontal="center" vertical="center" wrapText="1"/>
    </xf>
    <xf numFmtId="0" fontId="24" fillId="14" borderId="61" xfId="0" applyFont="1" applyFill="1" applyBorder="1" applyAlignment="1">
      <alignment horizontal="center" vertical="center" wrapText="1"/>
    </xf>
    <xf numFmtId="0" fontId="24" fillId="14" borderId="8" xfId="0" applyFont="1" applyFill="1" applyBorder="1" applyAlignment="1">
      <alignment horizontal="center" vertical="center" wrapText="1"/>
    </xf>
    <xf numFmtId="0" fontId="24" fillId="14" borderId="34" xfId="0" applyFont="1" applyFill="1" applyBorder="1" applyAlignment="1">
      <alignment horizontal="center" vertical="center" wrapText="1"/>
    </xf>
    <xf numFmtId="0" fontId="24" fillId="5" borderId="60" xfId="0" applyFont="1" applyFill="1" applyBorder="1" applyAlignment="1">
      <alignment horizontal="center" vertical="center" wrapText="1"/>
    </xf>
    <xf numFmtId="0" fontId="24" fillId="5" borderId="61" xfId="0" applyFont="1" applyFill="1" applyBorder="1" applyAlignment="1">
      <alignment horizontal="center" vertical="center" wrapText="1"/>
    </xf>
    <xf numFmtId="0" fontId="24" fillId="5" borderId="35" xfId="0" applyFont="1" applyFill="1" applyBorder="1" applyAlignment="1">
      <alignment horizontal="center" vertical="center" wrapText="1"/>
    </xf>
    <xf numFmtId="0" fontId="24" fillId="5" borderId="34" xfId="0" applyFont="1" applyFill="1" applyBorder="1" applyAlignment="1">
      <alignment horizontal="center" vertical="center" wrapText="1"/>
    </xf>
    <xf numFmtId="0" fontId="30" fillId="0" borderId="0" xfId="0" applyFont="1" applyAlignment="1">
      <alignment horizontal="left" vertical="center" wrapText="1"/>
    </xf>
    <xf numFmtId="0" fontId="25" fillId="4" borderId="79" xfId="0" applyFont="1" applyFill="1" applyBorder="1" applyAlignment="1">
      <alignment horizontal="center" vertical="center"/>
    </xf>
    <xf numFmtId="0" fontId="30" fillId="0" borderId="64" xfId="0" applyFont="1" applyBorder="1" applyAlignment="1">
      <alignment horizontal="center" vertical="center" wrapText="1"/>
    </xf>
    <xf numFmtId="0" fontId="30" fillId="0" borderId="61"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34" xfId="0" applyFont="1" applyBorder="1" applyAlignment="1">
      <alignment horizontal="center" vertical="center" wrapText="1"/>
    </xf>
    <xf numFmtId="0" fontId="35" fillId="6" borderId="79" xfId="0" applyFont="1" applyFill="1" applyBorder="1" applyAlignment="1">
      <alignment horizontal="center" vertical="center"/>
    </xf>
    <xf numFmtId="0" fontId="35" fillId="7" borderId="79" xfId="0" applyFont="1" applyFill="1" applyBorder="1" applyAlignment="1">
      <alignment horizontal="center" vertical="center"/>
    </xf>
    <xf numFmtId="0" fontId="25" fillId="0" borderId="35" xfId="0" applyFont="1" applyBorder="1" applyAlignment="1">
      <alignment horizontal="right" vertical="center" indent="1"/>
    </xf>
    <xf numFmtId="0" fontId="24" fillId="0" borderId="0" xfId="0" applyFont="1" applyAlignment="1">
      <alignment horizontal="right" vertical="center" indent="1"/>
    </xf>
    <xf numFmtId="0" fontId="25" fillId="13" borderId="0" xfId="0" applyFont="1" applyFill="1" applyAlignment="1" applyProtection="1">
      <alignment horizontal="center" vertical="center"/>
      <protection hidden="1"/>
    </xf>
    <xf numFmtId="0" fontId="25" fillId="13" borderId="78" xfId="0" applyFont="1" applyFill="1" applyBorder="1" applyAlignment="1" applyProtection="1">
      <alignment horizontal="center" vertical="center"/>
      <protection hidden="1"/>
    </xf>
    <xf numFmtId="0" fontId="25" fillId="13" borderId="80" xfId="0" applyFont="1" applyFill="1" applyBorder="1" applyAlignment="1" applyProtection="1">
      <alignment horizontal="center" vertical="center"/>
      <protection hidden="1"/>
    </xf>
    <xf numFmtId="0" fontId="18" fillId="0" borderId="0" xfId="0" applyFont="1" applyAlignment="1" applyProtection="1">
      <alignment vertical="top" wrapText="1"/>
      <protection hidden="1"/>
    </xf>
    <xf numFmtId="0" fontId="25" fillId="0" borderId="64" xfId="0" applyFont="1" applyBorder="1" applyAlignment="1" applyProtection="1">
      <alignment horizontal="left" vertical="center" wrapText="1"/>
      <protection hidden="1"/>
    </xf>
    <xf numFmtId="0" fontId="25" fillId="0" borderId="60" xfId="0" applyFont="1" applyBorder="1" applyAlignment="1" applyProtection="1">
      <alignment horizontal="left" vertical="center" wrapText="1"/>
      <protection hidden="1"/>
    </xf>
    <xf numFmtId="0" fontId="25" fillId="0" borderId="76" xfId="0" applyFont="1" applyBorder="1" applyAlignment="1" applyProtection="1">
      <alignment horizontal="left" vertical="center" wrapText="1"/>
      <protection hidden="1"/>
    </xf>
    <xf numFmtId="0" fontId="25" fillId="0" borderId="8" xfId="0" applyFont="1" applyBorder="1" applyAlignment="1" applyProtection="1">
      <alignment horizontal="left" vertical="center" wrapText="1"/>
      <protection hidden="1"/>
    </xf>
    <xf numFmtId="0" fontId="25" fillId="0" borderId="35" xfId="0" applyFont="1" applyBorder="1" applyAlignment="1" applyProtection="1">
      <alignment horizontal="left" vertical="center" wrapText="1"/>
      <protection hidden="1"/>
    </xf>
    <xf numFmtId="0" fontId="25" fillId="0" borderId="36" xfId="0" applyFont="1" applyBorder="1" applyAlignment="1" applyProtection="1">
      <alignment horizontal="left" vertical="center" wrapText="1"/>
      <protection hidden="1"/>
    </xf>
    <xf numFmtId="0" fontId="24" fillId="0" borderId="0" xfId="0" applyFont="1" applyAlignment="1" applyProtection="1">
      <alignment horizontal="right" vertical="center"/>
      <protection hidden="1"/>
    </xf>
    <xf numFmtId="0" fontId="16" fillId="0" borderId="35" xfId="0" applyFont="1" applyBorder="1" applyAlignment="1" applyProtection="1">
      <alignment horizontal="left" vertical="center" wrapText="1"/>
      <protection hidden="1"/>
    </xf>
    <xf numFmtId="0" fontId="25" fillId="0" borderId="35" xfId="0" applyFont="1" applyBorder="1" applyAlignment="1" applyProtection="1">
      <alignment horizontal="right" vertical="center"/>
      <protection hidden="1"/>
    </xf>
    <xf numFmtId="0" fontId="0" fillId="0" borderId="14" xfId="0" applyBorder="1" applyAlignment="1" applyProtection="1">
      <alignment horizontal="center"/>
      <protection hidden="1"/>
    </xf>
    <xf numFmtId="0" fontId="0" fillId="0" borderId="55" xfId="0" applyBorder="1" applyAlignment="1" applyProtection="1">
      <alignment horizontal="center"/>
      <protection hidden="1"/>
    </xf>
    <xf numFmtId="0" fontId="0" fillId="0" borderId="13" xfId="0" applyBorder="1" applyAlignment="1" applyProtection="1">
      <alignment horizontal="center"/>
      <protection hidden="1"/>
    </xf>
    <xf numFmtId="0" fontId="0" fillId="0" borderId="27" xfId="0" applyBorder="1" applyAlignment="1" applyProtection="1">
      <alignment horizontal="center"/>
      <protection hidden="1"/>
    </xf>
    <xf numFmtId="0" fontId="0" fillId="0" borderId="50" xfId="0" applyBorder="1" applyAlignment="1" applyProtection="1">
      <alignment horizontal="center"/>
      <protection hidden="1"/>
    </xf>
    <xf numFmtId="0" fontId="0" fillId="0" borderId="29" xfId="0" applyBorder="1" applyAlignment="1" applyProtection="1">
      <alignment horizontal="center"/>
      <protection hidden="1"/>
    </xf>
    <xf numFmtId="0" fontId="24" fillId="18" borderId="14" xfId="0" applyFont="1" applyFill="1" applyBorder="1" applyAlignment="1" applyProtection="1">
      <alignment horizontal="center" vertical="center"/>
      <protection hidden="1"/>
    </xf>
    <xf numFmtId="0" fontId="24" fillId="18" borderId="55" xfId="0" applyFont="1" applyFill="1" applyBorder="1" applyAlignment="1" applyProtection="1">
      <alignment horizontal="center" vertical="center"/>
      <protection hidden="1"/>
    </xf>
    <xf numFmtId="0" fontId="24" fillId="18" borderId="13" xfId="0" applyFont="1" applyFill="1" applyBorder="1" applyAlignment="1" applyProtection="1">
      <alignment horizontal="center" vertical="center"/>
      <protection hidden="1"/>
    </xf>
    <xf numFmtId="0" fontId="48" fillId="0" borderId="64" xfId="0" applyFont="1" applyBorder="1" applyAlignment="1" applyProtection="1">
      <alignment horizontal="left" vertical="center" wrapText="1"/>
      <protection hidden="1"/>
    </xf>
    <xf numFmtId="0" fontId="48" fillId="0" borderId="60" xfId="0" applyFont="1" applyBorder="1" applyAlignment="1" applyProtection="1">
      <alignment horizontal="left" vertical="center" wrapText="1"/>
      <protection hidden="1"/>
    </xf>
    <xf numFmtId="0" fontId="48" fillId="0" borderId="61" xfId="0" applyFont="1" applyBorder="1" applyAlignment="1" applyProtection="1">
      <alignment horizontal="left" vertical="center" wrapText="1"/>
      <protection hidden="1"/>
    </xf>
    <xf numFmtId="0" fontId="25" fillId="0" borderId="1" xfId="0" applyFont="1" applyBorder="1" applyAlignment="1" applyProtection="1">
      <alignment horizontal="left" vertical="center" wrapText="1"/>
      <protection hidden="1"/>
    </xf>
    <xf numFmtId="0" fontId="25" fillId="0" borderId="2" xfId="0" applyFont="1" applyBorder="1" applyAlignment="1" applyProtection="1">
      <alignment horizontal="left" vertical="center" wrapText="1"/>
      <protection hidden="1"/>
    </xf>
    <xf numFmtId="0" fontId="25" fillId="0" borderId="3" xfId="0" applyFont="1" applyBorder="1" applyAlignment="1" applyProtection="1">
      <alignment horizontal="left" vertical="center" wrapText="1"/>
      <protection hidden="1"/>
    </xf>
    <xf numFmtId="0" fontId="20" fillId="19" borderId="30" xfId="0" applyFont="1" applyFill="1" applyBorder="1" applyAlignment="1" applyProtection="1">
      <alignment horizontal="center" vertical="center" wrapText="1"/>
      <protection hidden="1"/>
    </xf>
    <xf numFmtId="0" fontId="20" fillId="19" borderId="77" xfId="0" applyFont="1" applyFill="1" applyBorder="1" applyAlignment="1" applyProtection="1">
      <alignment horizontal="center" vertical="center" wrapText="1"/>
      <protection hidden="1"/>
    </xf>
    <xf numFmtId="0" fontId="18" fillId="0" borderId="0" xfId="0" applyFont="1" applyAlignment="1" applyProtection="1">
      <alignment horizontal="left" vertical="top" wrapText="1"/>
      <protection hidden="1"/>
    </xf>
    <xf numFmtId="0" fontId="24" fillId="0" borderId="35" xfId="0" applyFont="1" applyBorder="1" applyAlignment="1">
      <alignment horizontal="left" vertical="center"/>
    </xf>
    <xf numFmtId="0" fontId="24" fillId="0" borderId="35" xfId="0" applyFont="1" applyBorder="1" applyAlignment="1" applyProtection="1">
      <alignment horizontal="left" vertical="center"/>
      <protection hidden="1"/>
    </xf>
    <xf numFmtId="0" fontId="25" fillId="5" borderId="79" xfId="0" applyFont="1" applyFill="1" applyBorder="1" applyAlignment="1">
      <alignment horizontal="center" vertical="center"/>
    </xf>
    <xf numFmtId="0" fontId="24" fillId="0" borderId="0" xfId="0" applyFont="1" applyAlignment="1" applyProtection="1">
      <alignment horizontal="right" vertical="center" wrapText="1" indent="1"/>
      <protection hidden="1"/>
    </xf>
    <xf numFmtId="0" fontId="25" fillId="0" borderId="0" xfId="0" applyFont="1" applyAlignment="1" applyProtection="1">
      <alignment horizontal="right" indent="1"/>
      <protection hidden="1"/>
    </xf>
    <xf numFmtId="0" fontId="25" fillId="0" borderId="1"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0" borderId="35" xfId="0" applyFont="1" applyBorder="1" applyAlignment="1">
      <alignment horizontal="left" vertical="center"/>
    </xf>
    <xf numFmtId="0" fontId="25" fillId="0" borderId="34" xfId="0" applyFont="1" applyBorder="1" applyAlignment="1">
      <alignment horizontal="left" vertical="center"/>
    </xf>
    <xf numFmtId="0" fontId="25" fillId="13" borderId="0" xfId="0" applyFont="1" applyFill="1" applyAlignment="1">
      <alignment horizontal="center" vertical="center"/>
    </xf>
    <xf numFmtId="0" fontId="35" fillId="6" borderId="80" xfId="0" applyFont="1" applyFill="1" applyBorder="1" applyAlignment="1">
      <alignment horizontal="center" vertical="center"/>
    </xf>
    <xf numFmtId="0" fontId="35" fillId="6" borderId="0" xfId="0" applyFont="1" applyFill="1" applyAlignment="1">
      <alignment horizontal="center" vertical="center"/>
    </xf>
    <xf numFmtId="0" fontId="35" fillId="6" borderId="78" xfId="0" applyFont="1" applyFill="1" applyBorder="1" applyAlignment="1">
      <alignment horizontal="center" vertical="center"/>
    </xf>
    <xf numFmtId="0" fontId="30" fillId="0" borderId="35" xfId="0" applyFont="1" applyBorder="1" applyAlignment="1" applyProtection="1">
      <alignment horizontal="left" vertical="center"/>
      <protection hidden="1"/>
    </xf>
    <xf numFmtId="0" fontId="18" fillId="0" borderId="0" xfId="0" applyFont="1" applyAlignment="1" applyProtection="1">
      <alignment horizontal="left"/>
      <protection hidden="1"/>
    </xf>
    <xf numFmtId="0" fontId="20" fillId="0" borderId="14" xfId="0" applyFont="1" applyBorder="1" applyAlignment="1">
      <alignment horizontal="center" vertical="center" textRotation="90" wrapText="1"/>
    </xf>
    <xf numFmtId="0" fontId="20" fillId="0" borderId="31" xfId="0" applyFont="1" applyBorder="1" applyAlignment="1">
      <alignment horizontal="center" vertical="center" textRotation="90" wrapText="1"/>
    </xf>
    <xf numFmtId="0" fontId="20" fillId="0" borderId="25" xfId="0" applyFont="1" applyBorder="1" applyAlignment="1">
      <alignment horizontal="center" vertical="center" textRotation="90" wrapText="1"/>
    </xf>
    <xf numFmtId="0" fontId="20" fillId="0" borderId="27" xfId="0" applyFont="1" applyBorder="1" applyAlignment="1">
      <alignment horizontal="center" vertical="center" textRotation="90" wrapText="1"/>
    </xf>
    <xf numFmtId="0" fontId="20" fillId="0" borderId="55" xfId="0" applyFont="1" applyBorder="1" applyAlignment="1">
      <alignment horizontal="center" vertical="center" textRotation="90" wrapText="1"/>
    </xf>
    <xf numFmtId="0" fontId="20" fillId="0" borderId="38" xfId="0" applyFont="1" applyBorder="1" applyAlignment="1">
      <alignment horizontal="center" vertical="center" textRotation="90" wrapText="1"/>
    </xf>
    <xf numFmtId="0" fontId="20" fillId="0" borderId="57" xfId="0" applyFont="1" applyBorder="1" applyAlignment="1">
      <alignment horizontal="center" vertical="center" textRotation="90" wrapText="1"/>
    </xf>
    <xf numFmtId="0" fontId="20" fillId="0" borderId="50" xfId="0" applyFont="1" applyBorder="1" applyAlignment="1">
      <alignment horizontal="center" vertical="center" textRotation="90" wrapText="1"/>
    </xf>
    <xf numFmtId="0" fontId="20" fillId="0" borderId="13" xfId="0" applyFont="1" applyBorder="1" applyAlignment="1">
      <alignment horizontal="center" vertical="center" textRotation="90" wrapText="1"/>
    </xf>
    <xf numFmtId="0" fontId="20" fillId="0" borderId="17" xfId="0" applyFont="1" applyBorder="1" applyAlignment="1">
      <alignment horizontal="center" vertical="center" textRotation="90" wrapText="1"/>
    </xf>
    <xf numFmtId="0" fontId="20" fillId="0" borderId="22" xfId="0" applyFont="1" applyBorder="1" applyAlignment="1">
      <alignment horizontal="center" vertical="center" textRotation="90" wrapText="1"/>
    </xf>
    <xf numFmtId="0" fontId="20" fillId="0" borderId="29" xfId="0" applyFont="1" applyBorder="1" applyAlignment="1">
      <alignment horizontal="center" vertical="center" textRotation="90" wrapText="1"/>
    </xf>
    <xf numFmtId="167" fontId="36" fillId="2" borderId="7" xfId="0" applyNumberFormat="1" applyFont="1" applyFill="1" applyBorder="1" applyAlignment="1" applyProtection="1">
      <alignment horizontal="center"/>
      <protection hidden="1"/>
    </xf>
    <xf numFmtId="167" fontId="36" fillId="2" borderId="33" xfId="0" applyNumberFormat="1" applyFont="1" applyFill="1" applyBorder="1" applyAlignment="1" applyProtection="1">
      <alignment horizontal="center"/>
      <protection hidden="1"/>
    </xf>
    <xf numFmtId="167" fontId="36" fillId="2" borderId="10" xfId="0" applyNumberFormat="1" applyFont="1" applyFill="1" applyBorder="1" applyAlignment="1" applyProtection="1">
      <alignment horizontal="center"/>
      <protection hidden="1"/>
    </xf>
    <xf numFmtId="0" fontId="27" fillId="0" borderId="40" xfId="0" applyFont="1" applyBorder="1" applyAlignment="1">
      <alignment vertical="center"/>
    </xf>
    <xf numFmtId="0" fontId="27" fillId="0" borderId="2" xfId="0" applyFont="1" applyBorder="1" applyAlignment="1">
      <alignment vertical="center"/>
    </xf>
    <xf numFmtId="0" fontId="27" fillId="0" borderId="42" xfId="0" applyFont="1" applyBorder="1" applyAlignment="1">
      <alignment vertical="center"/>
    </xf>
    <xf numFmtId="0" fontId="27" fillId="0" borderId="9" xfId="0" applyFont="1" applyBorder="1" applyAlignment="1">
      <alignment vertical="center"/>
    </xf>
    <xf numFmtId="0" fontId="27" fillId="0" borderId="35" xfId="0" applyFont="1" applyBorder="1" applyAlignment="1">
      <alignment vertical="center"/>
    </xf>
    <xf numFmtId="0" fontId="27" fillId="0" borderId="10" xfId="0" applyFont="1" applyBorder="1" applyAlignment="1">
      <alignment vertical="center"/>
    </xf>
    <xf numFmtId="0" fontId="27" fillId="0" borderId="75" xfId="0" applyFont="1" applyBorder="1" applyAlignment="1">
      <alignment horizontal="center" vertical="center" textRotation="90"/>
    </xf>
    <xf numFmtId="0" fontId="27" fillId="0" borderId="74" xfId="0" applyFont="1" applyBorder="1" applyAlignment="1">
      <alignment horizontal="center" vertical="center" textRotation="90"/>
    </xf>
    <xf numFmtId="0" fontId="27" fillId="0" borderId="62" xfId="0" applyFont="1" applyBorder="1" applyAlignment="1">
      <alignment vertical="center"/>
    </xf>
    <xf numFmtId="0" fontId="27" fillId="0" borderId="0" xfId="0" applyFont="1" applyAlignment="1">
      <alignment vertical="center"/>
    </xf>
    <xf numFmtId="0" fontId="27" fillId="0" borderId="33" xfId="0" applyFont="1" applyBorder="1" applyAlignment="1">
      <alignment vertical="center"/>
    </xf>
    <xf numFmtId="0" fontId="27" fillId="0" borderId="75" xfId="0" applyFont="1" applyBorder="1" applyAlignment="1">
      <alignment horizontal="center" vertical="center" textRotation="90" wrapText="1"/>
    </xf>
    <xf numFmtId="0" fontId="27" fillId="0" borderId="73" xfId="0" applyFont="1" applyBorder="1" applyAlignment="1">
      <alignment horizontal="center" vertical="center" textRotation="90" wrapText="1"/>
    </xf>
    <xf numFmtId="0" fontId="27" fillId="0" borderId="74" xfId="0" applyFont="1" applyBorder="1" applyAlignment="1">
      <alignment horizontal="center" vertical="center" textRotation="90" wrapText="1"/>
    </xf>
    <xf numFmtId="0" fontId="27" fillId="0" borderId="40" xfId="0" applyFont="1" applyBorder="1" applyAlignment="1">
      <alignment vertical="center" wrapText="1"/>
    </xf>
    <xf numFmtId="167" fontId="36" fillId="2" borderId="51" xfId="0" applyNumberFormat="1" applyFont="1" applyFill="1" applyBorder="1" applyAlignment="1" applyProtection="1">
      <alignment horizontal="center"/>
      <protection hidden="1"/>
    </xf>
    <xf numFmtId="167" fontId="36" fillId="2" borderId="3" xfId="0" applyNumberFormat="1" applyFont="1" applyFill="1" applyBorder="1" applyAlignment="1" applyProtection="1">
      <alignment horizontal="center"/>
      <protection hidden="1"/>
    </xf>
    <xf numFmtId="0" fontId="27" fillId="0" borderId="60" xfId="0" applyFont="1" applyBorder="1" applyAlignment="1">
      <alignment horizontal="center" vertical="center" wrapText="1"/>
    </xf>
    <xf numFmtId="0" fontId="27" fillId="0" borderId="61"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0" xfId="0" applyFont="1" applyAlignment="1">
      <alignment horizontal="center" vertical="center" wrapText="1"/>
    </xf>
    <xf numFmtId="0" fontId="27" fillId="0" borderId="5" xfId="0" applyFont="1" applyBorder="1" applyAlignment="1">
      <alignment horizontal="center" vertical="center" wrapText="1"/>
    </xf>
    <xf numFmtId="0" fontId="27" fillId="0" borderId="8" xfId="0" applyFont="1" applyBorder="1" applyAlignment="1">
      <alignment horizontal="center" vertical="center" wrapText="1"/>
    </xf>
    <xf numFmtId="167" fontId="36" fillId="2" borderId="52" xfId="0" applyNumberFormat="1" applyFont="1" applyFill="1" applyBorder="1" applyAlignment="1" applyProtection="1">
      <alignment horizontal="center"/>
      <protection hidden="1"/>
    </xf>
    <xf numFmtId="167" fontId="36" fillId="2" borderId="4" xfId="0" applyNumberFormat="1" applyFont="1" applyFill="1" applyBorder="1" applyAlignment="1" applyProtection="1">
      <alignment horizontal="center"/>
      <protection hidden="1"/>
    </xf>
    <xf numFmtId="167" fontId="36" fillId="2" borderId="23" xfId="0" applyNumberFormat="1" applyFont="1" applyFill="1" applyBorder="1" applyAlignment="1" applyProtection="1">
      <alignment horizontal="center"/>
      <protection hidden="1"/>
    </xf>
    <xf numFmtId="167" fontId="36" fillId="2" borderId="34" xfId="0" applyNumberFormat="1" applyFont="1" applyFill="1" applyBorder="1" applyAlignment="1" applyProtection="1">
      <alignment horizontal="center"/>
      <protection hidden="1"/>
    </xf>
    <xf numFmtId="0" fontId="25" fillId="0" borderId="76" xfId="0" applyFont="1" applyBorder="1" applyAlignment="1">
      <alignment horizontal="center" vertical="center"/>
    </xf>
    <xf numFmtId="0" fontId="25" fillId="0" borderId="65" xfId="0" applyFont="1" applyBorder="1" applyAlignment="1">
      <alignment horizontal="center" vertical="center"/>
    </xf>
    <xf numFmtId="0" fontId="25" fillId="0" borderId="7" xfId="0" applyFont="1" applyBorder="1" applyAlignment="1">
      <alignment horizontal="center" vertical="center"/>
    </xf>
    <xf numFmtId="0" fontId="25" fillId="0" borderId="14" xfId="0" applyFont="1" applyBorder="1" applyAlignment="1">
      <alignment horizontal="center" vertical="center"/>
    </xf>
    <xf numFmtId="0" fontId="25" fillId="0" borderId="55" xfId="0" applyFont="1" applyBorder="1" applyAlignment="1">
      <alignment horizontal="center" vertical="center"/>
    </xf>
    <xf numFmtId="0" fontId="25" fillId="0" borderId="15" xfId="0" applyFont="1" applyBorder="1" applyAlignment="1">
      <alignment horizontal="center" vertical="center"/>
    </xf>
    <xf numFmtId="0" fontId="18" fillId="0" borderId="0" xfId="0" applyFont="1" applyAlignment="1" applyProtection="1">
      <alignment horizontal="left" vertical="center"/>
      <protection hidden="1"/>
    </xf>
    <xf numFmtId="0" fontId="1" fillId="0" borderId="31" xfId="1" applyFont="1" applyBorder="1" applyAlignment="1" applyProtection="1">
      <alignment horizontal="left" vertical="center"/>
      <protection hidden="1"/>
    </xf>
    <xf numFmtId="0" fontId="1" fillId="0" borderId="17" xfId="1" applyFont="1" applyBorder="1" applyAlignment="1" applyProtection="1">
      <alignment horizontal="left" vertical="center"/>
      <protection hidden="1"/>
    </xf>
    <xf numFmtId="170" fontId="7" fillId="11" borderId="16" xfId="1" applyNumberFormat="1" applyFill="1" applyBorder="1" applyAlignment="1" applyProtection="1">
      <alignment horizontal="center" vertical="center"/>
      <protection locked="0"/>
    </xf>
    <xf numFmtId="170" fontId="7" fillId="11" borderId="38" xfId="1" applyNumberFormat="1" applyFill="1" applyBorder="1" applyAlignment="1" applyProtection="1">
      <alignment horizontal="center" vertical="center"/>
      <protection locked="0"/>
    </xf>
    <xf numFmtId="0" fontId="1" fillId="0" borderId="27" xfId="1" applyFont="1" applyBorder="1" applyAlignment="1" applyProtection="1">
      <alignment horizontal="left" vertical="center"/>
      <protection hidden="1"/>
    </xf>
    <xf numFmtId="0" fontId="1" fillId="0" borderId="29" xfId="1" applyFont="1" applyBorder="1" applyAlignment="1" applyProtection="1">
      <alignment horizontal="left" vertical="center"/>
      <protection hidden="1"/>
    </xf>
    <xf numFmtId="170" fontId="7" fillId="11" borderId="37" xfId="1" applyNumberFormat="1" applyFill="1" applyBorder="1" applyAlignment="1" applyProtection="1">
      <alignment horizontal="center" vertical="center"/>
      <protection locked="0"/>
    </xf>
    <xf numFmtId="170" fontId="7" fillId="11" borderId="50" xfId="1" applyNumberFormat="1" applyFill="1" applyBorder="1" applyAlignment="1" applyProtection="1">
      <alignment horizontal="center" vertical="center"/>
      <protection locked="0"/>
    </xf>
    <xf numFmtId="170" fontId="7" fillId="11" borderId="12" xfId="1" applyNumberFormat="1" applyFill="1" applyBorder="1" applyAlignment="1" applyProtection="1">
      <alignment horizontal="center" vertical="center"/>
      <protection locked="0"/>
    </xf>
    <xf numFmtId="170" fontId="7" fillId="11" borderId="55" xfId="1" applyNumberFormat="1" applyFill="1" applyBorder="1" applyAlignment="1" applyProtection="1">
      <alignment horizontal="center" vertical="center"/>
      <protection locked="0"/>
    </xf>
    <xf numFmtId="0" fontId="1" fillId="0" borderId="14" xfId="1" applyFont="1" applyBorder="1" applyAlignment="1" applyProtection="1">
      <alignment horizontal="left" vertical="center"/>
      <protection hidden="1"/>
    </xf>
    <xf numFmtId="0" fontId="1" fillId="0" borderId="13" xfId="1" applyFont="1" applyBorder="1" applyAlignment="1" applyProtection="1">
      <alignment horizontal="left" vertical="center"/>
      <protection hidden="1"/>
    </xf>
    <xf numFmtId="0" fontId="25" fillId="0" borderId="64" xfId="1" applyFont="1" applyBorder="1" applyAlignment="1" applyProtection="1">
      <alignment horizontal="center" vertical="center"/>
      <protection hidden="1"/>
    </xf>
    <xf numFmtId="0" fontId="25" fillId="0" borderId="60" xfId="1" applyFont="1" applyBorder="1" applyAlignment="1" applyProtection="1">
      <alignment horizontal="center" vertical="center"/>
      <protection hidden="1"/>
    </xf>
    <xf numFmtId="0" fontId="25" fillId="0" borderId="59" xfId="1" applyFont="1" applyBorder="1" applyAlignment="1" applyProtection="1">
      <alignment horizontal="center" vertical="center"/>
      <protection hidden="1"/>
    </xf>
    <xf numFmtId="0" fontId="25" fillId="0" borderId="0" xfId="1" applyFont="1" applyAlignment="1" applyProtection="1">
      <alignment horizontal="center" vertical="center"/>
      <protection hidden="1"/>
    </xf>
    <xf numFmtId="0" fontId="2" fillId="0" borderId="64" xfId="1" applyFont="1" applyBorder="1" applyAlignment="1" applyProtection="1">
      <alignment horizontal="center" vertical="center" wrapText="1" shrinkToFit="1"/>
      <protection hidden="1"/>
    </xf>
    <xf numFmtId="0" fontId="2" fillId="0" borderId="61" xfId="1" applyFont="1" applyBorder="1" applyAlignment="1" applyProtection="1">
      <alignment horizontal="center" vertical="center" wrapText="1" shrinkToFit="1"/>
      <protection hidden="1"/>
    </xf>
    <xf numFmtId="0" fontId="2" fillId="0" borderId="8" xfId="1" applyFont="1" applyBorder="1" applyAlignment="1" applyProtection="1">
      <alignment horizontal="center" vertical="center" wrapText="1" shrinkToFit="1"/>
      <protection hidden="1"/>
    </xf>
    <xf numFmtId="0" fontId="2" fillId="0" borderId="34" xfId="1" applyFont="1" applyBorder="1" applyAlignment="1" applyProtection="1">
      <alignment horizontal="center" vertical="center" wrapText="1" shrinkToFit="1"/>
      <protection hidden="1"/>
    </xf>
    <xf numFmtId="49" fontId="2" fillId="0" borderId="30" xfId="1" applyNumberFormat="1" applyFont="1" applyBorder="1" applyAlignment="1" applyProtection="1">
      <alignment horizontal="center" vertical="center" wrapText="1" shrinkToFit="1"/>
      <protection hidden="1"/>
    </xf>
    <xf numFmtId="49" fontId="2" fillId="0" borderId="77" xfId="1" applyNumberFormat="1" applyFont="1" applyBorder="1" applyAlignment="1" applyProtection="1">
      <alignment horizontal="center" vertical="center" wrapText="1" shrinkToFit="1"/>
      <protection hidden="1"/>
    </xf>
    <xf numFmtId="0" fontId="4" fillId="0" borderId="41" xfId="1" applyFont="1" applyBorder="1" applyAlignment="1" applyProtection="1">
      <alignment horizontal="center" vertical="center" wrapText="1"/>
      <protection hidden="1"/>
    </xf>
    <xf numFmtId="0" fontId="20" fillId="0" borderId="41" xfId="1" applyFont="1" applyBorder="1" applyAlignment="1" applyProtection="1">
      <alignment horizontal="center" vertical="center" wrapText="1"/>
      <protection hidden="1"/>
    </xf>
    <xf numFmtId="0" fontId="24" fillId="0" borderId="1" xfId="1" applyFont="1" applyBorder="1" applyAlignment="1" applyProtection="1">
      <alignment horizontal="center" vertical="center"/>
      <protection hidden="1"/>
    </xf>
    <xf numFmtId="0" fontId="24" fillId="0" borderId="2" xfId="1" applyFont="1" applyBorder="1" applyAlignment="1" applyProtection="1">
      <alignment horizontal="center" vertical="center"/>
      <protection hidden="1"/>
    </xf>
    <xf numFmtId="0" fontId="24" fillId="0" borderId="3" xfId="1" applyFont="1" applyBorder="1" applyAlignment="1" applyProtection="1">
      <alignment horizontal="center" vertical="center"/>
      <protection hidden="1"/>
    </xf>
    <xf numFmtId="0" fontId="4" fillId="0" borderId="1" xfId="1" applyFont="1" applyBorder="1" applyAlignment="1" applyProtection="1">
      <alignment horizontal="center" vertical="center" wrapText="1"/>
      <protection hidden="1"/>
    </xf>
    <xf numFmtId="0" fontId="20" fillId="0" borderId="2" xfId="1" applyFont="1" applyBorder="1" applyAlignment="1" applyProtection="1">
      <alignment horizontal="center" vertical="center" wrapText="1"/>
      <protection hidden="1"/>
    </xf>
    <xf numFmtId="0" fontId="20" fillId="0" borderId="3" xfId="1" applyFont="1" applyBorder="1" applyAlignment="1" applyProtection="1">
      <alignment horizontal="center" vertical="center" wrapText="1"/>
      <protection hidden="1"/>
    </xf>
    <xf numFmtId="0" fontId="30" fillId="0" borderId="0" xfId="1" applyFont="1" applyAlignment="1" applyProtection="1">
      <alignment horizontal="left"/>
      <protection hidden="1"/>
    </xf>
    <xf numFmtId="49" fontId="24" fillId="0" borderId="35" xfId="1" applyNumberFormat="1" applyFont="1" applyBorder="1" applyAlignment="1" applyProtection="1">
      <alignment horizontal="left"/>
      <protection hidden="1"/>
    </xf>
    <xf numFmtId="0" fontId="2" fillId="0" borderId="30" xfId="1" applyFont="1" applyBorder="1" applyAlignment="1" applyProtection="1">
      <alignment horizontal="center" vertical="center" wrapText="1" shrinkToFit="1"/>
      <protection hidden="1"/>
    </xf>
    <xf numFmtId="0" fontId="2" fillId="0" borderId="77" xfId="1" applyFont="1" applyBorder="1" applyAlignment="1" applyProtection="1">
      <alignment horizontal="center" vertical="center" wrapText="1" shrinkToFit="1"/>
      <protection hidden="1"/>
    </xf>
    <xf numFmtId="0" fontId="4" fillId="0" borderId="41" xfId="0" applyFont="1" applyBorder="1" applyAlignment="1">
      <alignment horizontal="center" vertical="center" wrapText="1"/>
    </xf>
    <xf numFmtId="0" fontId="20" fillId="0" borderId="41" xfId="0" applyFont="1" applyBorder="1" applyAlignment="1">
      <alignment horizontal="center" vertical="center" wrapText="1"/>
    </xf>
    <xf numFmtId="0" fontId="46" fillId="0" borderId="64" xfId="0" applyFont="1" applyBorder="1" applyAlignment="1">
      <alignment horizontal="left" vertical="center" wrapText="1"/>
    </xf>
    <xf numFmtId="0" fontId="46" fillId="0" borderId="60" xfId="0" applyFont="1" applyBorder="1" applyAlignment="1">
      <alignment horizontal="left" vertical="center" wrapText="1"/>
    </xf>
    <xf numFmtId="0" fontId="46" fillId="0" borderId="61" xfId="0" applyFont="1" applyBorder="1" applyAlignment="1">
      <alignment horizontal="left" vertical="center" wrapText="1"/>
    </xf>
    <xf numFmtId="0" fontId="46" fillId="0" borderId="8" xfId="0" applyFont="1" applyBorder="1" applyAlignment="1">
      <alignment horizontal="left" vertical="center" wrapText="1"/>
    </xf>
    <xf numFmtId="0" fontId="46" fillId="0" borderId="35" xfId="0" applyFont="1" applyBorder="1" applyAlignment="1">
      <alignment horizontal="left" vertical="center" wrapText="1"/>
    </xf>
    <xf numFmtId="0" fontId="46" fillId="0" borderId="34" xfId="0" applyFont="1" applyBorder="1" applyAlignment="1">
      <alignment horizontal="left" vertical="center" wrapText="1"/>
    </xf>
  </cellXfs>
  <cellStyles count="7">
    <cellStyle name="Čárka 2" xfId="4" xr:uid="{00000000-0005-0000-0000-000000000000}"/>
    <cellStyle name="Hypertextový odkaz" xfId="2" builtinId="8"/>
    <cellStyle name="Měna" xfId="5" builtinId="4"/>
    <cellStyle name="Normální" xfId="0" builtinId="0"/>
    <cellStyle name="Normální 2" xfId="1" xr:uid="{00000000-0005-0000-0000-000004000000}"/>
    <cellStyle name="Poznámka" xfId="3" builtinId="10"/>
    <cellStyle name="Procenta" xfId="6" builtinId="5"/>
  </cellStyles>
  <dxfs count="8">
    <dxf>
      <font>
        <b val="0"/>
        <i val="0"/>
        <strike val="0"/>
      </font>
      <fill>
        <patternFill>
          <bgColor rgb="FFC00000"/>
        </patternFill>
      </fill>
    </dxf>
    <dxf>
      <font>
        <color rgb="FF9C0006"/>
      </font>
      <fill>
        <patternFill>
          <bgColor rgb="FFFFC7CE"/>
        </patternFill>
      </fill>
    </dxf>
    <dxf>
      <font>
        <color auto="1"/>
      </font>
      <fill>
        <patternFill>
          <bgColor rgb="FFC00000"/>
        </patternFill>
      </fill>
    </dxf>
    <dxf>
      <font>
        <color theme="9" tint="-0.499984740745262"/>
      </font>
      <fill>
        <patternFill>
          <bgColor theme="9" tint="0.39994506668294322"/>
        </patternFill>
      </fill>
    </dxf>
    <dxf>
      <font>
        <color auto="1"/>
      </font>
      <fill>
        <patternFill>
          <bgColor rgb="FFC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FF"/>
      <color rgb="FFF07D32"/>
      <color rgb="FFE6F2DE"/>
      <color rgb="FF46506E"/>
      <color rgb="FF6E5050"/>
      <color rgb="FF6EAA46"/>
      <color rgb="FFFFB400"/>
      <color rgb="FF466EC8"/>
      <color rgb="FF66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733425</xdr:colOff>
      <xdr:row>0</xdr:row>
      <xdr:rowOff>104774</xdr:rowOff>
    </xdr:from>
    <xdr:to>
      <xdr:col>5</xdr:col>
      <xdr:colOff>1228725</xdr:colOff>
      <xdr:row>0</xdr:row>
      <xdr:rowOff>741283</xdr:rowOff>
    </xdr:to>
    <xdr:pic>
      <xdr:nvPicPr>
        <xdr:cNvPr id="4" name="Obráze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0275" y="104774"/>
          <a:ext cx="2828925" cy="6365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TZastera\Documents\Ekokom\SUBJEKTY\KLIENTI\Kli_VYKAZY\VERZE_2.71\CZ_2.71.01\ctvrtletni_vykaz_Klient_2.71-01CZ_ope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Zastera\Documents\Ekokom\SUBJEKTY\KLIENTI\Kli_VYKAZY\VERZE_2.63\CZ_2.63.01\ctvrtletni_vykaz_Klient_2.63-05CZ_WOR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KONTROLY"/>
      <sheetName val="TEST"/>
      <sheetName val="Úvod"/>
      <sheetName val="J1-1A"/>
      <sheetName val="J1-1B"/>
      <sheetName val="J1-1K"/>
      <sheetName val="J1-2A"/>
      <sheetName val="J1-2B"/>
      <sheetName val="J1-2K"/>
      <sheetName val="J1-3"/>
      <sheetName val="J1-3K"/>
      <sheetName val="J2"/>
      <sheetName val="J3"/>
      <sheetName val="J4"/>
      <sheetName val="L"/>
      <sheetName val="O1-1A"/>
      <sheetName val="O1-1B"/>
      <sheetName val="O1-1K"/>
      <sheetName val="O1-2A"/>
      <sheetName val="O1-2B"/>
      <sheetName val="O1-2K"/>
      <sheetName val="O1-3"/>
      <sheetName val="O1-3K"/>
      <sheetName val="O2"/>
      <sheetName val="O3"/>
      <sheetName val="O4"/>
      <sheetName val="S1"/>
      <sheetName val="S2"/>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NTROLY"/>
    </sheetNames>
    <sheetDataSet>
      <sheetData sheetId="0" refreshError="1"/>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vykazy@ekokom.cz" TargetMode="External"/><Relationship Id="rId1" Type="http://schemas.openxmlformats.org/officeDocument/2006/relationships/hyperlink" Target="https://www.ekokom.cz/en/clients/quarterly-statements/"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508"/>
  <sheetViews>
    <sheetView workbookViewId="0">
      <selection activeCell="B3" sqref="B3:B5508"/>
    </sheetView>
  </sheetViews>
  <sheetFormatPr defaultColWidth="9.1796875" defaultRowHeight="12.5" x14ac:dyDescent="0.25"/>
  <cols>
    <col min="1" max="1" width="15.81640625" bestFit="1" customWidth="1"/>
    <col min="2" max="2" width="14.26953125" bestFit="1" customWidth="1"/>
    <col min="3" max="3" width="16.81640625" bestFit="1" customWidth="1"/>
    <col min="4" max="4" width="14.26953125" bestFit="1" customWidth="1"/>
  </cols>
  <sheetData>
    <row r="1" spans="1:5" ht="13" x14ac:dyDescent="0.3">
      <c r="A1" s="27">
        <f>SUM(A3:A5508)</f>
        <v>0</v>
      </c>
      <c r="B1" s="201">
        <f>SUM(B3:B5508)</f>
        <v>11476870</v>
      </c>
      <c r="C1" s="28">
        <f>SUM(C3:C5508)+KONTROLY!C121</f>
        <v>0</v>
      </c>
      <c r="E1" s="204"/>
    </row>
    <row r="2" spans="1:5" x14ac:dyDescent="0.25">
      <c r="A2" s="26" t="s">
        <v>52</v>
      </c>
      <c r="B2" s="26" t="s">
        <v>51</v>
      </c>
      <c r="C2" s="26" t="s">
        <v>50</v>
      </c>
    </row>
    <row r="3" spans="1:5" ht="14.5" customHeight="1" x14ac:dyDescent="0.25">
      <c r="A3">
        <f>'J1-1A'!E10</f>
        <v>0</v>
      </c>
      <c r="B3" s="25">
        <v>15546</v>
      </c>
      <c r="C3" s="25">
        <f t="shared" ref="C3:C66" si="0">A3*B3</f>
        <v>0</v>
      </c>
    </row>
    <row r="4" spans="1:5" ht="14.5" customHeight="1" x14ac:dyDescent="0.25">
      <c r="A4">
        <f>'J1-1A'!E11</f>
        <v>0</v>
      </c>
      <c r="B4" s="25">
        <v>15546</v>
      </c>
      <c r="C4" s="25">
        <f t="shared" si="0"/>
        <v>0</v>
      </c>
    </row>
    <row r="5" spans="1:5" ht="14.5" customHeight="1" x14ac:dyDescent="0.25">
      <c r="A5">
        <f>'J1-1A'!E12</f>
        <v>0</v>
      </c>
      <c r="B5" s="25">
        <v>15546</v>
      </c>
      <c r="C5" s="25">
        <f t="shared" si="0"/>
        <v>0</v>
      </c>
    </row>
    <row r="6" spans="1:5" ht="14.5" customHeight="1" x14ac:dyDescent="0.25">
      <c r="A6">
        <f>'J1-1A'!E13</f>
        <v>0</v>
      </c>
      <c r="B6" s="25">
        <v>15546</v>
      </c>
      <c r="C6" s="25">
        <f t="shared" si="0"/>
        <v>0</v>
      </c>
    </row>
    <row r="7" spans="1:5" ht="14.5" customHeight="1" x14ac:dyDescent="0.25">
      <c r="A7">
        <f>'J1-1A'!E14</f>
        <v>0</v>
      </c>
      <c r="B7" s="25">
        <v>15546</v>
      </c>
      <c r="C7" s="25">
        <f t="shared" si="0"/>
        <v>0</v>
      </c>
    </row>
    <row r="8" spans="1:5" ht="14.5" customHeight="1" x14ac:dyDescent="0.25">
      <c r="A8">
        <f>'J1-1A'!E15</f>
        <v>0</v>
      </c>
      <c r="B8" s="25">
        <v>15546</v>
      </c>
      <c r="C8" s="25">
        <f t="shared" si="0"/>
        <v>0</v>
      </c>
    </row>
    <row r="9" spans="1:5" ht="14.5" customHeight="1" x14ac:dyDescent="0.25">
      <c r="A9">
        <f>'J1-1A'!E16</f>
        <v>0</v>
      </c>
      <c r="B9" s="25">
        <v>15546</v>
      </c>
      <c r="C9" s="25">
        <f t="shared" si="0"/>
        <v>0</v>
      </c>
    </row>
    <row r="10" spans="1:5" ht="14.5" customHeight="1" x14ac:dyDescent="0.25">
      <c r="A10">
        <f>'J1-1A'!E17</f>
        <v>0</v>
      </c>
      <c r="B10" s="25">
        <v>15546</v>
      </c>
      <c r="C10" s="25">
        <f t="shared" si="0"/>
        <v>0</v>
      </c>
    </row>
    <row r="11" spans="1:5" ht="14.5" customHeight="1" x14ac:dyDescent="0.25">
      <c r="A11">
        <f>'J1-1A'!E18</f>
        <v>0</v>
      </c>
      <c r="B11" s="25">
        <v>15546</v>
      </c>
      <c r="C11" s="25">
        <f t="shared" si="0"/>
        <v>0</v>
      </c>
    </row>
    <row r="12" spans="1:5" ht="14.5" customHeight="1" x14ac:dyDescent="0.25">
      <c r="A12">
        <f>'J1-1A'!E19</f>
        <v>0</v>
      </c>
      <c r="B12" s="25">
        <v>17142</v>
      </c>
      <c r="C12" s="25">
        <f t="shared" si="0"/>
        <v>0</v>
      </c>
    </row>
    <row r="13" spans="1:5" ht="14.5" customHeight="1" x14ac:dyDescent="0.25">
      <c r="A13">
        <f>'J1-1A'!E20</f>
        <v>0</v>
      </c>
      <c r="B13" s="25">
        <v>17142</v>
      </c>
      <c r="C13" s="25">
        <f t="shared" si="0"/>
        <v>0</v>
      </c>
    </row>
    <row r="14" spans="1:5" ht="14.5" customHeight="1" x14ac:dyDescent="0.25">
      <c r="A14">
        <f>'J1-1A'!E21</f>
        <v>0</v>
      </c>
      <c r="B14" s="25">
        <v>17142</v>
      </c>
      <c r="C14" s="25">
        <f t="shared" si="0"/>
        <v>0</v>
      </c>
    </row>
    <row r="15" spans="1:5" ht="14.5" customHeight="1" x14ac:dyDescent="0.25">
      <c r="A15">
        <f>'J1-1A'!E22</f>
        <v>0</v>
      </c>
      <c r="B15" s="25">
        <v>17142</v>
      </c>
      <c r="C15" s="25">
        <f t="shared" si="0"/>
        <v>0</v>
      </c>
    </row>
    <row r="16" spans="1:5" ht="14.5" customHeight="1" x14ac:dyDescent="0.25">
      <c r="A16">
        <f>'J1-1A'!E23</f>
        <v>0</v>
      </c>
      <c r="B16" s="25">
        <v>15546</v>
      </c>
      <c r="C16" s="25">
        <f t="shared" si="0"/>
        <v>0</v>
      </c>
    </row>
    <row r="17" spans="1:3" ht="14.5" customHeight="1" x14ac:dyDescent="0.25">
      <c r="A17">
        <f>'J1-1A'!E24</f>
        <v>0</v>
      </c>
      <c r="B17" s="25">
        <v>15546</v>
      </c>
      <c r="C17" s="25">
        <f t="shared" si="0"/>
        <v>0</v>
      </c>
    </row>
    <row r="18" spans="1:3" ht="14.5" customHeight="1" x14ac:dyDescent="0.25">
      <c r="A18">
        <f>'J1-1A'!E25</f>
        <v>0</v>
      </c>
      <c r="B18" s="25">
        <v>15546</v>
      </c>
      <c r="C18" s="25">
        <f t="shared" si="0"/>
        <v>0</v>
      </c>
    </row>
    <row r="19" spans="1:3" ht="14.5" customHeight="1" x14ac:dyDescent="0.25">
      <c r="A19">
        <f>'J1-1A'!E26</f>
        <v>0</v>
      </c>
      <c r="B19" s="25">
        <v>15546</v>
      </c>
      <c r="C19" s="25">
        <f t="shared" si="0"/>
        <v>0</v>
      </c>
    </row>
    <row r="20" spans="1:3" ht="14.5" customHeight="1" x14ac:dyDescent="0.25">
      <c r="A20">
        <f>'J1-1A'!E27</f>
        <v>0</v>
      </c>
      <c r="B20" s="25">
        <v>15546</v>
      </c>
      <c r="C20" s="25">
        <f t="shared" si="0"/>
        <v>0</v>
      </c>
    </row>
    <row r="21" spans="1:3" ht="14.5" customHeight="1" x14ac:dyDescent="0.25">
      <c r="A21">
        <f>'J1-1A'!E28</f>
        <v>0</v>
      </c>
      <c r="B21" s="25">
        <v>15546</v>
      </c>
      <c r="C21" s="25">
        <f t="shared" si="0"/>
        <v>0</v>
      </c>
    </row>
    <row r="22" spans="1:3" ht="14.5" customHeight="1" x14ac:dyDescent="0.25">
      <c r="A22">
        <f>'J1-1A'!E29</f>
        <v>0</v>
      </c>
      <c r="B22" s="25">
        <v>24066</v>
      </c>
      <c r="C22" s="25">
        <f t="shared" si="0"/>
        <v>0</v>
      </c>
    </row>
    <row r="23" spans="1:3" ht="14.5" customHeight="1" x14ac:dyDescent="0.25">
      <c r="A23">
        <f>'J1-1A'!E30</f>
        <v>0</v>
      </c>
      <c r="B23" s="25">
        <v>24066</v>
      </c>
      <c r="C23" s="25">
        <f t="shared" si="0"/>
        <v>0</v>
      </c>
    </row>
    <row r="24" spans="1:3" ht="14.5" customHeight="1" x14ac:dyDescent="0.25">
      <c r="A24">
        <f>'J1-1A'!E31</f>
        <v>0</v>
      </c>
      <c r="B24" s="25">
        <v>18032</v>
      </c>
      <c r="C24" s="25">
        <f t="shared" si="0"/>
        <v>0</v>
      </c>
    </row>
    <row r="25" spans="1:3" ht="14.5" customHeight="1" x14ac:dyDescent="0.25">
      <c r="A25">
        <f>'J1-1A'!E32</f>
        <v>0</v>
      </c>
      <c r="B25" s="25">
        <v>2611</v>
      </c>
      <c r="C25" s="25">
        <f t="shared" si="0"/>
        <v>0</v>
      </c>
    </row>
    <row r="26" spans="1:3" ht="14.5" customHeight="1" x14ac:dyDescent="0.25">
      <c r="A26">
        <f>'J1-1A'!E33</f>
        <v>0</v>
      </c>
      <c r="B26" s="25">
        <v>18032</v>
      </c>
      <c r="C26" s="25">
        <f t="shared" si="0"/>
        <v>0</v>
      </c>
    </row>
    <row r="27" spans="1:3" ht="14.5" customHeight="1" x14ac:dyDescent="0.25">
      <c r="A27">
        <f>'J1-1A'!E34</f>
        <v>0</v>
      </c>
      <c r="B27" s="25">
        <v>2611</v>
      </c>
      <c r="C27" s="25">
        <f t="shared" si="0"/>
        <v>0</v>
      </c>
    </row>
    <row r="28" spans="1:3" ht="14.5" customHeight="1" x14ac:dyDescent="0.25">
      <c r="A28">
        <f>'J1-1A'!E36</f>
        <v>0</v>
      </c>
      <c r="B28" s="25">
        <v>24066</v>
      </c>
      <c r="C28" s="25">
        <f t="shared" si="0"/>
        <v>0</v>
      </c>
    </row>
    <row r="29" spans="1:3" ht="14.5" customHeight="1" x14ac:dyDescent="0.25">
      <c r="A29">
        <f>'J1-1A'!E41</f>
        <v>0</v>
      </c>
      <c r="B29" s="25">
        <v>1852</v>
      </c>
      <c r="C29" s="25">
        <f t="shared" si="0"/>
        <v>0</v>
      </c>
    </row>
    <row r="30" spans="1:3" ht="14.5" customHeight="1" x14ac:dyDescent="0.25">
      <c r="A30">
        <f>'J1-1A'!E42</f>
        <v>0</v>
      </c>
      <c r="B30" s="25">
        <v>1852</v>
      </c>
      <c r="C30" s="25">
        <f t="shared" si="0"/>
        <v>0</v>
      </c>
    </row>
    <row r="31" spans="1:3" ht="14.5" customHeight="1" x14ac:dyDescent="0.25">
      <c r="A31">
        <f>'J1-1A'!E43</f>
        <v>0</v>
      </c>
      <c r="B31" s="25">
        <v>1852</v>
      </c>
      <c r="C31" s="25">
        <f t="shared" si="0"/>
        <v>0</v>
      </c>
    </row>
    <row r="32" spans="1:3" ht="14.5" customHeight="1" x14ac:dyDescent="0.25">
      <c r="A32">
        <f>'J1-1A'!E44</f>
        <v>0</v>
      </c>
      <c r="B32" s="25">
        <v>7152</v>
      </c>
      <c r="C32" s="25">
        <f t="shared" si="0"/>
        <v>0</v>
      </c>
    </row>
    <row r="33" spans="1:3" ht="14.5" customHeight="1" x14ac:dyDescent="0.25">
      <c r="A33">
        <f>'J1-1A'!E45</f>
        <v>0</v>
      </c>
      <c r="B33" s="25">
        <v>7152</v>
      </c>
      <c r="C33" s="25">
        <f t="shared" si="0"/>
        <v>0</v>
      </c>
    </row>
    <row r="34" spans="1:3" ht="14.5" customHeight="1" x14ac:dyDescent="0.25">
      <c r="A34">
        <f>'J1-1A'!E46</f>
        <v>0</v>
      </c>
      <c r="B34" s="25">
        <v>7152</v>
      </c>
      <c r="C34" s="25">
        <f t="shared" si="0"/>
        <v>0</v>
      </c>
    </row>
    <row r="35" spans="1:3" ht="14.5" customHeight="1" x14ac:dyDescent="0.25">
      <c r="A35">
        <f>'J1-1A'!E47</f>
        <v>0</v>
      </c>
      <c r="B35" s="25">
        <v>7152</v>
      </c>
      <c r="C35" s="25">
        <f t="shared" si="0"/>
        <v>0</v>
      </c>
    </row>
    <row r="36" spans="1:3" ht="14.5" customHeight="1" x14ac:dyDescent="0.25">
      <c r="A36">
        <f>'J1-1A'!E48</f>
        <v>0</v>
      </c>
      <c r="B36" s="25">
        <v>7152</v>
      </c>
      <c r="C36" s="25">
        <f t="shared" si="0"/>
        <v>0</v>
      </c>
    </row>
    <row r="37" spans="1:3" ht="14.5" customHeight="1" x14ac:dyDescent="0.25">
      <c r="A37">
        <f>'J1-1A'!E49</f>
        <v>0</v>
      </c>
      <c r="B37" s="25">
        <v>3754</v>
      </c>
      <c r="C37" s="25">
        <f t="shared" si="0"/>
        <v>0</v>
      </c>
    </row>
    <row r="38" spans="1:3" ht="14.5" customHeight="1" x14ac:dyDescent="0.25">
      <c r="A38">
        <f>'J1-1A'!E50</f>
        <v>0</v>
      </c>
      <c r="B38" s="25">
        <v>3754</v>
      </c>
      <c r="C38" s="25">
        <f t="shared" si="0"/>
        <v>0</v>
      </c>
    </row>
    <row r="39" spans="1:3" ht="14.5" customHeight="1" x14ac:dyDescent="0.25">
      <c r="A39">
        <f>'J1-1A'!E51</f>
        <v>0</v>
      </c>
      <c r="B39" s="25">
        <v>2052</v>
      </c>
      <c r="C39" s="25">
        <f t="shared" si="0"/>
        <v>0</v>
      </c>
    </row>
    <row r="40" spans="1:3" ht="14.5" customHeight="1" x14ac:dyDescent="0.25">
      <c r="A40">
        <f>'J1-1A'!E52</f>
        <v>0</v>
      </c>
      <c r="B40" s="25">
        <v>24066</v>
      </c>
      <c r="C40" s="25">
        <f t="shared" si="0"/>
        <v>0</v>
      </c>
    </row>
    <row r="41" spans="1:3" ht="14.5" customHeight="1" x14ac:dyDescent="0.25">
      <c r="A41">
        <f>'J1-1A'!F10</f>
        <v>0</v>
      </c>
      <c r="B41" s="25">
        <v>15546</v>
      </c>
      <c r="C41" s="25">
        <f t="shared" si="0"/>
        <v>0</v>
      </c>
    </row>
    <row r="42" spans="1:3" ht="14.5" customHeight="1" x14ac:dyDescent="0.25">
      <c r="A42">
        <f>'J1-1A'!F11</f>
        <v>0</v>
      </c>
      <c r="B42" s="25">
        <v>15546</v>
      </c>
      <c r="C42" s="25">
        <f t="shared" si="0"/>
        <v>0</v>
      </c>
    </row>
    <row r="43" spans="1:3" ht="14.5" customHeight="1" x14ac:dyDescent="0.25">
      <c r="A43">
        <f>'J1-1A'!F12</f>
        <v>0</v>
      </c>
      <c r="B43" s="25">
        <v>15546</v>
      </c>
      <c r="C43" s="25">
        <f t="shared" si="0"/>
        <v>0</v>
      </c>
    </row>
    <row r="44" spans="1:3" ht="14.5" customHeight="1" x14ac:dyDescent="0.25">
      <c r="A44">
        <f>'J1-1A'!F13</f>
        <v>0</v>
      </c>
      <c r="B44" s="25">
        <v>15546</v>
      </c>
      <c r="C44" s="25">
        <f t="shared" si="0"/>
        <v>0</v>
      </c>
    </row>
    <row r="45" spans="1:3" ht="14.5" customHeight="1" x14ac:dyDescent="0.25">
      <c r="A45">
        <f>'J1-1A'!F14</f>
        <v>0</v>
      </c>
      <c r="B45" s="25">
        <v>15546</v>
      </c>
      <c r="C45" s="25">
        <f t="shared" si="0"/>
        <v>0</v>
      </c>
    </row>
    <row r="46" spans="1:3" ht="14.5" customHeight="1" x14ac:dyDescent="0.25">
      <c r="A46">
        <f>'J1-1A'!F15</f>
        <v>0</v>
      </c>
      <c r="B46" s="25">
        <v>15546</v>
      </c>
      <c r="C46" s="25">
        <f t="shared" si="0"/>
        <v>0</v>
      </c>
    </row>
    <row r="47" spans="1:3" ht="14.5" customHeight="1" x14ac:dyDescent="0.25">
      <c r="A47">
        <f>'J1-1A'!F16</f>
        <v>0</v>
      </c>
      <c r="B47" s="25">
        <v>15546</v>
      </c>
      <c r="C47" s="25">
        <f t="shared" si="0"/>
        <v>0</v>
      </c>
    </row>
    <row r="48" spans="1:3" ht="14.5" customHeight="1" x14ac:dyDescent="0.25">
      <c r="A48">
        <f>'J1-1A'!F17</f>
        <v>0</v>
      </c>
      <c r="B48" s="25">
        <v>15546</v>
      </c>
      <c r="C48" s="25">
        <f t="shared" si="0"/>
        <v>0</v>
      </c>
    </row>
    <row r="49" spans="1:3" ht="14.5" customHeight="1" x14ac:dyDescent="0.25">
      <c r="A49">
        <f>'J1-1A'!F18</f>
        <v>0</v>
      </c>
      <c r="B49" s="25">
        <v>15546</v>
      </c>
      <c r="C49" s="25">
        <f t="shared" si="0"/>
        <v>0</v>
      </c>
    </row>
    <row r="50" spans="1:3" ht="14.5" customHeight="1" x14ac:dyDescent="0.25">
      <c r="A50">
        <f>'J1-1A'!F19</f>
        <v>0</v>
      </c>
      <c r="B50" s="25">
        <v>17142</v>
      </c>
      <c r="C50" s="25">
        <f t="shared" si="0"/>
        <v>0</v>
      </c>
    </row>
    <row r="51" spans="1:3" ht="14.5" customHeight="1" x14ac:dyDescent="0.25">
      <c r="A51">
        <f>'J1-1A'!F20</f>
        <v>0</v>
      </c>
      <c r="B51" s="25">
        <v>17142</v>
      </c>
      <c r="C51" s="25">
        <f t="shared" si="0"/>
        <v>0</v>
      </c>
    </row>
    <row r="52" spans="1:3" ht="14.5" customHeight="1" x14ac:dyDescent="0.25">
      <c r="A52">
        <f>'J1-1A'!F21</f>
        <v>0</v>
      </c>
      <c r="B52" s="25">
        <v>17142</v>
      </c>
      <c r="C52" s="25">
        <f t="shared" si="0"/>
        <v>0</v>
      </c>
    </row>
    <row r="53" spans="1:3" ht="14.5" customHeight="1" x14ac:dyDescent="0.25">
      <c r="A53">
        <f>'J1-1A'!F22</f>
        <v>0</v>
      </c>
      <c r="B53" s="25">
        <v>17142</v>
      </c>
      <c r="C53" s="25">
        <f t="shared" si="0"/>
        <v>0</v>
      </c>
    </row>
    <row r="54" spans="1:3" ht="14.5" customHeight="1" x14ac:dyDescent="0.25">
      <c r="A54">
        <f>'J1-1A'!F23</f>
        <v>0</v>
      </c>
      <c r="B54" s="25">
        <v>15546</v>
      </c>
      <c r="C54" s="25">
        <f t="shared" si="0"/>
        <v>0</v>
      </c>
    </row>
    <row r="55" spans="1:3" ht="14.5" customHeight="1" x14ac:dyDescent="0.25">
      <c r="A55">
        <f>'J1-1A'!F24</f>
        <v>0</v>
      </c>
      <c r="B55" s="25">
        <v>15546</v>
      </c>
      <c r="C55" s="25">
        <f t="shared" si="0"/>
        <v>0</v>
      </c>
    </row>
    <row r="56" spans="1:3" ht="14.5" customHeight="1" x14ac:dyDescent="0.25">
      <c r="A56">
        <f>'J1-1A'!F25</f>
        <v>0</v>
      </c>
      <c r="B56" s="25">
        <v>15546</v>
      </c>
      <c r="C56" s="25">
        <f t="shared" si="0"/>
        <v>0</v>
      </c>
    </row>
    <row r="57" spans="1:3" ht="14.5" customHeight="1" x14ac:dyDescent="0.25">
      <c r="A57">
        <f>'J1-1A'!F26</f>
        <v>0</v>
      </c>
      <c r="B57" s="25">
        <v>15546</v>
      </c>
      <c r="C57" s="25">
        <f t="shared" si="0"/>
        <v>0</v>
      </c>
    </row>
    <row r="58" spans="1:3" ht="14.5" customHeight="1" x14ac:dyDescent="0.25">
      <c r="A58">
        <f>'J1-1A'!F27</f>
        <v>0</v>
      </c>
      <c r="B58" s="25">
        <v>15546</v>
      </c>
      <c r="C58" s="25">
        <f t="shared" si="0"/>
        <v>0</v>
      </c>
    </row>
    <row r="59" spans="1:3" ht="14.5" customHeight="1" x14ac:dyDescent="0.25">
      <c r="A59">
        <f>'J1-1A'!F28</f>
        <v>0</v>
      </c>
      <c r="B59" s="25">
        <v>15546</v>
      </c>
      <c r="C59" s="25">
        <f t="shared" si="0"/>
        <v>0</v>
      </c>
    </row>
    <row r="60" spans="1:3" ht="14.5" customHeight="1" x14ac:dyDescent="0.25">
      <c r="A60">
        <f>'J1-1A'!F29</f>
        <v>0</v>
      </c>
      <c r="B60" s="25">
        <v>24066</v>
      </c>
      <c r="C60" s="25">
        <f t="shared" si="0"/>
        <v>0</v>
      </c>
    </row>
    <row r="61" spans="1:3" ht="14.5" customHeight="1" x14ac:dyDescent="0.25">
      <c r="A61">
        <f>'J1-1A'!F30</f>
        <v>0</v>
      </c>
      <c r="B61" s="25">
        <v>24066</v>
      </c>
      <c r="C61" s="25">
        <f t="shared" si="0"/>
        <v>0</v>
      </c>
    </row>
    <row r="62" spans="1:3" ht="14.5" customHeight="1" x14ac:dyDescent="0.25">
      <c r="A62">
        <f>'J1-1A'!F31</f>
        <v>0</v>
      </c>
      <c r="B62" s="25">
        <v>18032</v>
      </c>
      <c r="C62" s="25">
        <f t="shared" si="0"/>
        <v>0</v>
      </c>
    </row>
    <row r="63" spans="1:3" ht="14.5" customHeight="1" x14ac:dyDescent="0.25">
      <c r="A63">
        <f>'J1-1A'!F32</f>
        <v>0</v>
      </c>
      <c r="B63" s="25">
        <v>2611</v>
      </c>
      <c r="C63" s="25">
        <f t="shared" si="0"/>
        <v>0</v>
      </c>
    </row>
    <row r="64" spans="1:3" ht="14.5" customHeight="1" x14ac:dyDescent="0.25">
      <c r="A64">
        <f>'J1-1A'!F33</f>
        <v>0</v>
      </c>
      <c r="B64" s="25">
        <v>18032</v>
      </c>
      <c r="C64" s="25">
        <f t="shared" si="0"/>
        <v>0</v>
      </c>
    </row>
    <row r="65" spans="1:3" ht="14.5" customHeight="1" x14ac:dyDescent="0.25">
      <c r="A65">
        <f>'J1-1A'!F34</f>
        <v>0</v>
      </c>
      <c r="B65" s="25">
        <v>2611</v>
      </c>
      <c r="C65" s="25">
        <f t="shared" si="0"/>
        <v>0</v>
      </c>
    </row>
    <row r="66" spans="1:3" ht="14.5" customHeight="1" x14ac:dyDescent="0.25">
      <c r="A66">
        <f>'J1-1A'!F36</f>
        <v>0</v>
      </c>
      <c r="B66" s="25">
        <v>24066</v>
      </c>
      <c r="C66" s="25">
        <f t="shared" si="0"/>
        <v>0</v>
      </c>
    </row>
    <row r="67" spans="1:3" ht="14.5" customHeight="1" x14ac:dyDescent="0.25">
      <c r="A67">
        <f>'J1-1A'!G10</f>
        <v>0</v>
      </c>
      <c r="B67" s="25">
        <v>15546</v>
      </c>
      <c r="C67" s="25">
        <f t="shared" ref="C67:C130" si="1">A67*B67</f>
        <v>0</v>
      </c>
    </row>
    <row r="68" spans="1:3" ht="14.5" customHeight="1" x14ac:dyDescent="0.25">
      <c r="A68">
        <f>'J1-1A'!G11</f>
        <v>0</v>
      </c>
      <c r="B68" s="25">
        <v>15546</v>
      </c>
      <c r="C68" s="25">
        <f t="shared" si="1"/>
        <v>0</v>
      </c>
    </row>
    <row r="69" spans="1:3" ht="14.5" customHeight="1" x14ac:dyDescent="0.25">
      <c r="A69">
        <f>'J1-1A'!G12</f>
        <v>0</v>
      </c>
      <c r="B69" s="25">
        <v>15546</v>
      </c>
      <c r="C69" s="25">
        <f t="shared" si="1"/>
        <v>0</v>
      </c>
    </row>
    <row r="70" spans="1:3" ht="14.5" customHeight="1" x14ac:dyDescent="0.25">
      <c r="A70">
        <f>'J1-1A'!G13</f>
        <v>0</v>
      </c>
      <c r="B70" s="25">
        <v>15546</v>
      </c>
      <c r="C70" s="25">
        <f t="shared" si="1"/>
        <v>0</v>
      </c>
    </row>
    <row r="71" spans="1:3" ht="14.5" customHeight="1" x14ac:dyDescent="0.25">
      <c r="A71">
        <f>'J1-1A'!G14</f>
        <v>0</v>
      </c>
      <c r="B71" s="25">
        <v>15546</v>
      </c>
      <c r="C71" s="25">
        <f t="shared" si="1"/>
        <v>0</v>
      </c>
    </row>
    <row r="72" spans="1:3" ht="14.5" customHeight="1" x14ac:dyDescent="0.25">
      <c r="A72">
        <f>'J1-1A'!G15</f>
        <v>0</v>
      </c>
      <c r="B72" s="25">
        <v>15546</v>
      </c>
      <c r="C72" s="25">
        <f t="shared" si="1"/>
        <v>0</v>
      </c>
    </row>
    <row r="73" spans="1:3" ht="14.5" customHeight="1" x14ac:dyDescent="0.25">
      <c r="A73">
        <f>'J1-1A'!G16</f>
        <v>0</v>
      </c>
      <c r="B73" s="25">
        <v>15546</v>
      </c>
      <c r="C73" s="25">
        <f t="shared" si="1"/>
        <v>0</v>
      </c>
    </row>
    <row r="74" spans="1:3" ht="14.5" customHeight="1" x14ac:dyDescent="0.25">
      <c r="A74">
        <f>'J1-1A'!G17</f>
        <v>0</v>
      </c>
      <c r="B74" s="25">
        <v>15546</v>
      </c>
      <c r="C74" s="25">
        <f t="shared" si="1"/>
        <v>0</v>
      </c>
    </row>
    <row r="75" spans="1:3" ht="14.5" customHeight="1" x14ac:dyDescent="0.25">
      <c r="A75">
        <f>'J1-1A'!G18</f>
        <v>0</v>
      </c>
      <c r="B75" s="25">
        <v>15546</v>
      </c>
      <c r="C75" s="25">
        <f t="shared" si="1"/>
        <v>0</v>
      </c>
    </row>
    <row r="76" spans="1:3" ht="14.5" customHeight="1" x14ac:dyDescent="0.25">
      <c r="A76">
        <f>'J1-1A'!G19</f>
        <v>0</v>
      </c>
      <c r="B76" s="25">
        <v>17142</v>
      </c>
      <c r="C76" s="25">
        <f t="shared" si="1"/>
        <v>0</v>
      </c>
    </row>
    <row r="77" spans="1:3" ht="14.5" customHeight="1" x14ac:dyDescent="0.25">
      <c r="A77">
        <f>'J1-1A'!G20</f>
        <v>0</v>
      </c>
      <c r="B77" s="25">
        <v>17142</v>
      </c>
      <c r="C77" s="25">
        <f t="shared" si="1"/>
        <v>0</v>
      </c>
    </row>
    <row r="78" spans="1:3" ht="14.5" customHeight="1" x14ac:dyDescent="0.25">
      <c r="A78">
        <f>'J1-1A'!G21</f>
        <v>0</v>
      </c>
      <c r="B78" s="25">
        <v>17142</v>
      </c>
      <c r="C78" s="25">
        <f t="shared" si="1"/>
        <v>0</v>
      </c>
    </row>
    <row r="79" spans="1:3" ht="14.5" customHeight="1" x14ac:dyDescent="0.25">
      <c r="A79">
        <f>'J1-1A'!G22</f>
        <v>0</v>
      </c>
      <c r="B79" s="25">
        <v>17142</v>
      </c>
      <c r="C79" s="25">
        <f t="shared" si="1"/>
        <v>0</v>
      </c>
    </row>
    <row r="80" spans="1:3" ht="14.5" customHeight="1" x14ac:dyDescent="0.25">
      <c r="A80">
        <f>'J1-1A'!G23</f>
        <v>0</v>
      </c>
      <c r="B80" s="25">
        <v>15546</v>
      </c>
      <c r="C80" s="25">
        <f t="shared" si="1"/>
        <v>0</v>
      </c>
    </row>
    <row r="81" spans="1:3" ht="14.5" customHeight="1" x14ac:dyDescent="0.25">
      <c r="A81">
        <f>'J1-1A'!G24</f>
        <v>0</v>
      </c>
      <c r="B81" s="25">
        <v>15546</v>
      </c>
      <c r="C81" s="25">
        <f t="shared" si="1"/>
        <v>0</v>
      </c>
    </row>
    <row r="82" spans="1:3" ht="14.5" customHeight="1" x14ac:dyDescent="0.25">
      <c r="A82">
        <f>'J1-1A'!G25</f>
        <v>0</v>
      </c>
      <c r="B82" s="25">
        <v>15546</v>
      </c>
      <c r="C82" s="25">
        <f t="shared" si="1"/>
        <v>0</v>
      </c>
    </row>
    <row r="83" spans="1:3" ht="14.5" customHeight="1" x14ac:dyDescent="0.25">
      <c r="A83">
        <f>'J1-1A'!G26</f>
        <v>0</v>
      </c>
      <c r="B83" s="25">
        <v>15546</v>
      </c>
      <c r="C83" s="25">
        <f t="shared" si="1"/>
        <v>0</v>
      </c>
    </row>
    <row r="84" spans="1:3" ht="14.5" customHeight="1" x14ac:dyDescent="0.25">
      <c r="A84">
        <f>'J1-1A'!G27</f>
        <v>0</v>
      </c>
      <c r="B84" s="25">
        <v>15546</v>
      </c>
      <c r="C84" s="25">
        <f t="shared" si="1"/>
        <v>0</v>
      </c>
    </row>
    <row r="85" spans="1:3" ht="14.5" customHeight="1" x14ac:dyDescent="0.25">
      <c r="A85">
        <f>'J1-1A'!G28</f>
        <v>0</v>
      </c>
      <c r="B85" s="25">
        <v>15546</v>
      </c>
      <c r="C85" s="25">
        <f t="shared" si="1"/>
        <v>0</v>
      </c>
    </row>
    <row r="86" spans="1:3" ht="14.5" customHeight="1" x14ac:dyDescent="0.25">
      <c r="A86">
        <f>'J1-1A'!G29</f>
        <v>0</v>
      </c>
      <c r="B86" s="25">
        <v>24066</v>
      </c>
      <c r="C86" s="25">
        <f t="shared" si="1"/>
        <v>0</v>
      </c>
    </row>
    <row r="87" spans="1:3" ht="14.5" customHeight="1" x14ac:dyDescent="0.25">
      <c r="A87">
        <f>'J1-1A'!G30</f>
        <v>0</v>
      </c>
      <c r="B87" s="25">
        <v>24066</v>
      </c>
      <c r="C87" s="25">
        <f t="shared" si="1"/>
        <v>0</v>
      </c>
    </row>
    <row r="88" spans="1:3" ht="14.5" customHeight="1" x14ac:dyDescent="0.25">
      <c r="A88">
        <f>'J1-1A'!G31</f>
        <v>0</v>
      </c>
      <c r="B88" s="25">
        <v>18032</v>
      </c>
      <c r="C88" s="25">
        <f t="shared" si="1"/>
        <v>0</v>
      </c>
    </row>
    <row r="89" spans="1:3" ht="14.5" customHeight="1" x14ac:dyDescent="0.25">
      <c r="A89">
        <f>'J1-1A'!G32</f>
        <v>0</v>
      </c>
      <c r="B89" s="25">
        <v>2611</v>
      </c>
      <c r="C89" s="25">
        <f t="shared" si="1"/>
        <v>0</v>
      </c>
    </row>
    <row r="90" spans="1:3" ht="14.5" customHeight="1" x14ac:dyDescent="0.25">
      <c r="A90">
        <f>'J1-1A'!G33</f>
        <v>0</v>
      </c>
      <c r="B90" s="25">
        <v>18032</v>
      </c>
      <c r="C90" s="25">
        <f t="shared" si="1"/>
        <v>0</v>
      </c>
    </row>
    <row r="91" spans="1:3" ht="14.5" customHeight="1" x14ac:dyDescent="0.25">
      <c r="A91">
        <f>'J1-1A'!G34</f>
        <v>0</v>
      </c>
      <c r="B91" s="25">
        <v>2611</v>
      </c>
      <c r="C91" s="25">
        <f t="shared" si="1"/>
        <v>0</v>
      </c>
    </row>
    <row r="92" spans="1:3" ht="14.5" customHeight="1" x14ac:dyDescent="0.25">
      <c r="A92">
        <f>'J1-1A'!G36</f>
        <v>0</v>
      </c>
      <c r="B92" s="25">
        <v>24066</v>
      </c>
      <c r="C92" s="25">
        <f t="shared" si="1"/>
        <v>0</v>
      </c>
    </row>
    <row r="93" spans="1:3" ht="14.5" customHeight="1" x14ac:dyDescent="0.25">
      <c r="A93">
        <f>'J1-1A'!G41</f>
        <v>0</v>
      </c>
      <c r="B93" s="25">
        <v>1852</v>
      </c>
      <c r="C93" s="25">
        <f t="shared" si="1"/>
        <v>0</v>
      </c>
    </row>
    <row r="94" spans="1:3" ht="14.5" customHeight="1" x14ac:dyDescent="0.25">
      <c r="A94">
        <f>'J1-1A'!G42</f>
        <v>0</v>
      </c>
      <c r="B94" s="25">
        <v>1852</v>
      </c>
      <c r="C94" s="25">
        <f t="shared" si="1"/>
        <v>0</v>
      </c>
    </row>
    <row r="95" spans="1:3" ht="14.5" customHeight="1" x14ac:dyDescent="0.25">
      <c r="A95">
        <f>'J1-1A'!G43</f>
        <v>0</v>
      </c>
      <c r="B95" s="25">
        <v>1852</v>
      </c>
      <c r="C95" s="25">
        <f t="shared" si="1"/>
        <v>0</v>
      </c>
    </row>
    <row r="96" spans="1:3" ht="14.5" customHeight="1" x14ac:dyDescent="0.25">
      <c r="A96">
        <f>'J1-1A'!G44</f>
        <v>0</v>
      </c>
      <c r="B96" s="25">
        <v>7152</v>
      </c>
      <c r="C96" s="25">
        <f t="shared" si="1"/>
        <v>0</v>
      </c>
    </row>
    <row r="97" spans="1:3" ht="14.5" customHeight="1" x14ac:dyDescent="0.25">
      <c r="A97">
        <f>'J1-1A'!G45</f>
        <v>0</v>
      </c>
      <c r="B97" s="25">
        <v>7152</v>
      </c>
      <c r="C97" s="25">
        <f t="shared" si="1"/>
        <v>0</v>
      </c>
    </row>
    <row r="98" spans="1:3" ht="14.5" customHeight="1" x14ac:dyDescent="0.25">
      <c r="A98">
        <f>'J1-1A'!G46</f>
        <v>0</v>
      </c>
      <c r="B98" s="25">
        <v>7152</v>
      </c>
      <c r="C98" s="25">
        <f t="shared" si="1"/>
        <v>0</v>
      </c>
    </row>
    <row r="99" spans="1:3" ht="14.5" customHeight="1" x14ac:dyDescent="0.25">
      <c r="A99">
        <f>'J1-1A'!G47</f>
        <v>0</v>
      </c>
      <c r="B99" s="25">
        <v>7152</v>
      </c>
      <c r="C99" s="25">
        <f t="shared" si="1"/>
        <v>0</v>
      </c>
    </row>
    <row r="100" spans="1:3" ht="14.5" customHeight="1" x14ac:dyDescent="0.25">
      <c r="A100">
        <f>'J1-1A'!G48</f>
        <v>0</v>
      </c>
      <c r="B100" s="25">
        <v>7152</v>
      </c>
      <c r="C100" s="25">
        <f t="shared" si="1"/>
        <v>0</v>
      </c>
    </row>
    <row r="101" spans="1:3" ht="14.5" customHeight="1" x14ac:dyDescent="0.25">
      <c r="A101">
        <f>'J1-1A'!G49</f>
        <v>0</v>
      </c>
      <c r="B101" s="25">
        <v>3754</v>
      </c>
      <c r="C101" s="25">
        <f t="shared" si="1"/>
        <v>0</v>
      </c>
    </row>
    <row r="102" spans="1:3" ht="14.5" customHeight="1" x14ac:dyDescent="0.25">
      <c r="A102">
        <f>'J1-1A'!G50</f>
        <v>0</v>
      </c>
      <c r="B102" s="25">
        <v>3754</v>
      </c>
      <c r="C102" s="25">
        <f t="shared" si="1"/>
        <v>0</v>
      </c>
    </row>
    <row r="103" spans="1:3" ht="14.5" customHeight="1" x14ac:dyDescent="0.25">
      <c r="A103">
        <f>'J1-1A'!G51</f>
        <v>0</v>
      </c>
      <c r="B103" s="25">
        <v>2052</v>
      </c>
      <c r="C103" s="25">
        <f t="shared" si="1"/>
        <v>0</v>
      </c>
    </row>
    <row r="104" spans="1:3" ht="14.5" customHeight="1" x14ac:dyDescent="0.25">
      <c r="A104">
        <f>'J1-1A'!G52</f>
        <v>0</v>
      </c>
      <c r="B104" s="25">
        <v>24066</v>
      </c>
      <c r="C104" s="25">
        <f t="shared" si="1"/>
        <v>0</v>
      </c>
    </row>
    <row r="105" spans="1:3" ht="14.5" customHeight="1" x14ac:dyDescent="0.25">
      <c r="A105">
        <f>'J1-1A'!H10</f>
        <v>0</v>
      </c>
      <c r="B105" s="25">
        <v>15546</v>
      </c>
      <c r="C105" s="25">
        <f t="shared" si="1"/>
        <v>0</v>
      </c>
    </row>
    <row r="106" spans="1:3" ht="14.5" customHeight="1" x14ac:dyDescent="0.25">
      <c r="A106">
        <f>'J1-1A'!H11</f>
        <v>0</v>
      </c>
      <c r="B106" s="25">
        <v>15546</v>
      </c>
      <c r="C106" s="25">
        <f t="shared" si="1"/>
        <v>0</v>
      </c>
    </row>
    <row r="107" spans="1:3" ht="14.5" customHeight="1" x14ac:dyDescent="0.25">
      <c r="A107">
        <f>'J1-1A'!H12</f>
        <v>0</v>
      </c>
      <c r="B107" s="25">
        <v>15546</v>
      </c>
      <c r="C107" s="25">
        <f t="shared" si="1"/>
        <v>0</v>
      </c>
    </row>
    <row r="108" spans="1:3" ht="14.5" customHeight="1" x14ac:dyDescent="0.25">
      <c r="A108">
        <f>'J1-1A'!H13</f>
        <v>0</v>
      </c>
      <c r="B108" s="25">
        <v>15546</v>
      </c>
      <c r="C108" s="25">
        <f t="shared" si="1"/>
        <v>0</v>
      </c>
    </row>
    <row r="109" spans="1:3" ht="14.5" customHeight="1" x14ac:dyDescent="0.25">
      <c r="A109">
        <f>'J1-1A'!H14</f>
        <v>0</v>
      </c>
      <c r="B109" s="25">
        <v>15546</v>
      </c>
      <c r="C109" s="25">
        <f t="shared" si="1"/>
        <v>0</v>
      </c>
    </row>
    <row r="110" spans="1:3" ht="14.5" customHeight="1" x14ac:dyDescent="0.25">
      <c r="A110">
        <f>'J1-1A'!H15</f>
        <v>0</v>
      </c>
      <c r="B110" s="25">
        <v>15546</v>
      </c>
      <c r="C110" s="25">
        <f t="shared" si="1"/>
        <v>0</v>
      </c>
    </row>
    <row r="111" spans="1:3" ht="14.5" customHeight="1" x14ac:dyDescent="0.25">
      <c r="A111">
        <f>'J1-1A'!H16</f>
        <v>0</v>
      </c>
      <c r="B111" s="25">
        <v>15546</v>
      </c>
      <c r="C111" s="25">
        <f t="shared" si="1"/>
        <v>0</v>
      </c>
    </row>
    <row r="112" spans="1:3" ht="14.5" customHeight="1" x14ac:dyDescent="0.25">
      <c r="A112">
        <f>'J1-1A'!H17</f>
        <v>0</v>
      </c>
      <c r="B112" s="25">
        <v>15546</v>
      </c>
      <c r="C112" s="25">
        <f t="shared" si="1"/>
        <v>0</v>
      </c>
    </row>
    <row r="113" spans="1:3" ht="14.5" customHeight="1" x14ac:dyDescent="0.25">
      <c r="A113">
        <f>'J1-1A'!H18</f>
        <v>0</v>
      </c>
      <c r="B113" s="25">
        <v>15546</v>
      </c>
      <c r="C113" s="25">
        <f t="shared" si="1"/>
        <v>0</v>
      </c>
    </row>
    <row r="114" spans="1:3" ht="14.5" customHeight="1" x14ac:dyDescent="0.25">
      <c r="A114">
        <f>'J1-1A'!H19</f>
        <v>0</v>
      </c>
      <c r="B114" s="25">
        <v>17142</v>
      </c>
      <c r="C114" s="25">
        <f t="shared" si="1"/>
        <v>0</v>
      </c>
    </row>
    <row r="115" spans="1:3" ht="14.5" customHeight="1" x14ac:dyDescent="0.25">
      <c r="A115">
        <f>'J1-1A'!H20</f>
        <v>0</v>
      </c>
      <c r="B115" s="25">
        <v>17142</v>
      </c>
      <c r="C115" s="25">
        <f t="shared" si="1"/>
        <v>0</v>
      </c>
    </row>
    <row r="116" spans="1:3" ht="14.5" customHeight="1" x14ac:dyDescent="0.25">
      <c r="A116">
        <f>'J1-1A'!H21</f>
        <v>0</v>
      </c>
      <c r="B116" s="25">
        <v>17142</v>
      </c>
      <c r="C116" s="25">
        <f t="shared" si="1"/>
        <v>0</v>
      </c>
    </row>
    <row r="117" spans="1:3" ht="14.5" customHeight="1" x14ac:dyDescent="0.25">
      <c r="A117">
        <f>'J1-1A'!H22</f>
        <v>0</v>
      </c>
      <c r="B117" s="25">
        <v>17142</v>
      </c>
      <c r="C117" s="25">
        <f t="shared" si="1"/>
        <v>0</v>
      </c>
    </row>
    <row r="118" spans="1:3" ht="14.5" customHeight="1" x14ac:dyDescent="0.25">
      <c r="A118">
        <f>'J1-1A'!H23</f>
        <v>0</v>
      </c>
      <c r="B118" s="25">
        <v>15546</v>
      </c>
      <c r="C118" s="25">
        <f t="shared" si="1"/>
        <v>0</v>
      </c>
    </row>
    <row r="119" spans="1:3" ht="14.5" customHeight="1" x14ac:dyDescent="0.25">
      <c r="A119">
        <f>'J1-1A'!H24</f>
        <v>0</v>
      </c>
      <c r="B119" s="25">
        <v>15546</v>
      </c>
      <c r="C119" s="25">
        <f t="shared" si="1"/>
        <v>0</v>
      </c>
    </row>
    <row r="120" spans="1:3" ht="14.5" customHeight="1" x14ac:dyDescent="0.25">
      <c r="A120">
        <f>'J1-1A'!H25</f>
        <v>0</v>
      </c>
      <c r="B120" s="25">
        <v>15546</v>
      </c>
      <c r="C120" s="25">
        <f t="shared" si="1"/>
        <v>0</v>
      </c>
    </row>
    <row r="121" spans="1:3" ht="14.5" customHeight="1" x14ac:dyDescent="0.25">
      <c r="A121">
        <f>'J1-1A'!H26</f>
        <v>0</v>
      </c>
      <c r="B121" s="25">
        <v>15546</v>
      </c>
      <c r="C121" s="25">
        <f t="shared" si="1"/>
        <v>0</v>
      </c>
    </row>
    <row r="122" spans="1:3" ht="14.5" customHeight="1" x14ac:dyDescent="0.25">
      <c r="A122">
        <f>'J1-1A'!H27</f>
        <v>0</v>
      </c>
      <c r="B122" s="25">
        <v>15546</v>
      </c>
      <c r="C122" s="25">
        <f t="shared" si="1"/>
        <v>0</v>
      </c>
    </row>
    <row r="123" spans="1:3" ht="14.5" customHeight="1" x14ac:dyDescent="0.25">
      <c r="A123">
        <f>'J1-1A'!H28</f>
        <v>0</v>
      </c>
      <c r="B123" s="25">
        <v>15546</v>
      </c>
      <c r="C123" s="25">
        <f t="shared" si="1"/>
        <v>0</v>
      </c>
    </row>
    <row r="124" spans="1:3" ht="14.5" customHeight="1" x14ac:dyDescent="0.25">
      <c r="A124">
        <f>'J1-1A'!H29</f>
        <v>0</v>
      </c>
      <c r="B124" s="25">
        <v>24066</v>
      </c>
      <c r="C124" s="25">
        <f t="shared" si="1"/>
        <v>0</v>
      </c>
    </row>
    <row r="125" spans="1:3" ht="14.5" customHeight="1" x14ac:dyDescent="0.25">
      <c r="A125">
        <f>'J1-1A'!H30</f>
        <v>0</v>
      </c>
      <c r="B125" s="25">
        <v>24066</v>
      </c>
      <c r="C125" s="25">
        <f t="shared" si="1"/>
        <v>0</v>
      </c>
    </row>
    <row r="126" spans="1:3" ht="14.5" customHeight="1" x14ac:dyDescent="0.25">
      <c r="A126">
        <f>'J1-1A'!H31</f>
        <v>0</v>
      </c>
      <c r="B126" s="25">
        <v>18032</v>
      </c>
      <c r="C126" s="25">
        <f t="shared" si="1"/>
        <v>0</v>
      </c>
    </row>
    <row r="127" spans="1:3" ht="14.5" customHeight="1" x14ac:dyDescent="0.25">
      <c r="A127">
        <f>'J1-1A'!H32</f>
        <v>0</v>
      </c>
      <c r="B127" s="25">
        <v>2611</v>
      </c>
      <c r="C127" s="25">
        <f t="shared" si="1"/>
        <v>0</v>
      </c>
    </row>
    <row r="128" spans="1:3" ht="14.5" customHeight="1" x14ac:dyDescent="0.25">
      <c r="A128">
        <f>'J1-1A'!H33</f>
        <v>0</v>
      </c>
      <c r="B128" s="25">
        <v>18032</v>
      </c>
      <c r="C128" s="25">
        <f t="shared" si="1"/>
        <v>0</v>
      </c>
    </row>
    <row r="129" spans="1:3" ht="14.5" customHeight="1" x14ac:dyDescent="0.25">
      <c r="A129">
        <f>'J1-1A'!H34</f>
        <v>0</v>
      </c>
      <c r="B129" s="25">
        <v>2611</v>
      </c>
      <c r="C129" s="25">
        <f t="shared" si="1"/>
        <v>0</v>
      </c>
    </row>
    <row r="130" spans="1:3" ht="14.5" customHeight="1" x14ac:dyDescent="0.25">
      <c r="A130">
        <f>'J1-1A'!H36</f>
        <v>0</v>
      </c>
      <c r="B130" s="25">
        <v>24066</v>
      </c>
      <c r="C130" s="25">
        <f t="shared" si="1"/>
        <v>0</v>
      </c>
    </row>
    <row r="131" spans="1:3" ht="14.5" customHeight="1" x14ac:dyDescent="0.25">
      <c r="A131">
        <f>'J1-1A'!I10</f>
        <v>0</v>
      </c>
      <c r="B131" s="25">
        <v>15839</v>
      </c>
      <c r="C131" s="25">
        <f t="shared" ref="C131:C194" si="2">A131*B131</f>
        <v>0</v>
      </c>
    </row>
    <row r="132" spans="1:3" ht="14.5" customHeight="1" x14ac:dyDescent="0.25">
      <c r="A132">
        <f>'J1-1A'!I11</f>
        <v>0</v>
      </c>
      <c r="B132" s="25">
        <v>15839</v>
      </c>
      <c r="C132" s="25">
        <f t="shared" si="2"/>
        <v>0</v>
      </c>
    </row>
    <row r="133" spans="1:3" ht="14.5" customHeight="1" x14ac:dyDescent="0.25">
      <c r="A133">
        <f>'J1-1A'!I12</f>
        <v>0</v>
      </c>
      <c r="B133" s="25">
        <v>15839</v>
      </c>
      <c r="C133" s="25">
        <f t="shared" si="2"/>
        <v>0</v>
      </c>
    </row>
    <row r="134" spans="1:3" ht="14.5" customHeight="1" x14ac:dyDescent="0.25">
      <c r="A134">
        <f>'J1-1A'!I13</f>
        <v>0</v>
      </c>
      <c r="B134" s="25">
        <v>15839</v>
      </c>
      <c r="C134" s="25">
        <f t="shared" si="2"/>
        <v>0</v>
      </c>
    </row>
    <row r="135" spans="1:3" ht="14.5" customHeight="1" x14ac:dyDescent="0.25">
      <c r="A135">
        <f>'J1-1A'!I14</f>
        <v>0</v>
      </c>
      <c r="B135" s="25">
        <v>15839</v>
      </c>
      <c r="C135" s="25">
        <f t="shared" si="2"/>
        <v>0</v>
      </c>
    </row>
    <row r="136" spans="1:3" ht="14.5" customHeight="1" x14ac:dyDescent="0.25">
      <c r="A136">
        <f>'J1-1A'!I15</f>
        <v>0</v>
      </c>
      <c r="B136" s="25">
        <v>15839</v>
      </c>
      <c r="C136" s="25">
        <f t="shared" si="2"/>
        <v>0</v>
      </c>
    </row>
    <row r="137" spans="1:3" ht="14.5" customHeight="1" x14ac:dyDescent="0.25">
      <c r="A137">
        <f>'J1-1A'!I16</f>
        <v>0</v>
      </c>
      <c r="B137" s="25">
        <v>15839</v>
      </c>
      <c r="C137" s="25">
        <f t="shared" si="2"/>
        <v>0</v>
      </c>
    </row>
    <row r="138" spans="1:3" ht="14.5" customHeight="1" x14ac:dyDescent="0.25">
      <c r="A138">
        <f>'J1-1A'!I17</f>
        <v>0</v>
      </c>
      <c r="B138" s="25">
        <v>15839</v>
      </c>
      <c r="C138" s="25">
        <f t="shared" si="2"/>
        <v>0</v>
      </c>
    </row>
    <row r="139" spans="1:3" ht="14.5" customHeight="1" x14ac:dyDescent="0.25">
      <c r="A139">
        <f>'J1-1A'!I18</f>
        <v>0</v>
      </c>
      <c r="B139" s="25">
        <v>15839</v>
      </c>
      <c r="C139" s="25">
        <f t="shared" si="2"/>
        <v>0</v>
      </c>
    </row>
    <row r="140" spans="1:3" ht="14.5" customHeight="1" x14ac:dyDescent="0.25">
      <c r="A140">
        <f>'J1-1A'!I19</f>
        <v>0</v>
      </c>
      <c r="B140" s="25">
        <v>17142</v>
      </c>
      <c r="C140" s="25">
        <f t="shared" si="2"/>
        <v>0</v>
      </c>
    </row>
    <row r="141" spans="1:3" ht="14.5" customHeight="1" x14ac:dyDescent="0.25">
      <c r="A141">
        <f>'J1-1A'!I20</f>
        <v>0</v>
      </c>
      <c r="B141" s="25">
        <v>17142</v>
      </c>
      <c r="C141" s="25">
        <f t="shared" si="2"/>
        <v>0</v>
      </c>
    </row>
    <row r="142" spans="1:3" ht="14.5" customHeight="1" x14ac:dyDescent="0.25">
      <c r="A142">
        <f>'J1-1A'!I21</f>
        <v>0</v>
      </c>
      <c r="B142" s="25">
        <v>17142</v>
      </c>
      <c r="C142" s="25">
        <f t="shared" si="2"/>
        <v>0</v>
      </c>
    </row>
    <row r="143" spans="1:3" ht="14.5" customHeight="1" x14ac:dyDescent="0.25">
      <c r="A143">
        <f>'J1-1A'!I22</f>
        <v>0</v>
      </c>
      <c r="B143" s="25">
        <v>17142</v>
      </c>
      <c r="C143" s="25">
        <f t="shared" si="2"/>
        <v>0</v>
      </c>
    </row>
    <row r="144" spans="1:3" ht="14.5" customHeight="1" x14ac:dyDescent="0.25">
      <c r="A144">
        <f>'J1-1A'!I23</f>
        <v>0</v>
      </c>
      <c r="B144" s="25">
        <v>15839</v>
      </c>
      <c r="C144" s="25">
        <f t="shared" si="2"/>
        <v>0</v>
      </c>
    </row>
    <row r="145" spans="1:3" ht="14.5" customHeight="1" x14ac:dyDescent="0.25">
      <c r="A145">
        <f>'J1-1A'!I24</f>
        <v>0</v>
      </c>
      <c r="B145" s="25">
        <v>15839</v>
      </c>
      <c r="C145" s="25">
        <f t="shared" si="2"/>
        <v>0</v>
      </c>
    </row>
    <row r="146" spans="1:3" ht="14.5" customHeight="1" x14ac:dyDescent="0.25">
      <c r="A146">
        <f>'J1-1A'!I25</f>
        <v>0</v>
      </c>
      <c r="B146" s="25">
        <v>15839</v>
      </c>
      <c r="C146" s="25">
        <f t="shared" si="2"/>
        <v>0</v>
      </c>
    </row>
    <row r="147" spans="1:3" ht="14.5" customHeight="1" x14ac:dyDescent="0.25">
      <c r="A147">
        <f>'J1-1A'!I26</f>
        <v>0</v>
      </c>
      <c r="B147" s="25">
        <v>15839</v>
      </c>
      <c r="C147" s="25">
        <f t="shared" si="2"/>
        <v>0</v>
      </c>
    </row>
    <row r="148" spans="1:3" ht="14.5" customHeight="1" x14ac:dyDescent="0.25">
      <c r="A148">
        <f>'J1-1A'!I27</f>
        <v>0</v>
      </c>
      <c r="B148" s="25">
        <v>15839</v>
      </c>
      <c r="C148" s="25">
        <f t="shared" si="2"/>
        <v>0</v>
      </c>
    </row>
    <row r="149" spans="1:3" ht="14.5" customHeight="1" x14ac:dyDescent="0.25">
      <c r="A149">
        <f>'J1-1A'!I28</f>
        <v>0</v>
      </c>
      <c r="B149" s="25">
        <v>15839</v>
      </c>
      <c r="C149" s="25">
        <f t="shared" si="2"/>
        <v>0</v>
      </c>
    </row>
    <row r="150" spans="1:3" ht="14.5" customHeight="1" x14ac:dyDescent="0.25">
      <c r="A150">
        <f>'J1-1A'!I29</f>
        <v>0</v>
      </c>
      <c r="B150" s="25">
        <v>24066</v>
      </c>
      <c r="C150" s="25">
        <f t="shared" si="2"/>
        <v>0</v>
      </c>
    </row>
    <row r="151" spans="1:3" ht="14.5" customHeight="1" x14ac:dyDescent="0.25">
      <c r="A151">
        <f>'J1-1A'!I30</f>
        <v>0</v>
      </c>
      <c r="B151" s="25">
        <v>24066</v>
      </c>
      <c r="C151" s="25">
        <f t="shared" si="2"/>
        <v>0</v>
      </c>
    </row>
    <row r="152" spans="1:3" ht="14.5" customHeight="1" x14ac:dyDescent="0.25">
      <c r="A152">
        <f>'J1-1A'!I31</f>
        <v>0</v>
      </c>
      <c r="B152" s="25">
        <v>5220</v>
      </c>
      <c r="C152" s="25">
        <f t="shared" si="2"/>
        <v>0</v>
      </c>
    </row>
    <row r="153" spans="1:3" ht="14.5" customHeight="1" x14ac:dyDescent="0.25">
      <c r="A153">
        <f>'J1-1A'!I32</f>
        <v>0</v>
      </c>
      <c r="B153" s="25">
        <v>2611</v>
      </c>
      <c r="C153" s="25">
        <f t="shared" si="2"/>
        <v>0</v>
      </c>
    </row>
    <row r="154" spans="1:3" ht="14.5" customHeight="1" x14ac:dyDescent="0.25">
      <c r="A154">
        <f>'J1-1A'!I33</f>
        <v>0</v>
      </c>
      <c r="B154" s="25">
        <v>5220</v>
      </c>
      <c r="C154" s="25">
        <f t="shared" si="2"/>
        <v>0</v>
      </c>
    </row>
    <row r="155" spans="1:3" ht="14.5" customHeight="1" x14ac:dyDescent="0.25">
      <c r="A155">
        <f>'J1-1A'!I34</f>
        <v>0</v>
      </c>
      <c r="B155" s="25">
        <v>2611</v>
      </c>
      <c r="C155" s="25">
        <f t="shared" si="2"/>
        <v>0</v>
      </c>
    </row>
    <row r="156" spans="1:3" ht="14.5" customHeight="1" x14ac:dyDescent="0.25">
      <c r="A156">
        <f>'J1-1A'!I35</f>
        <v>0</v>
      </c>
      <c r="B156" s="25">
        <v>10967</v>
      </c>
      <c r="C156" s="25">
        <f t="shared" si="2"/>
        <v>0</v>
      </c>
    </row>
    <row r="157" spans="1:3" ht="14.5" customHeight="1" x14ac:dyDescent="0.25">
      <c r="A157">
        <f>'J1-1A'!I36</f>
        <v>0</v>
      </c>
      <c r="B157" s="25">
        <v>24066</v>
      </c>
      <c r="C157" s="25">
        <f t="shared" si="2"/>
        <v>0</v>
      </c>
    </row>
    <row r="158" spans="1:3" ht="14.5" customHeight="1" x14ac:dyDescent="0.25">
      <c r="A158">
        <f>'J1-1A'!I41</f>
        <v>0</v>
      </c>
      <c r="B158" s="25">
        <v>1852</v>
      </c>
      <c r="C158" s="25">
        <f t="shared" si="2"/>
        <v>0</v>
      </c>
    </row>
    <row r="159" spans="1:3" ht="14.5" customHeight="1" x14ac:dyDescent="0.25">
      <c r="A159">
        <f>'J1-1A'!I42</f>
        <v>0</v>
      </c>
      <c r="B159" s="25">
        <v>1852</v>
      </c>
      <c r="C159" s="25">
        <f t="shared" si="2"/>
        <v>0</v>
      </c>
    </row>
    <row r="160" spans="1:3" ht="14.5" customHeight="1" x14ac:dyDescent="0.25">
      <c r="A160">
        <f>'J1-1A'!I43</f>
        <v>0</v>
      </c>
      <c r="B160" s="25">
        <v>1852</v>
      </c>
      <c r="C160" s="25">
        <f t="shared" si="2"/>
        <v>0</v>
      </c>
    </row>
    <row r="161" spans="1:3" ht="14.5" customHeight="1" x14ac:dyDescent="0.25">
      <c r="A161">
        <f>'J1-1A'!I44</f>
        <v>0</v>
      </c>
      <c r="B161" s="25">
        <v>7152</v>
      </c>
      <c r="C161" s="25">
        <f t="shared" si="2"/>
        <v>0</v>
      </c>
    </row>
    <row r="162" spans="1:3" ht="14.5" customHeight="1" x14ac:dyDescent="0.25">
      <c r="A162">
        <f>'J1-1A'!I45</f>
        <v>0</v>
      </c>
      <c r="B162" s="25">
        <v>7152</v>
      </c>
      <c r="C162" s="25">
        <f t="shared" si="2"/>
        <v>0</v>
      </c>
    </row>
    <row r="163" spans="1:3" ht="14.5" customHeight="1" x14ac:dyDescent="0.25">
      <c r="A163">
        <f>'J1-1A'!I46</f>
        <v>0</v>
      </c>
      <c r="B163" s="25">
        <v>7152</v>
      </c>
      <c r="C163" s="25">
        <f t="shared" si="2"/>
        <v>0</v>
      </c>
    </row>
    <row r="164" spans="1:3" ht="14.5" customHeight="1" x14ac:dyDescent="0.25">
      <c r="A164">
        <f>'J1-1A'!I47</f>
        <v>0</v>
      </c>
      <c r="B164" s="25">
        <v>7152</v>
      </c>
      <c r="C164" s="25">
        <f t="shared" si="2"/>
        <v>0</v>
      </c>
    </row>
    <row r="165" spans="1:3" ht="14.5" customHeight="1" x14ac:dyDescent="0.25">
      <c r="A165">
        <f>'J1-1A'!I48</f>
        <v>0</v>
      </c>
      <c r="B165" s="25">
        <v>7152</v>
      </c>
      <c r="C165" s="25">
        <f t="shared" si="2"/>
        <v>0</v>
      </c>
    </row>
    <row r="166" spans="1:3" ht="14.5" customHeight="1" x14ac:dyDescent="0.25">
      <c r="A166">
        <f>'J1-1A'!I49</f>
        <v>0</v>
      </c>
      <c r="B166" s="25">
        <v>3754</v>
      </c>
      <c r="C166" s="25">
        <f t="shared" si="2"/>
        <v>0</v>
      </c>
    </row>
    <row r="167" spans="1:3" ht="14.5" customHeight="1" x14ac:dyDescent="0.25">
      <c r="A167">
        <f>'J1-1A'!I50</f>
        <v>0</v>
      </c>
      <c r="B167" s="25">
        <v>3754</v>
      </c>
      <c r="C167" s="25">
        <f t="shared" si="2"/>
        <v>0</v>
      </c>
    </row>
    <row r="168" spans="1:3" ht="14.5" customHeight="1" x14ac:dyDescent="0.25">
      <c r="A168">
        <f>'J1-1A'!I51</f>
        <v>0</v>
      </c>
      <c r="B168" s="25">
        <v>2052</v>
      </c>
      <c r="C168" s="25">
        <f t="shared" si="2"/>
        <v>0</v>
      </c>
    </row>
    <row r="169" spans="1:3" ht="14.5" customHeight="1" x14ac:dyDescent="0.25">
      <c r="A169">
        <f>'J1-1A'!I52</f>
        <v>0</v>
      </c>
      <c r="B169" s="25">
        <v>24066</v>
      </c>
      <c r="C169" s="25">
        <f t="shared" si="2"/>
        <v>0</v>
      </c>
    </row>
    <row r="170" spans="1:3" ht="14.5" customHeight="1" x14ac:dyDescent="0.25">
      <c r="A170">
        <f>'J1-1A'!J10</f>
        <v>0</v>
      </c>
      <c r="B170" s="25">
        <v>15839</v>
      </c>
      <c r="C170" s="25">
        <f t="shared" si="2"/>
        <v>0</v>
      </c>
    </row>
    <row r="171" spans="1:3" ht="14.5" customHeight="1" x14ac:dyDescent="0.25">
      <c r="A171">
        <f>'J1-1A'!J11</f>
        <v>0</v>
      </c>
      <c r="B171" s="25">
        <v>15839</v>
      </c>
      <c r="C171" s="25">
        <f t="shared" si="2"/>
        <v>0</v>
      </c>
    </row>
    <row r="172" spans="1:3" ht="14.5" customHeight="1" x14ac:dyDescent="0.25">
      <c r="A172">
        <f>'J1-1A'!J12</f>
        <v>0</v>
      </c>
      <c r="B172" s="25">
        <v>15839</v>
      </c>
      <c r="C172" s="25">
        <f t="shared" si="2"/>
        <v>0</v>
      </c>
    </row>
    <row r="173" spans="1:3" ht="14.5" customHeight="1" x14ac:dyDescent="0.25">
      <c r="A173">
        <f>'J1-1A'!J13</f>
        <v>0</v>
      </c>
      <c r="B173" s="25">
        <v>15839</v>
      </c>
      <c r="C173" s="25">
        <f t="shared" si="2"/>
        <v>0</v>
      </c>
    </row>
    <row r="174" spans="1:3" ht="14.5" customHeight="1" x14ac:dyDescent="0.25">
      <c r="A174">
        <f>'J1-1A'!J14</f>
        <v>0</v>
      </c>
      <c r="B174" s="25">
        <v>15839</v>
      </c>
      <c r="C174" s="25">
        <f t="shared" si="2"/>
        <v>0</v>
      </c>
    </row>
    <row r="175" spans="1:3" ht="14.5" customHeight="1" x14ac:dyDescent="0.25">
      <c r="A175">
        <f>'J1-1A'!J15</f>
        <v>0</v>
      </c>
      <c r="B175" s="25">
        <v>15839</v>
      </c>
      <c r="C175" s="25">
        <f t="shared" si="2"/>
        <v>0</v>
      </c>
    </row>
    <row r="176" spans="1:3" ht="14.5" customHeight="1" x14ac:dyDescent="0.25">
      <c r="A176">
        <f>'J1-1A'!J16</f>
        <v>0</v>
      </c>
      <c r="B176" s="25">
        <v>15839</v>
      </c>
      <c r="C176" s="25">
        <f t="shared" si="2"/>
        <v>0</v>
      </c>
    </row>
    <row r="177" spans="1:3" ht="14.5" customHeight="1" x14ac:dyDescent="0.25">
      <c r="A177">
        <f>'J1-1A'!J17</f>
        <v>0</v>
      </c>
      <c r="B177" s="25">
        <v>15839</v>
      </c>
      <c r="C177" s="25">
        <f t="shared" si="2"/>
        <v>0</v>
      </c>
    </row>
    <row r="178" spans="1:3" ht="14.5" customHeight="1" x14ac:dyDescent="0.25">
      <c r="A178">
        <f>'J1-1A'!J18</f>
        <v>0</v>
      </c>
      <c r="B178" s="25">
        <v>15839</v>
      </c>
      <c r="C178" s="25">
        <f t="shared" si="2"/>
        <v>0</v>
      </c>
    </row>
    <row r="179" spans="1:3" ht="14.5" customHeight="1" x14ac:dyDescent="0.25">
      <c r="A179">
        <f>'J1-1A'!J19</f>
        <v>0</v>
      </c>
      <c r="B179" s="25">
        <v>17142</v>
      </c>
      <c r="C179" s="25">
        <f t="shared" si="2"/>
        <v>0</v>
      </c>
    </row>
    <row r="180" spans="1:3" ht="14.5" customHeight="1" x14ac:dyDescent="0.25">
      <c r="A180">
        <f>'J1-1A'!J20</f>
        <v>0</v>
      </c>
      <c r="B180" s="25">
        <v>17142</v>
      </c>
      <c r="C180" s="25">
        <f t="shared" si="2"/>
        <v>0</v>
      </c>
    </row>
    <row r="181" spans="1:3" ht="14.5" customHeight="1" x14ac:dyDescent="0.25">
      <c r="A181">
        <f>'J1-1A'!J21</f>
        <v>0</v>
      </c>
      <c r="B181" s="25">
        <v>17142</v>
      </c>
      <c r="C181" s="25">
        <f t="shared" si="2"/>
        <v>0</v>
      </c>
    </row>
    <row r="182" spans="1:3" ht="14.5" customHeight="1" x14ac:dyDescent="0.25">
      <c r="A182">
        <f>'J1-1A'!J22</f>
        <v>0</v>
      </c>
      <c r="B182" s="25">
        <v>17142</v>
      </c>
      <c r="C182" s="25">
        <f t="shared" si="2"/>
        <v>0</v>
      </c>
    </row>
    <row r="183" spans="1:3" ht="14.5" customHeight="1" x14ac:dyDescent="0.25">
      <c r="A183">
        <f>'J1-1A'!J23</f>
        <v>0</v>
      </c>
      <c r="B183" s="25">
        <v>15839</v>
      </c>
      <c r="C183" s="25">
        <f t="shared" si="2"/>
        <v>0</v>
      </c>
    </row>
    <row r="184" spans="1:3" ht="14.5" customHeight="1" x14ac:dyDescent="0.25">
      <c r="A184">
        <f>'J1-1A'!J24</f>
        <v>0</v>
      </c>
      <c r="B184" s="25">
        <v>15839</v>
      </c>
      <c r="C184" s="25">
        <f t="shared" si="2"/>
        <v>0</v>
      </c>
    </row>
    <row r="185" spans="1:3" ht="14.5" customHeight="1" x14ac:dyDescent="0.25">
      <c r="A185">
        <f>'J1-1A'!J25</f>
        <v>0</v>
      </c>
      <c r="B185" s="25">
        <v>15839</v>
      </c>
      <c r="C185" s="25">
        <f t="shared" si="2"/>
        <v>0</v>
      </c>
    </row>
    <row r="186" spans="1:3" ht="14.5" customHeight="1" x14ac:dyDescent="0.25">
      <c r="A186">
        <f>'J1-1A'!J26</f>
        <v>0</v>
      </c>
      <c r="B186" s="25">
        <v>15839</v>
      </c>
      <c r="C186" s="25">
        <f t="shared" si="2"/>
        <v>0</v>
      </c>
    </row>
    <row r="187" spans="1:3" ht="14.5" customHeight="1" x14ac:dyDescent="0.25">
      <c r="A187">
        <f>'J1-1A'!J27</f>
        <v>0</v>
      </c>
      <c r="B187" s="25">
        <v>15839</v>
      </c>
      <c r="C187" s="25">
        <f t="shared" si="2"/>
        <v>0</v>
      </c>
    </row>
    <row r="188" spans="1:3" ht="14.5" customHeight="1" x14ac:dyDescent="0.25">
      <c r="A188">
        <f>'J1-1A'!J28</f>
        <v>0</v>
      </c>
      <c r="B188" s="25">
        <v>15839</v>
      </c>
      <c r="C188" s="25">
        <f t="shared" si="2"/>
        <v>0</v>
      </c>
    </row>
    <row r="189" spans="1:3" ht="14.5" customHeight="1" x14ac:dyDescent="0.25">
      <c r="A189">
        <f>'J1-1A'!J29</f>
        <v>0</v>
      </c>
      <c r="B189" s="25">
        <v>24066</v>
      </c>
      <c r="C189" s="25">
        <f t="shared" si="2"/>
        <v>0</v>
      </c>
    </row>
    <row r="190" spans="1:3" ht="14.5" customHeight="1" x14ac:dyDescent="0.25">
      <c r="A190">
        <f>'J1-1A'!J30</f>
        <v>0</v>
      </c>
      <c r="B190" s="25">
        <v>24066</v>
      </c>
      <c r="C190" s="25">
        <f t="shared" si="2"/>
        <v>0</v>
      </c>
    </row>
    <row r="191" spans="1:3" ht="14.5" customHeight="1" x14ac:dyDescent="0.25">
      <c r="A191">
        <f>'J1-1A'!J31</f>
        <v>0</v>
      </c>
      <c r="B191" s="25">
        <v>5220</v>
      </c>
      <c r="C191" s="25">
        <f t="shared" si="2"/>
        <v>0</v>
      </c>
    </row>
    <row r="192" spans="1:3" ht="14.5" customHeight="1" x14ac:dyDescent="0.25">
      <c r="A192">
        <f>'J1-1A'!J32</f>
        <v>0</v>
      </c>
      <c r="B192" s="25">
        <v>2611</v>
      </c>
      <c r="C192" s="25">
        <f t="shared" si="2"/>
        <v>0</v>
      </c>
    </row>
    <row r="193" spans="1:3" ht="14.5" customHeight="1" x14ac:dyDescent="0.25">
      <c r="A193">
        <f>'J1-1A'!J33</f>
        <v>0</v>
      </c>
      <c r="B193" s="25">
        <v>5220</v>
      </c>
      <c r="C193" s="25">
        <f t="shared" si="2"/>
        <v>0</v>
      </c>
    </row>
    <row r="194" spans="1:3" ht="14.5" customHeight="1" x14ac:dyDescent="0.25">
      <c r="A194">
        <f>'J1-1A'!J34</f>
        <v>0</v>
      </c>
      <c r="B194" s="25">
        <v>2611</v>
      </c>
      <c r="C194" s="25">
        <f t="shared" si="2"/>
        <v>0</v>
      </c>
    </row>
    <row r="195" spans="1:3" ht="14.5" customHeight="1" x14ac:dyDescent="0.25">
      <c r="A195">
        <f>'J1-1A'!J35</f>
        <v>0</v>
      </c>
      <c r="B195" s="25">
        <v>10967</v>
      </c>
      <c r="C195" s="25">
        <f t="shared" ref="C195:C258" si="3">A195*B195</f>
        <v>0</v>
      </c>
    </row>
    <row r="196" spans="1:3" ht="14.5" customHeight="1" x14ac:dyDescent="0.25">
      <c r="A196">
        <f>'J1-1A'!J36</f>
        <v>0</v>
      </c>
      <c r="B196" s="25">
        <v>24066</v>
      </c>
      <c r="C196" s="25">
        <f t="shared" si="3"/>
        <v>0</v>
      </c>
    </row>
    <row r="197" spans="1:3" ht="14.5" customHeight="1" x14ac:dyDescent="0.25">
      <c r="A197">
        <f>'J1-1A'!K10</f>
        <v>0</v>
      </c>
      <c r="B197" s="25">
        <v>15839</v>
      </c>
      <c r="C197" s="25">
        <f t="shared" si="3"/>
        <v>0</v>
      </c>
    </row>
    <row r="198" spans="1:3" ht="14.5" customHeight="1" x14ac:dyDescent="0.25">
      <c r="A198">
        <f>'J1-1A'!K11</f>
        <v>0</v>
      </c>
      <c r="B198" s="25">
        <v>15839</v>
      </c>
      <c r="C198" s="25">
        <f t="shared" si="3"/>
        <v>0</v>
      </c>
    </row>
    <row r="199" spans="1:3" ht="14.5" customHeight="1" x14ac:dyDescent="0.25">
      <c r="A199">
        <f>'J1-1A'!K12</f>
        <v>0</v>
      </c>
      <c r="B199" s="25">
        <v>15839</v>
      </c>
      <c r="C199" s="25">
        <f t="shared" si="3"/>
        <v>0</v>
      </c>
    </row>
    <row r="200" spans="1:3" ht="14.5" customHeight="1" x14ac:dyDescent="0.25">
      <c r="A200">
        <f>'J1-1A'!K13</f>
        <v>0</v>
      </c>
      <c r="B200" s="25">
        <v>15839</v>
      </c>
      <c r="C200" s="25">
        <f t="shared" si="3"/>
        <v>0</v>
      </c>
    </row>
    <row r="201" spans="1:3" ht="14.5" customHeight="1" x14ac:dyDescent="0.25">
      <c r="A201">
        <f>'J1-1A'!K14</f>
        <v>0</v>
      </c>
      <c r="B201" s="25">
        <v>15839</v>
      </c>
      <c r="C201" s="25">
        <f t="shared" si="3"/>
        <v>0</v>
      </c>
    </row>
    <row r="202" spans="1:3" ht="14.5" customHeight="1" x14ac:dyDescent="0.25">
      <c r="A202">
        <f>'J1-1A'!K15</f>
        <v>0</v>
      </c>
      <c r="B202" s="25">
        <v>15839</v>
      </c>
      <c r="C202" s="25">
        <f t="shared" si="3"/>
        <v>0</v>
      </c>
    </row>
    <row r="203" spans="1:3" ht="14.5" customHeight="1" x14ac:dyDescent="0.25">
      <c r="A203">
        <f>'J1-1A'!K16</f>
        <v>0</v>
      </c>
      <c r="B203" s="25">
        <v>15839</v>
      </c>
      <c r="C203" s="25">
        <f t="shared" si="3"/>
        <v>0</v>
      </c>
    </row>
    <row r="204" spans="1:3" ht="14.5" customHeight="1" x14ac:dyDescent="0.25">
      <c r="A204">
        <f>'J1-1A'!K17</f>
        <v>0</v>
      </c>
      <c r="B204" s="25">
        <v>15839</v>
      </c>
      <c r="C204" s="25">
        <f t="shared" si="3"/>
        <v>0</v>
      </c>
    </row>
    <row r="205" spans="1:3" ht="14.5" customHeight="1" x14ac:dyDescent="0.25">
      <c r="A205">
        <f>'J1-1A'!K18</f>
        <v>0</v>
      </c>
      <c r="B205" s="25">
        <v>15839</v>
      </c>
      <c r="C205" s="25">
        <f t="shared" si="3"/>
        <v>0</v>
      </c>
    </row>
    <row r="206" spans="1:3" ht="14.5" customHeight="1" x14ac:dyDescent="0.25">
      <c r="A206">
        <f>'J1-1A'!K19</f>
        <v>0</v>
      </c>
      <c r="B206" s="25">
        <v>17142</v>
      </c>
      <c r="C206" s="25">
        <f t="shared" si="3"/>
        <v>0</v>
      </c>
    </row>
    <row r="207" spans="1:3" ht="14.5" customHeight="1" x14ac:dyDescent="0.25">
      <c r="A207">
        <f>'J1-1A'!K20</f>
        <v>0</v>
      </c>
      <c r="B207" s="25">
        <v>17142</v>
      </c>
      <c r="C207" s="25">
        <f t="shared" si="3"/>
        <v>0</v>
      </c>
    </row>
    <row r="208" spans="1:3" ht="14.5" customHeight="1" x14ac:dyDescent="0.25">
      <c r="A208">
        <f>'J1-1A'!K21</f>
        <v>0</v>
      </c>
      <c r="B208" s="25">
        <v>17142</v>
      </c>
      <c r="C208" s="25">
        <f t="shared" si="3"/>
        <v>0</v>
      </c>
    </row>
    <row r="209" spans="1:3" ht="14.5" customHeight="1" x14ac:dyDescent="0.25">
      <c r="A209">
        <f>'J1-1A'!K22</f>
        <v>0</v>
      </c>
      <c r="B209" s="25">
        <v>17142</v>
      </c>
      <c r="C209" s="25">
        <f t="shared" si="3"/>
        <v>0</v>
      </c>
    </row>
    <row r="210" spans="1:3" ht="14.5" customHeight="1" x14ac:dyDescent="0.25">
      <c r="A210">
        <f>'J1-1A'!K23</f>
        <v>0</v>
      </c>
      <c r="B210" s="25">
        <v>15839</v>
      </c>
      <c r="C210" s="25">
        <f t="shared" si="3"/>
        <v>0</v>
      </c>
    </row>
    <row r="211" spans="1:3" ht="14.5" customHeight="1" x14ac:dyDescent="0.25">
      <c r="A211">
        <f>'J1-1A'!K24</f>
        <v>0</v>
      </c>
      <c r="B211" s="25">
        <v>15839</v>
      </c>
      <c r="C211" s="25">
        <f t="shared" si="3"/>
        <v>0</v>
      </c>
    </row>
    <row r="212" spans="1:3" ht="14.5" customHeight="1" x14ac:dyDescent="0.25">
      <c r="A212">
        <f>'J1-1A'!K25</f>
        <v>0</v>
      </c>
      <c r="B212" s="25">
        <v>15839</v>
      </c>
      <c r="C212" s="25">
        <f t="shared" si="3"/>
        <v>0</v>
      </c>
    </row>
    <row r="213" spans="1:3" ht="14.5" customHeight="1" x14ac:dyDescent="0.25">
      <c r="A213">
        <f>'J1-1A'!K26</f>
        <v>0</v>
      </c>
      <c r="B213" s="25">
        <v>15839</v>
      </c>
      <c r="C213" s="25">
        <f t="shared" si="3"/>
        <v>0</v>
      </c>
    </row>
    <row r="214" spans="1:3" ht="14.5" customHeight="1" x14ac:dyDescent="0.25">
      <c r="A214">
        <f>'J1-1A'!K27</f>
        <v>0</v>
      </c>
      <c r="B214" s="25">
        <v>15839</v>
      </c>
      <c r="C214" s="25">
        <f t="shared" si="3"/>
        <v>0</v>
      </c>
    </row>
    <row r="215" spans="1:3" ht="14.5" customHeight="1" x14ac:dyDescent="0.25">
      <c r="A215">
        <f>'J1-1A'!K28</f>
        <v>0</v>
      </c>
      <c r="B215" s="25">
        <v>15839</v>
      </c>
      <c r="C215" s="25">
        <f t="shared" si="3"/>
        <v>0</v>
      </c>
    </row>
    <row r="216" spans="1:3" ht="14.5" customHeight="1" x14ac:dyDescent="0.25">
      <c r="A216">
        <f>'J1-1A'!K29</f>
        <v>0</v>
      </c>
      <c r="B216" s="25">
        <v>24066</v>
      </c>
      <c r="C216" s="25">
        <f t="shared" si="3"/>
        <v>0</v>
      </c>
    </row>
    <row r="217" spans="1:3" ht="14.5" customHeight="1" x14ac:dyDescent="0.25">
      <c r="A217">
        <f>'J1-1A'!K30</f>
        <v>0</v>
      </c>
      <c r="B217" s="25">
        <v>24066</v>
      </c>
      <c r="C217" s="25">
        <f t="shared" si="3"/>
        <v>0</v>
      </c>
    </row>
    <row r="218" spans="1:3" ht="14.5" customHeight="1" x14ac:dyDescent="0.25">
      <c r="A218">
        <f>'J1-1A'!K31</f>
        <v>0</v>
      </c>
      <c r="B218" s="25">
        <v>5220</v>
      </c>
      <c r="C218" s="25">
        <f t="shared" si="3"/>
        <v>0</v>
      </c>
    </row>
    <row r="219" spans="1:3" ht="14.5" customHeight="1" x14ac:dyDescent="0.25">
      <c r="A219">
        <f>'J1-1A'!K32</f>
        <v>0</v>
      </c>
      <c r="B219" s="25">
        <v>2611</v>
      </c>
      <c r="C219" s="25">
        <f t="shared" si="3"/>
        <v>0</v>
      </c>
    </row>
    <row r="220" spans="1:3" ht="14.5" customHeight="1" x14ac:dyDescent="0.25">
      <c r="A220">
        <f>'J1-1A'!K33</f>
        <v>0</v>
      </c>
      <c r="B220" s="25">
        <v>5220</v>
      </c>
      <c r="C220" s="25">
        <f t="shared" si="3"/>
        <v>0</v>
      </c>
    </row>
    <row r="221" spans="1:3" ht="14.5" customHeight="1" x14ac:dyDescent="0.25">
      <c r="A221">
        <f>'J1-1A'!K34</f>
        <v>0</v>
      </c>
      <c r="B221" s="25">
        <v>2611</v>
      </c>
      <c r="C221" s="25">
        <f t="shared" si="3"/>
        <v>0</v>
      </c>
    </row>
    <row r="222" spans="1:3" ht="14.5" customHeight="1" x14ac:dyDescent="0.25">
      <c r="A222">
        <f>'J1-1A'!K35</f>
        <v>0</v>
      </c>
      <c r="B222" s="25">
        <v>10967</v>
      </c>
      <c r="C222" s="25">
        <f t="shared" si="3"/>
        <v>0</v>
      </c>
    </row>
    <row r="223" spans="1:3" ht="14.5" customHeight="1" x14ac:dyDescent="0.25">
      <c r="A223">
        <f>'J1-1A'!K36</f>
        <v>0</v>
      </c>
      <c r="B223" s="25">
        <v>24066</v>
      </c>
      <c r="C223" s="25">
        <f t="shared" si="3"/>
        <v>0</v>
      </c>
    </row>
    <row r="224" spans="1:3" ht="14.5" customHeight="1" x14ac:dyDescent="0.25">
      <c r="A224">
        <f>'J1-1A'!K41</f>
        <v>0</v>
      </c>
      <c r="B224" s="25">
        <v>1852</v>
      </c>
      <c r="C224" s="25">
        <f t="shared" si="3"/>
        <v>0</v>
      </c>
    </row>
    <row r="225" spans="1:3" ht="14.5" customHeight="1" x14ac:dyDescent="0.25">
      <c r="A225">
        <f>'J1-1A'!K42</f>
        <v>0</v>
      </c>
      <c r="B225" s="25">
        <v>1852</v>
      </c>
      <c r="C225" s="25">
        <f t="shared" si="3"/>
        <v>0</v>
      </c>
    </row>
    <row r="226" spans="1:3" ht="14.5" customHeight="1" x14ac:dyDescent="0.25">
      <c r="A226">
        <f>'J1-1A'!K43</f>
        <v>0</v>
      </c>
      <c r="B226" s="25">
        <v>1852</v>
      </c>
      <c r="C226" s="25">
        <f t="shared" si="3"/>
        <v>0</v>
      </c>
    </row>
    <row r="227" spans="1:3" ht="14.5" customHeight="1" x14ac:dyDescent="0.25">
      <c r="A227">
        <f>'J1-1A'!K44</f>
        <v>0</v>
      </c>
      <c r="B227" s="25">
        <v>7152</v>
      </c>
      <c r="C227" s="25">
        <f t="shared" si="3"/>
        <v>0</v>
      </c>
    </row>
    <row r="228" spans="1:3" ht="14.5" customHeight="1" x14ac:dyDescent="0.25">
      <c r="A228">
        <f>'J1-1A'!K45</f>
        <v>0</v>
      </c>
      <c r="B228" s="25">
        <v>7152</v>
      </c>
      <c r="C228" s="25">
        <f t="shared" si="3"/>
        <v>0</v>
      </c>
    </row>
    <row r="229" spans="1:3" ht="14.5" customHeight="1" x14ac:dyDescent="0.25">
      <c r="A229">
        <f>'J1-1A'!K46</f>
        <v>0</v>
      </c>
      <c r="B229" s="25">
        <v>7152</v>
      </c>
      <c r="C229" s="25">
        <f t="shared" si="3"/>
        <v>0</v>
      </c>
    </row>
    <row r="230" spans="1:3" ht="14.5" customHeight="1" x14ac:dyDescent="0.25">
      <c r="A230">
        <f>'J1-1A'!K47</f>
        <v>0</v>
      </c>
      <c r="B230" s="25">
        <v>7152</v>
      </c>
      <c r="C230" s="25">
        <f t="shared" si="3"/>
        <v>0</v>
      </c>
    </row>
    <row r="231" spans="1:3" ht="14.5" customHeight="1" x14ac:dyDescent="0.25">
      <c r="A231">
        <f>'J1-1A'!K48</f>
        <v>0</v>
      </c>
      <c r="B231" s="25">
        <v>7152</v>
      </c>
      <c r="C231" s="25">
        <f t="shared" si="3"/>
        <v>0</v>
      </c>
    </row>
    <row r="232" spans="1:3" ht="14.5" customHeight="1" x14ac:dyDescent="0.25">
      <c r="A232">
        <f>'J1-1A'!K49</f>
        <v>0</v>
      </c>
      <c r="B232" s="25">
        <v>3754</v>
      </c>
      <c r="C232" s="25">
        <f t="shared" si="3"/>
        <v>0</v>
      </c>
    </row>
    <row r="233" spans="1:3" ht="14.5" customHeight="1" x14ac:dyDescent="0.25">
      <c r="A233">
        <f>'J1-1A'!K50</f>
        <v>0</v>
      </c>
      <c r="B233" s="25">
        <v>3754</v>
      </c>
      <c r="C233" s="25">
        <f t="shared" si="3"/>
        <v>0</v>
      </c>
    </row>
    <row r="234" spans="1:3" ht="14.5" customHeight="1" x14ac:dyDescent="0.25">
      <c r="A234">
        <f>'J1-1A'!K51</f>
        <v>0</v>
      </c>
      <c r="B234" s="25">
        <v>2052</v>
      </c>
      <c r="C234" s="25">
        <f t="shared" si="3"/>
        <v>0</v>
      </c>
    </row>
    <row r="235" spans="1:3" ht="14.5" customHeight="1" x14ac:dyDescent="0.25">
      <c r="A235">
        <f>'J1-1A'!K52</f>
        <v>0</v>
      </c>
      <c r="B235" s="25">
        <v>24066</v>
      </c>
      <c r="C235" s="25">
        <f t="shared" si="3"/>
        <v>0</v>
      </c>
    </row>
    <row r="236" spans="1:3" ht="14.5" customHeight="1" x14ac:dyDescent="0.25">
      <c r="A236">
        <f>'J1-1A'!L10</f>
        <v>0</v>
      </c>
      <c r="B236" s="25">
        <v>15839</v>
      </c>
      <c r="C236" s="25">
        <f t="shared" si="3"/>
        <v>0</v>
      </c>
    </row>
    <row r="237" spans="1:3" ht="14.5" customHeight="1" x14ac:dyDescent="0.25">
      <c r="A237">
        <f>'J1-1A'!L11</f>
        <v>0</v>
      </c>
      <c r="B237" s="25">
        <v>15839</v>
      </c>
      <c r="C237" s="25">
        <f t="shared" si="3"/>
        <v>0</v>
      </c>
    </row>
    <row r="238" spans="1:3" ht="14.5" customHeight="1" x14ac:dyDescent="0.25">
      <c r="A238">
        <f>'J1-1A'!L12</f>
        <v>0</v>
      </c>
      <c r="B238" s="25">
        <v>15839</v>
      </c>
      <c r="C238" s="25">
        <f t="shared" si="3"/>
        <v>0</v>
      </c>
    </row>
    <row r="239" spans="1:3" ht="14.5" customHeight="1" x14ac:dyDescent="0.25">
      <c r="A239">
        <f>'J1-1A'!L13</f>
        <v>0</v>
      </c>
      <c r="B239" s="25">
        <v>15839</v>
      </c>
      <c r="C239" s="25">
        <f t="shared" si="3"/>
        <v>0</v>
      </c>
    </row>
    <row r="240" spans="1:3" ht="14.5" customHeight="1" x14ac:dyDescent="0.25">
      <c r="A240">
        <f>'J1-1A'!L14</f>
        <v>0</v>
      </c>
      <c r="B240" s="25">
        <v>15839</v>
      </c>
      <c r="C240" s="25">
        <f t="shared" si="3"/>
        <v>0</v>
      </c>
    </row>
    <row r="241" spans="1:3" ht="14.5" customHeight="1" x14ac:dyDescent="0.25">
      <c r="A241">
        <f>'J1-1A'!L15</f>
        <v>0</v>
      </c>
      <c r="B241" s="25">
        <v>15839</v>
      </c>
      <c r="C241" s="25">
        <f t="shared" si="3"/>
        <v>0</v>
      </c>
    </row>
    <row r="242" spans="1:3" ht="14.5" customHeight="1" x14ac:dyDescent="0.25">
      <c r="A242">
        <f>'J1-1A'!L16</f>
        <v>0</v>
      </c>
      <c r="B242" s="25">
        <v>15839</v>
      </c>
      <c r="C242" s="25">
        <f t="shared" si="3"/>
        <v>0</v>
      </c>
    </row>
    <row r="243" spans="1:3" ht="14.5" customHeight="1" x14ac:dyDescent="0.25">
      <c r="A243">
        <f>'J1-1A'!L17</f>
        <v>0</v>
      </c>
      <c r="B243" s="25">
        <v>15839</v>
      </c>
      <c r="C243" s="25">
        <f t="shared" si="3"/>
        <v>0</v>
      </c>
    </row>
    <row r="244" spans="1:3" ht="14.5" customHeight="1" x14ac:dyDescent="0.25">
      <c r="A244">
        <f>'J1-1A'!L18</f>
        <v>0</v>
      </c>
      <c r="B244" s="25">
        <v>15839</v>
      </c>
      <c r="C244" s="25">
        <f t="shared" si="3"/>
        <v>0</v>
      </c>
    </row>
    <row r="245" spans="1:3" ht="14.5" customHeight="1" x14ac:dyDescent="0.25">
      <c r="A245">
        <f>'J1-1A'!L19</f>
        <v>0</v>
      </c>
      <c r="B245" s="25">
        <v>17142</v>
      </c>
      <c r="C245" s="25">
        <f t="shared" si="3"/>
        <v>0</v>
      </c>
    </row>
    <row r="246" spans="1:3" ht="14.5" customHeight="1" x14ac:dyDescent="0.25">
      <c r="A246">
        <f>'J1-1A'!L20</f>
        <v>0</v>
      </c>
      <c r="B246" s="25">
        <v>17142</v>
      </c>
      <c r="C246" s="25">
        <f t="shared" si="3"/>
        <v>0</v>
      </c>
    </row>
    <row r="247" spans="1:3" ht="14.5" customHeight="1" x14ac:dyDescent="0.25">
      <c r="A247">
        <f>'J1-1A'!L21</f>
        <v>0</v>
      </c>
      <c r="B247" s="25">
        <v>17142</v>
      </c>
      <c r="C247" s="25">
        <f t="shared" si="3"/>
        <v>0</v>
      </c>
    </row>
    <row r="248" spans="1:3" ht="14.5" customHeight="1" x14ac:dyDescent="0.25">
      <c r="A248">
        <f>'J1-1A'!L22</f>
        <v>0</v>
      </c>
      <c r="B248" s="25">
        <v>17142</v>
      </c>
      <c r="C248" s="25">
        <f t="shared" si="3"/>
        <v>0</v>
      </c>
    </row>
    <row r="249" spans="1:3" ht="14.5" customHeight="1" x14ac:dyDescent="0.25">
      <c r="A249">
        <f>'J1-1A'!L23</f>
        <v>0</v>
      </c>
      <c r="B249" s="25">
        <v>15839</v>
      </c>
      <c r="C249" s="25">
        <f t="shared" si="3"/>
        <v>0</v>
      </c>
    </row>
    <row r="250" spans="1:3" ht="14.5" customHeight="1" x14ac:dyDescent="0.25">
      <c r="A250">
        <f>'J1-1A'!L24</f>
        <v>0</v>
      </c>
      <c r="B250" s="25">
        <v>15839</v>
      </c>
      <c r="C250" s="25">
        <f t="shared" si="3"/>
        <v>0</v>
      </c>
    </row>
    <row r="251" spans="1:3" ht="14.5" customHeight="1" x14ac:dyDescent="0.25">
      <c r="A251">
        <f>'J1-1A'!L25</f>
        <v>0</v>
      </c>
      <c r="B251" s="25">
        <v>15839</v>
      </c>
      <c r="C251" s="25">
        <f t="shared" si="3"/>
        <v>0</v>
      </c>
    </row>
    <row r="252" spans="1:3" ht="14.5" customHeight="1" x14ac:dyDescent="0.25">
      <c r="A252">
        <f>'J1-1A'!L26</f>
        <v>0</v>
      </c>
      <c r="B252" s="25">
        <v>15839</v>
      </c>
      <c r="C252" s="25">
        <f t="shared" si="3"/>
        <v>0</v>
      </c>
    </row>
    <row r="253" spans="1:3" ht="14.5" customHeight="1" x14ac:dyDescent="0.25">
      <c r="A253">
        <f>'J1-1A'!L27</f>
        <v>0</v>
      </c>
      <c r="B253" s="25">
        <v>15839</v>
      </c>
      <c r="C253" s="25">
        <f t="shared" si="3"/>
        <v>0</v>
      </c>
    </row>
    <row r="254" spans="1:3" ht="14.5" customHeight="1" x14ac:dyDescent="0.25">
      <c r="A254">
        <f>'J1-1A'!L28</f>
        <v>0</v>
      </c>
      <c r="B254" s="25">
        <v>15839</v>
      </c>
      <c r="C254" s="25">
        <f t="shared" si="3"/>
        <v>0</v>
      </c>
    </row>
    <row r="255" spans="1:3" ht="14.5" customHeight="1" x14ac:dyDescent="0.25">
      <c r="A255">
        <f>'J1-1A'!L29</f>
        <v>0</v>
      </c>
      <c r="B255" s="25">
        <v>24066</v>
      </c>
      <c r="C255" s="25">
        <f t="shared" si="3"/>
        <v>0</v>
      </c>
    </row>
    <row r="256" spans="1:3" ht="14.5" customHeight="1" x14ac:dyDescent="0.25">
      <c r="A256">
        <f>'J1-1A'!L30</f>
        <v>0</v>
      </c>
      <c r="B256" s="25">
        <v>24066</v>
      </c>
      <c r="C256" s="25">
        <f t="shared" si="3"/>
        <v>0</v>
      </c>
    </row>
    <row r="257" spans="1:3" ht="14.5" customHeight="1" x14ac:dyDescent="0.25">
      <c r="A257">
        <f>'J1-1A'!L31</f>
        <v>0</v>
      </c>
      <c r="B257" s="25">
        <v>5220</v>
      </c>
      <c r="C257" s="25">
        <f t="shared" si="3"/>
        <v>0</v>
      </c>
    </row>
    <row r="258" spans="1:3" ht="14.5" customHeight="1" x14ac:dyDescent="0.25">
      <c r="A258">
        <f>'J1-1A'!L32</f>
        <v>0</v>
      </c>
      <c r="B258" s="25">
        <v>2611</v>
      </c>
      <c r="C258" s="25">
        <f t="shared" si="3"/>
        <v>0</v>
      </c>
    </row>
    <row r="259" spans="1:3" ht="14.5" customHeight="1" x14ac:dyDescent="0.25">
      <c r="A259">
        <f>'J1-1A'!L33</f>
        <v>0</v>
      </c>
      <c r="B259" s="25">
        <v>5220</v>
      </c>
      <c r="C259" s="25">
        <f t="shared" ref="C259:C322" si="4">A259*B259</f>
        <v>0</v>
      </c>
    </row>
    <row r="260" spans="1:3" ht="14.5" customHeight="1" x14ac:dyDescent="0.25">
      <c r="A260">
        <f>'J1-1A'!L34</f>
        <v>0</v>
      </c>
      <c r="B260" s="25">
        <v>2611</v>
      </c>
      <c r="C260" s="25">
        <f t="shared" si="4"/>
        <v>0</v>
      </c>
    </row>
    <row r="261" spans="1:3" ht="14.5" customHeight="1" x14ac:dyDescent="0.25">
      <c r="A261">
        <f>'J1-1A'!L35</f>
        <v>0</v>
      </c>
      <c r="B261" s="25">
        <v>10967</v>
      </c>
      <c r="C261" s="25">
        <f t="shared" si="4"/>
        <v>0</v>
      </c>
    </row>
    <row r="262" spans="1:3" ht="14.5" customHeight="1" x14ac:dyDescent="0.25">
      <c r="A262">
        <f>'J1-1A'!L36</f>
        <v>0</v>
      </c>
      <c r="B262" s="25">
        <v>24066</v>
      </c>
      <c r="C262" s="25">
        <f t="shared" si="4"/>
        <v>0</v>
      </c>
    </row>
    <row r="263" spans="1:3" ht="14.5" customHeight="1" x14ac:dyDescent="0.25">
      <c r="A263">
        <f>'J1-1A'!M10</f>
        <v>0</v>
      </c>
      <c r="B263" s="25">
        <v>15839</v>
      </c>
      <c r="C263" s="25">
        <f t="shared" si="4"/>
        <v>0</v>
      </c>
    </row>
    <row r="264" spans="1:3" ht="14.5" customHeight="1" x14ac:dyDescent="0.25">
      <c r="A264">
        <f>'J1-1A'!M11</f>
        <v>0</v>
      </c>
      <c r="B264" s="25">
        <v>15839</v>
      </c>
      <c r="C264" s="25">
        <f t="shared" si="4"/>
        <v>0</v>
      </c>
    </row>
    <row r="265" spans="1:3" ht="14.5" customHeight="1" x14ac:dyDescent="0.25">
      <c r="A265">
        <f>'J1-1A'!M12</f>
        <v>0</v>
      </c>
      <c r="B265" s="25">
        <v>15839</v>
      </c>
      <c r="C265" s="25">
        <f t="shared" si="4"/>
        <v>0</v>
      </c>
    </row>
    <row r="266" spans="1:3" ht="14.5" customHeight="1" x14ac:dyDescent="0.25">
      <c r="A266">
        <f>'J1-1A'!M13</f>
        <v>0</v>
      </c>
      <c r="B266" s="25">
        <v>15839</v>
      </c>
      <c r="C266" s="25">
        <f t="shared" si="4"/>
        <v>0</v>
      </c>
    </row>
    <row r="267" spans="1:3" ht="14.5" customHeight="1" x14ac:dyDescent="0.25">
      <c r="A267">
        <f>'J1-1A'!M14</f>
        <v>0</v>
      </c>
      <c r="B267" s="25">
        <v>15839</v>
      </c>
      <c r="C267" s="25">
        <f t="shared" si="4"/>
        <v>0</v>
      </c>
    </row>
    <row r="268" spans="1:3" ht="14.5" customHeight="1" x14ac:dyDescent="0.25">
      <c r="A268">
        <f>'J1-1A'!M15</f>
        <v>0</v>
      </c>
      <c r="B268" s="25">
        <v>15839</v>
      </c>
      <c r="C268" s="25">
        <f t="shared" si="4"/>
        <v>0</v>
      </c>
    </row>
    <row r="269" spans="1:3" ht="14.5" customHeight="1" x14ac:dyDescent="0.25">
      <c r="A269">
        <f>'J1-1A'!M16</f>
        <v>0</v>
      </c>
      <c r="B269" s="25">
        <v>15839</v>
      </c>
      <c r="C269" s="25">
        <f t="shared" si="4"/>
        <v>0</v>
      </c>
    </row>
    <row r="270" spans="1:3" ht="14.5" customHeight="1" x14ac:dyDescent="0.25">
      <c r="A270">
        <f>'J1-1A'!M17</f>
        <v>0</v>
      </c>
      <c r="B270" s="25">
        <v>15839</v>
      </c>
      <c r="C270" s="25">
        <f t="shared" si="4"/>
        <v>0</v>
      </c>
    </row>
    <row r="271" spans="1:3" ht="14.5" customHeight="1" x14ac:dyDescent="0.25">
      <c r="A271">
        <f>'J1-1A'!M18</f>
        <v>0</v>
      </c>
      <c r="B271" s="25">
        <v>15839</v>
      </c>
      <c r="C271" s="25">
        <f t="shared" si="4"/>
        <v>0</v>
      </c>
    </row>
    <row r="272" spans="1:3" ht="14.5" customHeight="1" x14ac:dyDescent="0.25">
      <c r="A272">
        <f>'J1-1A'!M19</f>
        <v>0</v>
      </c>
      <c r="B272" s="25">
        <v>17142</v>
      </c>
      <c r="C272" s="25">
        <f t="shared" si="4"/>
        <v>0</v>
      </c>
    </row>
    <row r="273" spans="1:3" ht="14.5" customHeight="1" x14ac:dyDescent="0.25">
      <c r="A273">
        <f>'J1-1A'!M20</f>
        <v>0</v>
      </c>
      <c r="B273" s="25">
        <v>17142</v>
      </c>
      <c r="C273" s="25">
        <f t="shared" si="4"/>
        <v>0</v>
      </c>
    </row>
    <row r="274" spans="1:3" ht="14.5" customHeight="1" x14ac:dyDescent="0.25">
      <c r="A274">
        <f>'J1-1A'!M21</f>
        <v>0</v>
      </c>
      <c r="B274" s="25">
        <v>17142</v>
      </c>
      <c r="C274" s="25">
        <f t="shared" si="4"/>
        <v>0</v>
      </c>
    </row>
    <row r="275" spans="1:3" ht="14.5" customHeight="1" x14ac:dyDescent="0.25">
      <c r="A275">
        <f>'J1-1A'!M22</f>
        <v>0</v>
      </c>
      <c r="B275" s="25">
        <v>17142</v>
      </c>
      <c r="C275" s="25">
        <f t="shared" si="4"/>
        <v>0</v>
      </c>
    </row>
    <row r="276" spans="1:3" ht="14.5" customHeight="1" x14ac:dyDescent="0.25">
      <c r="A276">
        <f>'J1-1A'!M23</f>
        <v>0</v>
      </c>
      <c r="B276" s="25">
        <v>15839</v>
      </c>
      <c r="C276" s="25">
        <f t="shared" si="4"/>
        <v>0</v>
      </c>
    </row>
    <row r="277" spans="1:3" ht="14.5" customHeight="1" x14ac:dyDescent="0.25">
      <c r="A277">
        <f>'J1-1A'!M24</f>
        <v>0</v>
      </c>
      <c r="B277" s="25">
        <v>15839</v>
      </c>
      <c r="C277" s="25">
        <f t="shared" si="4"/>
        <v>0</v>
      </c>
    </row>
    <row r="278" spans="1:3" ht="14.5" customHeight="1" x14ac:dyDescent="0.25">
      <c r="A278">
        <f>'J1-1A'!M25</f>
        <v>0</v>
      </c>
      <c r="B278" s="25">
        <v>15839</v>
      </c>
      <c r="C278" s="25">
        <f t="shared" si="4"/>
        <v>0</v>
      </c>
    </row>
    <row r="279" spans="1:3" ht="14.5" customHeight="1" x14ac:dyDescent="0.25">
      <c r="A279">
        <f>'J1-1A'!M26</f>
        <v>0</v>
      </c>
      <c r="B279" s="25">
        <v>15839</v>
      </c>
      <c r="C279" s="25">
        <f t="shared" si="4"/>
        <v>0</v>
      </c>
    </row>
    <row r="280" spans="1:3" ht="14.5" customHeight="1" x14ac:dyDescent="0.25">
      <c r="A280">
        <f>'J1-1A'!M27</f>
        <v>0</v>
      </c>
      <c r="B280" s="25">
        <v>15839</v>
      </c>
      <c r="C280" s="25">
        <f t="shared" si="4"/>
        <v>0</v>
      </c>
    </row>
    <row r="281" spans="1:3" ht="14.5" customHeight="1" x14ac:dyDescent="0.25">
      <c r="A281">
        <f>'J1-1A'!M28</f>
        <v>0</v>
      </c>
      <c r="B281" s="25">
        <v>15839</v>
      </c>
      <c r="C281" s="25">
        <f t="shared" si="4"/>
        <v>0</v>
      </c>
    </row>
    <row r="282" spans="1:3" ht="14.5" customHeight="1" x14ac:dyDescent="0.25">
      <c r="A282">
        <f>'J1-1A'!M29</f>
        <v>0</v>
      </c>
      <c r="B282" s="25">
        <v>24066</v>
      </c>
      <c r="C282" s="25">
        <f t="shared" si="4"/>
        <v>0</v>
      </c>
    </row>
    <row r="283" spans="1:3" ht="14.5" customHeight="1" x14ac:dyDescent="0.25">
      <c r="A283">
        <f>'J1-1A'!M30</f>
        <v>0</v>
      </c>
      <c r="B283" s="25">
        <v>24066</v>
      </c>
      <c r="C283" s="25">
        <f t="shared" si="4"/>
        <v>0</v>
      </c>
    </row>
    <row r="284" spans="1:3" ht="14.5" customHeight="1" x14ac:dyDescent="0.25">
      <c r="A284">
        <f>'J1-1A'!M31</f>
        <v>0</v>
      </c>
      <c r="B284" s="25">
        <v>5220</v>
      </c>
      <c r="C284" s="25">
        <f t="shared" si="4"/>
        <v>0</v>
      </c>
    </row>
    <row r="285" spans="1:3" ht="14.5" customHeight="1" x14ac:dyDescent="0.25">
      <c r="A285">
        <f>'J1-1A'!M32</f>
        <v>0</v>
      </c>
      <c r="B285" s="25">
        <v>2611</v>
      </c>
      <c r="C285" s="25">
        <f t="shared" si="4"/>
        <v>0</v>
      </c>
    </row>
    <row r="286" spans="1:3" ht="14.5" customHeight="1" x14ac:dyDescent="0.25">
      <c r="A286">
        <f>'J1-1A'!M33</f>
        <v>0</v>
      </c>
      <c r="B286" s="25">
        <v>5220</v>
      </c>
      <c r="C286" s="25">
        <f t="shared" si="4"/>
        <v>0</v>
      </c>
    </row>
    <row r="287" spans="1:3" ht="14.5" customHeight="1" x14ac:dyDescent="0.25">
      <c r="A287">
        <f>'J1-1A'!M34</f>
        <v>0</v>
      </c>
      <c r="B287" s="25">
        <v>2611</v>
      </c>
      <c r="C287" s="25">
        <f t="shared" si="4"/>
        <v>0</v>
      </c>
    </row>
    <row r="288" spans="1:3" ht="14.5" customHeight="1" x14ac:dyDescent="0.25">
      <c r="A288">
        <f>'J1-1A'!M35</f>
        <v>0</v>
      </c>
      <c r="B288" s="25">
        <v>10967</v>
      </c>
      <c r="C288" s="25">
        <f t="shared" si="4"/>
        <v>0</v>
      </c>
    </row>
    <row r="289" spans="1:3" ht="14.5" customHeight="1" x14ac:dyDescent="0.25">
      <c r="A289">
        <f>'J1-1A'!M36</f>
        <v>0</v>
      </c>
      <c r="B289" s="25">
        <v>24066</v>
      </c>
      <c r="C289" s="25">
        <f t="shared" si="4"/>
        <v>0</v>
      </c>
    </row>
    <row r="290" spans="1:3" ht="14.5" customHeight="1" x14ac:dyDescent="0.25">
      <c r="A290">
        <f>'J1-1A'!N10</f>
        <v>0</v>
      </c>
      <c r="B290" s="25">
        <v>15839</v>
      </c>
      <c r="C290" s="25">
        <f t="shared" si="4"/>
        <v>0</v>
      </c>
    </row>
    <row r="291" spans="1:3" ht="14.5" customHeight="1" x14ac:dyDescent="0.25">
      <c r="A291">
        <f>'J1-1A'!N11</f>
        <v>0</v>
      </c>
      <c r="B291" s="25">
        <v>15839</v>
      </c>
      <c r="C291" s="25">
        <f t="shared" si="4"/>
        <v>0</v>
      </c>
    </row>
    <row r="292" spans="1:3" ht="14.5" customHeight="1" x14ac:dyDescent="0.25">
      <c r="A292">
        <f>'J1-1A'!N12</f>
        <v>0</v>
      </c>
      <c r="B292" s="25">
        <v>15839</v>
      </c>
      <c r="C292" s="25">
        <f t="shared" si="4"/>
        <v>0</v>
      </c>
    </row>
    <row r="293" spans="1:3" ht="14.5" customHeight="1" x14ac:dyDescent="0.25">
      <c r="A293">
        <f>'J1-1A'!N13</f>
        <v>0</v>
      </c>
      <c r="B293" s="25">
        <v>15839</v>
      </c>
      <c r="C293" s="25">
        <f t="shared" si="4"/>
        <v>0</v>
      </c>
    </row>
    <row r="294" spans="1:3" ht="14.5" customHeight="1" x14ac:dyDescent="0.25">
      <c r="A294">
        <f>'J1-1A'!N14</f>
        <v>0</v>
      </c>
      <c r="B294" s="25">
        <v>15839</v>
      </c>
      <c r="C294" s="25">
        <f t="shared" si="4"/>
        <v>0</v>
      </c>
    </row>
    <row r="295" spans="1:3" ht="14.5" customHeight="1" x14ac:dyDescent="0.25">
      <c r="A295">
        <f>'J1-1A'!N15</f>
        <v>0</v>
      </c>
      <c r="B295" s="25">
        <v>15839</v>
      </c>
      <c r="C295" s="25">
        <f t="shared" si="4"/>
        <v>0</v>
      </c>
    </row>
    <row r="296" spans="1:3" ht="14.5" customHeight="1" x14ac:dyDescent="0.25">
      <c r="A296">
        <f>'J1-1A'!N16</f>
        <v>0</v>
      </c>
      <c r="B296" s="25">
        <v>15839</v>
      </c>
      <c r="C296" s="25">
        <f t="shared" si="4"/>
        <v>0</v>
      </c>
    </row>
    <row r="297" spans="1:3" ht="14.5" customHeight="1" x14ac:dyDescent="0.25">
      <c r="A297">
        <f>'J1-1A'!N17</f>
        <v>0</v>
      </c>
      <c r="B297" s="25">
        <v>15839</v>
      </c>
      <c r="C297" s="25">
        <f t="shared" si="4"/>
        <v>0</v>
      </c>
    </row>
    <row r="298" spans="1:3" ht="14.5" customHeight="1" x14ac:dyDescent="0.25">
      <c r="A298">
        <f>'J1-1A'!N18</f>
        <v>0</v>
      </c>
      <c r="B298" s="25">
        <v>15839</v>
      </c>
      <c r="C298" s="25">
        <f t="shared" si="4"/>
        <v>0</v>
      </c>
    </row>
    <row r="299" spans="1:3" ht="14.5" customHeight="1" x14ac:dyDescent="0.25">
      <c r="A299">
        <f>'J1-1A'!N19</f>
        <v>0</v>
      </c>
      <c r="B299" s="25">
        <v>17142</v>
      </c>
      <c r="C299" s="25">
        <f t="shared" si="4"/>
        <v>0</v>
      </c>
    </row>
    <row r="300" spans="1:3" ht="14.5" customHeight="1" x14ac:dyDescent="0.25">
      <c r="A300">
        <f>'J1-1A'!N20</f>
        <v>0</v>
      </c>
      <c r="B300" s="25">
        <v>17142</v>
      </c>
      <c r="C300" s="25">
        <f t="shared" si="4"/>
        <v>0</v>
      </c>
    </row>
    <row r="301" spans="1:3" ht="14.5" customHeight="1" x14ac:dyDescent="0.25">
      <c r="A301">
        <f>'J1-1A'!N21</f>
        <v>0</v>
      </c>
      <c r="B301" s="25">
        <v>17142</v>
      </c>
      <c r="C301" s="25">
        <f t="shared" si="4"/>
        <v>0</v>
      </c>
    </row>
    <row r="302" spans="1:3" ht="14.5" customHeight="1" x14ac:dyDescent="0.25">
      <c r="A302">
        <f>'J1-1A'!N22</f>
        <v>0</v>
      </c>
      <c r="B302" s="25">
        <v>17142</v>
      </c>
      <c r="C302" s="25">
        <f t="shared" si="4"/>
        <v>0</v>
      </c>
    </row>
    <row r="303" spans="1:3" ht="14.5" customHeight="1" x14ac:dyDescent="0.25">
      <c r="A303">
        <f>'J1-1A'!N23</f>
        <v>0</v>
      </c>
      <c r="B303" s="25">
        <v>15839</v>
      </c>
      <c r="C303" s="25">
        <f t="shared" si="4"/>
        <v>0</v>
      </c>
    </row>
    <row r="304" spans="1:3" ht="14.5" customHeight="1" x14ac:dyDescent="0.25">
      <c r="A304">
        <f>'J1-1A'!N24</f>
        <v>0</v>
      </c>
      <c r="B304" s="25">
        <v>15839</v>
      </c>
      <c r="C304" s="25">
        <f t="shared" si="4"/>
        <v>0</v>
      </c>
    </row>
    <row r="305" spans="1:3" ht="14.5" customHeight="1" x14ac:dyDescent="0.25">
      <c r="A305">
        <f>'J1-1A'!N25</f>
        <v>0</v>
      </c>
      <c r="B305" s="25">
        <v>15839</v>
      </c>
      <c r="C305" s="25">
        <f t="shared" si="4"/>
        <v>0</v>
      </c>
    </row>
    <row r="306" spans="1:3" ht="14.5" customHeight="1" x14ac:dyDescent="0.25">
      <c r="A306">
        <f>'J1-1A'!N26</f>
        <v>0</v>
      </c>
      <c r="B306" s="25">
        <v>15839</v>
      </c>
      <c r="C306" s="25">
        <f t="shared" si="4"/>
        <v>0</v>
      </c>
    </row>
    <row r="307" spans="1:3" ht="14.5" customHeight="1" x14ac:dyDescent="0.25">
      <c r="A307">
        <f>'J1-1A'!N27</f>
        <v>0</v>
      </c>
      <c r="B307" s="25">
        <v>15839</v>
      </c>
      <c r="C307" s="25">
        <f t="shared" si="4"/>
        <v>0</v>
      </c>
    </row>
    <row r="308" spans="1:3" ht="14.5" customHeight="1" x14ac:dyDescent="0.25">
      <c r="A308">
        <f>'J1-1A'!N28</f>
        <v>0</v>
      </c>
      <c r="B308" s="25">
        <v>15839</v>
      </c>
      <c r="C308" s="25">
        <f t="shared" si="4"/>
        <v>0</v>
      </c>
    </row>
    <row r="309" spans="1:3" ht="14.5" customHeight="1" x14ac:dyDescent="0.25">
      <c r="A309">
        <f>'J1-1A'!N29</f>
        <v>0</v>
      </c>
      <c r="B309" s="25">
        <v>24066</v>
      </c>
      <c r="C309" s="25">
        <f t="shared" si="4"/>
        <v>0</v>
      </c>
    </row>
    <row r="310" spans="1:3" ht="14.5" customHeight="1" x14ac:dyDescent="0.25">
      <c r="A310">
        <f>'J1-1A'!N30</f>
        <v>0</v>
      </c>
      <c r="B310" s="25">
        <v>24066</v>
      </c>
      <c r="C310" s="25">
        <f t="shared" si="4"/>
        <v>0</v>
      </c>
    </row>
    <row r="311" spans="1:3" ht="14.5" customHeight="1" x14ac:dyDescent="0.25">
      <c r="A311">
        <f>'J1-1A'!N31</f>
        <v>0</v>
      </c>
      <c r="B311" s="25">
        <v>5220</v>
      </c>
      <c r="C311" s="25">
        <f t="shared" si="4"/>
        <v>0</v>
      </c>
    </row>
    <row r="312" spans="1:3" ht="14.5" customHeight="1" x14ac:dyDescent="0.25">
      <c r="A312">
        <f>'J1-1A'!N32</f>
        <v>0</v>
      </c>
      <c r="B312" s="25">
        <v>2611</v>
      </c>
      <c r="C312" s="25">
        <f t="shared" si="4"/>
        <v>0</v>
      </c>
    </row>
    <row r="313" spans="1:3" ht="14.5" customHeight="1" x14ac:dyDescent="0.25">
      <c r="A313">
        <f>'J1-1A'!N33</f>
        <v>0</v>
      </c>
      <c r="B313" s="25">
        <v>5220</v>
      </c>
      <c r="C313" s="25">
        <f t="shared" si="4"/>
        <v>0</v>
      </c>
    </row>
    <row r="314" spans="1:3" ht="14.5" customHeight="1" x14ac:dyDescent="0.25">
      <c r="A314">
        <f>'J1-1A'!N34</f>
        <v>0</v>
      </c>
      <c r="B314" s="25">
        <v>2611</v>
      </c>
      <c r="C314" s="25">
        <f t="shared" si="4"/>
        <v>0</v>
      </c>
    </row>
    <row r="315" spans="1:3" ht="14.5" customHeight="1" x14ac:dyDescent="0.25">
      <c r="A315">
        <f>'J1-1A'!N35</f>
        <v>0</v>
      </c>
      <c r="B315" s="25">
        <v>10967</v>
      </c>
      <c r="C315" s="25">
        <f t="shared" si="4"/>
        <v>0</v>
      </c>
    </row>
    <row r="316" spans="1:3" ht="14.5" customHeight="1" x14ac:dyDescent="0.25">
      <c r="A316">
        <f>'J1-1A'!N36</f>
        <v>0</v>
      </c>
      <c r="B316" s="25">
        <v>24066</v>
      </c>
      <c r="C316" s="25">
        <f t="shared" si="4"/>
        <v>0</v>
      </c>
    </row>
    <row r="317" spans="1:3" ht="14.5" customHeight="1" x14ac:dyDescent="0.25">
      <c r="A317">
        <f>'J1-1A'!O10</f>
        <v>0</v>
      </c>
      <c r="B317" s="25">
        <v>15839</v>
      </c>
      <c r="C317" s="25">
        <f t="shared" si="4"/>
        <v>0</v>
      </c>
    </row>
    <row r="318" spans="1:3" ht="14.5" customHeight="1" x14ac:dyDescent="0.25">
      <c r="A318">
        <f>'J1-1A'!O11</f>
        <v>0</v>
      </c>
      <c r="B318" s="25">
        <v>15839</v>
      </c>
      <c r="C318" s="25">
        <f t="shared" si="4"/>
        <v>0</v>
      </c>
    </row>
    <row r="319" spans="1:3" ht="14.5" customHeight="1" x14ac:dyDescent="0.25">
      <c r="A319">
        <f>'J1-1A'!O12</f>
        <v>0</v>
      </c>
      <c r="B319" s="25">
        <v>15839</v>
      </c>
      <c r="C319" s="25">
        <f t="shared" si="4"/>
        <v>0</v>
      </c>
    </row>
    <row r="320" spans="1:3" ht="14.5" customHeight="1" x14ac:dyDescent="0.25">
      <c r="A320">
        <f>'J1-1A'!O13</f>
        <v>0</v>
      </c>
      <c r="B320" s="25">
        <v>15839</v>
      </c>
      <c r="C320" s="25">
        <f t="shared" si="4"/>
        <v>0</v>
      </c>
    </row>
    <row r="321" spans="1:3" ht="14.5" customHeight="1" x14ac:dyDescent="0.25">
      <c r="A321">
        <f>'J1-1A'!O14</f>
        <v>0</v>
      </c>
      <c r="B321" s="25">
        <v>15839</v>
      </c>
      <c r="C321" s="25">
        <f t="shared" si="4"/>
        <v>0</v>
      </c>
    </row>
    <row r="322" spans="1:3" ht="14.5" customHeight="1" x14ac:dyDescent="0.25">
      <c r="A322">
        <f>'J1-1A'!O15</f>
        <v>0</v>
      </c>
      <c r="B322" s="25">
        <v>15839</v>
      </c>
      <c r="C322" s="25">
        <f t="shared" si="4"/>
        <v>0</v>
      </c>
    </row>
    <row r="323" spans="1:3" ht="14.5" customHeight="1" x14ac:dyDescent="0.25">
      <c r="A323">
        <f>'J1-1A'!O16</f>
        <v>0</v>
      </c>
      <c r="B323" s="25">
        <v>15839</v>
      </c>
      <c r="C323" s="25">
        <f t="shared" ref="C323:C386" si="5">A323*B323</f>
        <v>0</v>
      </c>
    </row>
    <row r="324" spans="1:3" ht="14.5" customHeight="1" x14ac:dyDescent="0.25">
      <c r="A324">
        <f>'J1-1A'!O17</f>
        <v>0</v>
      </c>
      <c r="B324" s="25">
        <v>15839</v>
      </c>
      <c r="C324" s="25">
        <f t="shared" si="5"/>
        <v>0</v>
      </c>
    </row>
    <row r="325" spans="1:3" ht="14.5" customHeight="1" x14ac:dyDescent="0.25">
      <c r="A325">
        <f>'J1-1A'!O18</f>
        <v>0</v>
      </c>
      <c r="B325" s="25">
        <v>15839</v>
      </c>
      <c r="C325" s="25">
        <f t="shared" si="5"/>
        <v>0</v>
      </c>
    </row>
    <row r="326" spans="1:3" ht="14.5" customHeight="1" x14ac:dyDescent="0.25">
      <c r="A326">
        <f>'J1-1A'!O19</f>
        <v>0</v>
      </c>
      <c r="B326" s="25">
        <v>17142</v>
      </c>
      <c r="C326" s="25">
        <f t="shared" si="5"/>
        <v>0</v>
      </c>
    </row>
    <row r="327" spans="1:3" ht="14.5" customHeight="1" x14ac:dyDescent="0.25">
      <c r="A327">
        <f>'J1-1A'!O20</f>
        <v>0</v>
      </c>
      <c r="B327" s="25">
        <v>17142</v>
      </c>
      <c r="C327" s="25">
        <f t="shared" si="5"/>
        <v>0</v>
      </c>
    </row>
    <row r="328" spans="1:3" ht="14.5" customHeight="1" x14ac:dyDescent="0.25">
      <c r="A328">
        <f>'J1-1A'!O21</f>
        <v>0</v>
      </c>
      <c r="B328" s="25">
        <v>17142</v>
      </c>
      <c r="C328" s="25">
        <f t="shared" si="5"/>
        <v>0</v>
      </c>
    </row>
    <row r="329" spans="1:3" ht="14.5" customHeight="1" x14ac:dyDescent="0.25">
      <c r="A329">
        <f>'J1-1A'!O22</f>
        <v>0</v>
      </c>
      <c r="B329" s="25">
        <v>17142</v>
      </c>
      <c r="C329" s="25">
        <f t="shared" si="5"/>
        <v>0</v>
      </c>
    </row>
    <row r="330" spans="1:3" ht="14.5" customHeight="1" x14ac:dyDescent="0.25">
      <c r="A330">
        <f>'J1-1A'!O23</f>
        <v>0</v>
      </c>
      <c r="B330" s="25">
        <v>15839</v>
      </c>
      <c r="C330" s="25">
        <f t="shared" si="5"/>
        <v>0</v>
      </c>
    </row>
    <row r="331" spans="1:3" ht="14.5" customHeight="1" x14ac:dyDescent="0.25">
      <c r="A331">
        <f>'J1-1A'!O24</f>
        <v>0</v>
      </c>
      <c r="B331" s="25">
        <v>15839</v>
      </c>
      <c r="C331" s="25">
        <f t="shared" si="5"/>
        <v>0</v>
      </c>
    </row>
    <row r="332" spans="1:3" ht="14.5" customHeight="1" x14ac:dyDescent="0.25">
      <c r="A332">
        <f>'J1-1A'!O25</f>
        <v>0</v>
      </c>
      <c r="B332" s="25">
        <v>15839</v>
      </c>
      <c r="C332" s="25">
        <f t="shared" si="5"/>
        <v>0</v>
      </c>
    </row>
    <row r="333" spans="1:3" ht="14.5" customHeight="1" x14ac:dyDescent="0.25">
      <c r="A333">
        <f>'J1-1A'!O26</f>
        <v>0</v>
      </c>
      <c r="B333" s="25">
        <v>15839</v>
      </c>
      <c r="C333" s="25">
        <f t="shared" si="5"/>
        <v>0</v>
      </c>
    </row>
    <row r="334" spans="1:3" ht="14.5" customHeight="1" x14ac:dyDescent="0.25">
      <c r="A334">
        <f>'J1-1A'!O27</f>
        <v>0</v>
      </c>
      <c r="B334" s="25">
        <v>15839</v>
      </c>
      <c r="C334" s="25">
        <f t="shared" si="5"/>
        <v>0</v>
      </c>
    </row>
    <row r="335" spans="1:3" ht="14.5" customHeight="1" x14ac:dyDescent="0.25">
      <c r="A335">
        <f>'J1-1A'!O28</f>
        <v>0</v>
      </c>
      <c r="B335" s="25">
        <v>15839</v>
      </c>
      <c r="C335" s="25">
        <f t="shared" si="5"/>
        <v>0</v>
      </c>
    </row>
    <row r="336" spans="1:3" ht="14.5" customHeight="1" x14ac:dyDescent="0.25">
      <c r="A336">
        <f>'J1-1A'!O29</f>
        <v>0</v>
      </c>
      <c r="B336" s="25">
        <v>24066</v>
      </c>
      <c r="C336" s="25">
        <f t="shared" si="5"/>
        <v>0</v>
      </c>
    </row>
    <row r="337" spans="1:3" ht="14.5" customHeight="1" x14ac:dyDescent="0.25">
      <c r="A337">
        <f>'J1-1A'!O30</f>
        <v>0</v>
      </c>
      <c r="B337" s="25">
        <v>24066</v>
      </c>
      <c r="C337" s="25">
        <f t="shared" si="5"/>
        <v>0</v>
      </c>
    </row>
    <row r="338" spans="1:3" ht="14.5" customHeight="1" x14ac:dyDescent="0.25">
      <c r="A338">
        <f>'J1-1A'!O31</f>
        <v>0</v>
      </c>
      <c r="B338" s="25">
        <v>5220</v>
      </c>
      <c r="C338" s="25">
        <f t="shared" si="5"/>
        <v>0</v>
      </c>
    </row>
    <row r="339" spans="1:3" ht="14.5" customHeight="1" x14ac:dyDescent="0.25">
      <c r="A339">
        <f>'J1-1A'!O32</f>
        <v>0</v>
      </c>
      <c r="B339" s="25">
        <v>2611</v>
      </c>
      <c r="C339" s="25">
        <f t="shared" si="5"/>
        <v>0</v>
      </c>
    </row>
    <row r="340" spans="1:3" ht="14.5" customHeight="1" x14ac:dyDescent="0.25">
      <c r="A340">
        <f>'J1-1A'!O33</f>
        <v>0</v>
      </c>
      <c r="B340" s="25">
        <v>5220</v>
      </c>
      <c r="C340" s="25">
        <f t="shared" si="5"/>
        <v>0</v>
      </c>
    </row>
    <row r="341" spans="1:3" ht="14.5" customHeight="1" x14ac:dyDescent="0.25">
      <c r="A341">
        <f>'J1-1A'!O34</f>
        <v>0</v>
      </c>
      <c r="B341" s="25">
        <v>2611</v>
      </c>
      <c r="C341" s="25">
        <f t="shared" si="5"/>
        <v>0</v>
      </c>
    </row>
    <row r="342" spans="1:3" ht="14.5" customHeight="1" x14ac:dyDescent="0.25">
      <c r="A342">
        <f>'J1-1A'!O35</f>
        <v>0</v>
      </c>
      <c r="B342" s="25">
        <v>10967</v>
      </c>
      <c r="C342" s="25">
        <f t="shared" si="5"/>
        <v>0</v>
      </c>
    </row>
    <row r="343" spans="1:3" ht="14.5" customHeight="1" x14ac:dyDescent="0.25">
      <c r="A343">
        <f>'J1-1A'!O36</f>
        <v>0</v>
      </c>
      <c r="B343" s="25">
        <v>24066</v>
      </c>
      <c r="C343" s="25">
        <f t="shared" si="5"/>
        <v>0</v>
      </c>
    </row>
    <row r="344" spans="1:3" ht="14.5" customHeight="1" x14ac:dyDescent="0.25">
      <c r="A344">
        <f>'J1-1A'!P10</f>
        <v>0</v>
      </c>
      <c r="B344" s="25">
        <v>15839</v>
      </c>
      <c r="C344" s="25">
        <f t="shared" si="5"/>
        <v>0</v>
      </c>
    </row>
    <row r="345" spans="1:3" ht="14.5" customHeight="1" x14ac:dyDescent="0.25">
      <c r="A345">
        <f>'J1-1A'!P11</f>
        <v>0</v>
      </c>
      <c r="B345" s="25">
        <v>15839</v>
      </c>
      <c r="C345" s="25">
        <f t="shared" si="5"/>
        <v>0</v>
      </c>
    </row>
    <row r="346" spans="1:3" ht="14.5" customHeight="1" x14ac:dyDescent="0.25">
      <c r="A346">
        <f>'J1-1A'!P12</f>
        <v>0</v>
      </c>
      <c r="B346" s="25">
        <v>15839</v>
      </c>
      <c r="C346" s="25">
        <f t="shared" si="5"/>
        <v>0</v>
      </c>
    </row>
    <row r="347" spans="1:3" ht="14.5" customHeight="1" x14ac:dyDescent="0.25">
      <c r="A347">
        <f>'J1-1A'!P13</f>
        <v>0</v>
      </c>
      <c r="B347" s="25">
        <v>15839</v>
      </c>
      <c r="C347" s="25">
        <f t="shared" si="5"/>
        <v>0</v>
      </c>
    </row>
    <row r="348" spans="1:3" ht="14.5" customHeight="1" x14ac:dyDescent="0.25">
      <c r="A348">
        <f>'J1-1A'!P14</f>
        <v>0</v>
      </c>
      <c r="B348" s="25">
        <v>15839</v>
      </c>
      <c r="C348" s="25">
        <f t="shared" si="5"/>
        <v>0</v>
      </c>
    </row>
    <row r="349" spans="1:3" ht="14.5" customHeight="1" x14ac:dyDescent="0.25">
      <c r="A349">
        <f>'J1-1A'!P15</f>
        <v>0</v>
      </c>
      <c r="B349" s="25">
        <v>15839</v>
      </c>
      <c r="C349" s="25">
        <f t="shared" si="5"/>
        <v>0</v>
      </c>
    </row>
    <row r="350" spans="1:3" ht="14.5" customHeight="1" x14ac:dyDescent="0.25">
      <c r="A350">
        <f>'J1-1A'!P16</f>
        <v>0</v>
      </c>
      <c r="B350" s="25">
        <v>15839</v>
      </c>
      <c r="C350" s="25">
        <f t="shared" si="5"/>
        <v>0</v>
      </c>
    </row>
    <row r="351" spans="1:3" ht="14.5" customHeight="1" x14ac:dyDescent="0.25">
      <c r="A351">
        <f>'J1-1A'!P17</f>
        <v>0</v>
      </c>
      <c r="B351" s="25">
        <v>15839</v>
      </c>
      <c r="C351" s="25">
        <f t="shared" si="5"/>
        <v>0</v>
      </c>
    </row>
    <row r="352" spans="1:3" ht="14.5" customHeight="1" x14ac:dyDescent="0.25">
      <c r="A352">
        <f>'J1-1A'!P18</f>
        <v>0</v>
      </c>
      <c r="B352" s="25">
        <v>15839</v>
      </c>
      <c r="C352" s="25">
        <f t="shared" si="5"/>
        <v>0</v>
      </c>
    </row>
    <row r="353" spans="1:3" ht="14.5" customHeight="1" x14ac:dyDescent="0.25">
      <c r="A353">
        <f>'J1-1A'!P19</f>
        <v>0</v>
      </c>
      <c r="B353" s="25">
        <v>17142</v>
      </c>
      <c r="C353" s="25">
        <f t="shared" si="5"/>
        <v>0</v>
      </c>
    </row>
    <row r="354" spans="1:3" ht="14.5" customHeight="1" x14ac:dyDescent="0.25">
      <c r="A354">
        <f>'J1-1A'!P20</f>
        <v>0</v>
      </c>
      <c r="B354" s="25">
        <v>17142</v>
      </c>
      <c r="C354" s="25">
        <f t="shared" si="5"/>
        <v>0</v>
      </c>
    </row>
    <row r="355" spans="1:3" ht="14.5" customHeight="1" x14ac:dyDescent="0.25">
      <c r="A355">
        <f>'J1-1A'!P21</f>
        <v>0</v>
      </c>
      <c r="B355" s="25">
        <v>17142</v>
      </c>
      <c r="C355" s="25">
        <f t="shared" si="5"/>
        <v>0</v>
      </c>
    </row>
    <row r="356" spans="1:3" ht="14.5" customHeight="1" x14ac:dyDescent="0.25">
      <c r="A356">
        <f>'J1-1A'!P22</f>
        <v>0</v>
      </c>
      <c r="B356" s="25">
        <v>17142</v>
      </c>
      <c r="C356" s="25">
        <f t="shared" si="5"/>
        <v>0</v>
      </c>
    </row>
    <row r="357" spans="1:3" ht="14.5" customHeight="1" x14ac:dyDescent="0.25">
      <c r="A357">
        <f>'J1-1A'!P23</f>
        <v>0</v>
      </c>
      <c r="B357" s="25">
        <v>15839</v>
      </c>
      <c r="C357" s="25">
        <f t="shared" si="5"/>
        <v>0</v>
      </c>
    </row>
    <row r="358" spans="1:3" ht="14.5" customHeight="1" x14ac:dyDescent="0.25">
      <c r="A358">
        <f>'J1-1A'!P24</f>
        <v>0</v>
      </c>
      <c r="B358" s="25">
        <v>15839</v>
      </c>
      <c r="C358" s="25">
        <f t="shared" si="5"/>
        <v>0</v>
      </c>
    </row>
    <row r="359" spans="1:3" ht="14.5" customHeight="1" x14ac:dyDescent="0.25">
      <c r="A359">
        <f>'J1-1A'!P25</f>
        <v>0</v>
      </c>
      <c r="B359" s="25">
        <v>15839</v>
      </c>
      <c r="C359" s="25">
        <f t="shared" si="5"/>
        <v>0</v>
      </c>
    </row>
    <row r="360" spans="1:3" ht="14.5" customHeight="1" x14ac:dyDescent="0.25">
      <c r="A360">
        <f>'J1-1A'!P26</f>
        <v>0</v>
      </c>
      <c r="B360" s="25">
        <v>15839</v>
      </c>
      <c r="C360" s="25">
        <f t="shared" si="5"/>
        <v>0</v>
      </c>
    </row>
    <row r="361" spans="1:3" ht="14.5" customHeight="1" x14ac:dyDescent="0.25">
      <c r="A361">
        <f>'J1-1A'!P27</f>
        <v>0</v>
      </c>
      <c r="B361" s="25">
        <v>15839</v>
      </c>
      <c r="C361" s="25">
        <f t="shared" si="5"/>
        <v>0</v>
      </c>
    </row>
    <row r="362" spans="1:3" ht="14.5" customHeight="1" x14ac:dyDescent="0.25">
      <c r="A362">
        <f>'J1-1A'!P28</f>
        <v>0</v>
      </c>
      <c r="B362" s="25">
        <v>15839</v>
      </c>
      <c r="C362" s="25">
        <f t="shared" si="5"/>
        <v>0</v>
      </c>
    </row>
    <row r="363" spans="1:3" ht="14.5" customHeight="1" x14ac:dyDescent="0.25">
      <c r="A363">
        <f>'J1-1A'!P29</f>
        <v>0</v>
      </c>
      <c r="B363" s="25">
        <v>24066</v>
      </c>
      <c r="C363" s="25">
        <f t="shared" si="5"/>
        <v>0</v>
      </c>
    </row>
    <row r="364" spans="1:3" ht="14.5" customHeight="1" x14ac:dyDescent="0.25">
      <c r="A364">
        <f>'J1-1A'!P30</f>
        <v>0</v>
      </c>
      <c r="B364" s="25">
        <v>24066</v>
      </c>
      <c r="C364" s="25">
        <f t="shared" si="5"/>
        <v>0</v>
      </c>
    </row>
    <row r="365" spans="1:3" ht="14.5" customHeight="1" x14ac:dyDescent="0.25">
      <c r="A365">
        <f>'J1-1A'!P31</f>
        <v>0</v>
      </c>
      <c r="B365" s="25">
        <v>5220</v>
      </c>
      <c r="C365" s="25">
        <f t="shared" si="5"/>
        <v>0</v>
      </c>
    </row>
    <row r="366" spans="1:3" ht="14.5" customHeight="1" x14ac:dyDescent="0.25">
      <c r="A366">
        <f>'J1-1A'!P32</f>
        <v>0</v>
      </c>
      <c r="B366" s="25">
        <v>2611</v>
      </c>
      <c r="C366" s="25">
        <f t="shared" si="5"/>
        <v>0</v>
      </c>
    </row>
    <row r="367" spans="1:3" ht="14.5" customHeight="1" x14ac:dyDescent="0.25">
      <c r="A367">
        <f>'J1-1A'!P33</f>
        <v>0</v>
      </c>
      <c r="B367" s="25">
        <v>5220</v>
      </c>
      <c r="C367" s="25">
        <f t="shared" si="5"/>
        <v>0</v>
      </c>
    </row>
    <row r="368" spans="1:3" ht="14.5" customHeight="1" x14ac:dyDescent="0.25">
      <c r="A368">
        <f>'J1-1A'!P34</f>
        <v>0</v>
      </c>
      <c r="B368" s="25">
        <v>2611</v>
      </c>
      <c r="C368" s="25">
        <f t="shared" si="5"/>
        <v>0</v>
      </c>
    </row>
    <row r="369" spans="1:3" ht="14.5" customHeight="1" x14ac:dyDescent="0.25">
      <c r="A369">
        <f>'J1-1A'!P35</f>
        <v>0</v>
      </c>
      <c r="B369" s="25">
        <v>10967</v>
      </c>
      <c r="C369" s="25">
        <f t="shared" si="5"/>
        <v>0</v>
      </c>
    </row>
    <row r="370" spans="1:3" ht="14.5" customHeight="1" x14ac:dyDescent="0.25">
      <c r="A370">
        <f>'J1-1A'!P36</f>
        <v>0</v>
      </c>
      <c r="B370" s="25">
        <v>24066</v>
      </c>
      <c r="C370" s="25">
        <f t="shared" si="5"/>
        <v>0</v>
      </c>
    </row>
    <row r="371" spans="1:3" ht="14.5" customHeight="1" x14ac:dyDescent="0.25">
      <c r="A371">
        <f>'J1-1B'!E11</f>
        <v>0</v>
      </c>
      <c r="B371" s="25">
        <v>830</v>
      </c>
      <c r="C371" s="25">
        <f t="shared" si="5"/>
        <v>0</v>
      </c>
    </row>
    <row r="372" spans="1:3" ht="14.5" customHeight="1" x14ac:dyDescent="0.25">
      <c r="A372">
        <f>'J1-1B'!E12</f>
        <v>0</v>
      </c>
      <c r="B372" s="25">
        <v>830</v>
      </c>
      <c r="C372" s="25">
        <f t="shared" si="5"/>
        <v>0</v>
      </c>
    </row>
    <row r="373" spans="1:3" ht="14.5" customHeight="1" x14ac:dyDescent="0.25">
      <c r="A373">
        <f>'J1-1B'!E13</f>
        <v>0</v>
      </c>
      <c r="B373" s="25">
        <v>830</v>
      </c>
      <c r="C373" s="25">
        <f t="shared" si="5"/>
        <v>0</v>
      </c>
    </row>
    <row r="374" spans="1:3" ht="14.5" customHeight="1" x14ac:dyDescent="0.25">
      <c r="A374">
        <f>'J1-1B'!E14</f>
        <v>0</v>
      </c>
      <c r="B374" s="25">
        <v>830</v>
      </c>
      <c r="C374" s="25">
        <f t="shared" si="5"/>
        <v>0</v>
      </c>
    </row>
    <row r="375" spans="1:3" ht="14.5" customHeight="1" x14ac:dyDescent="0.25">
      <c r="A375">
        <f>'J1-1B'!E15</f>
        <v>0</v>
      </c>
      <c r="B375" s="25">
        <v>830</v>
      </c>
      <c r="C375" s="25">
        <f t="shared" si="5"/>
        <v>0</v>
      </c>
    </row>
    <row r="376" spans="1:3" ht="14.5" customHeight="1" x14ac:dyDescent="0.25">
      <c r="A376">
        <f>'J1-1B'!E16</f>
        <v>0</v>
      </c>
      <c r="B376" s="25">
        <v>830</v>
      </c>
      <c r="C376" s="25">
        <f t="shared" si="5"/>
        <v>0</v>
      </c>
    </row>
    <row r="377" spans="1:3" ht="14.5" customHeight="1" x14ac:dyDescent="0.25">
      <c r="A377">
        <f>'J1-1B'!E17</f>
        <v>0</v>
      </c>
      <c r="B377" s="25">
        <v>830</v>
      </c>
      <c r="C377" s="25">
        <f t="shared" si="5"/>
        <v>0</v>
      </c>
    </row>
    <row r="378" spans="1:3" ht="14.5" customHeight="1" x14ac:dyDescent="0.25">
      <c r="A378">
        <f>'J1-1B'!E18</f>
        <v>0</v>
      </c>
      <c r="B378" s="25">
        <v>830</v>
      </c>
      <c r="C378" s="25">
        <f t="shared" si="5"/>
        <v>0</v>
      </c>
    </row>
    <row r="379" spans="1:3" ht="14.5" customHeight="1" x14ac:dyDescent="0.25">
      <c r="A379">
        <f>'J1-1B'!E19</f>
        <v>0</v>
      </c>
      <c r="B379" s="25">
        <v>830</v>
      </c>
      <c r="C379" s="25">
        <f t="shared" si="5"/>
        <v>0</v>
      </c>
    </row>
    <row r="380" spans="1:3" ht="14.5" customHeight="1" x14ac:dyDescent="0.25">
      <c r="A380">
        <f>'J1-1B'!E20</f>
        <v>0</v>
      </c>
      <c r="B380" s="25">
        <v>830</v>
      </c>
      <c r="C380" s="25">
        <f t="shared" si="5"/>
        <v>0</v>
      </c>
    </row>
    <row r="381" spans="1:3" ht="14.5" customHeight="1" x14ac:dyDescent="0.25">
      <c r="A381">
        <f>'J1-1B'!E21</f>
        <v>0</v>
      </c>
      <c r="B381" s="25">
        <v>830</v>
      </c>
      <c r="C381" s="25">
        <f t="shared" si="5"/>
        <v>0</v>
      </c>
    </row>
    <row r="382" spans="1:3" ht="14.5" customHeight="1" x14ac:dyDescent="0.25">
      <c r="A382">
        <f>'J1-1B'!E22</f>
        <v>0</v>
      </c>
      <c r="B382" s="25">
        <v>830</v>
      </c>
      <c r="C382" s="25">
        <f t="shared" si="5"/>
        <v>0</v>
      </c>
    </row>
    <row r="383" spans="1:3" ht="14.5" customHeight="1" x14ac:dyDescent="0.25">
      <c r="A383">
        <f>'J1-1B'!E23</f>
        <v>0</v>
      </c>
      <c r="B383" s="25">
        <v>830</v>
      </c>
      <c r="C383" s="25">
        <f t="shared" si="5"/>
        <v>0</v>
      </c>
    </row>
    <row r="384" spans="1:3" ht="14.5" customHeight="1" x14ac:dyDescent="0.25">
      <c r="A384">
        <f>'J1-1B'!E24</f>
        <v>0</v>
      </c>
      <c r="B384" s="25">
        <v>830</v>
      </c>
      <c r="C384" s="25">
        <f t="shared" si="5"/>
        <v>0</v>
      </c>
    </row>
    <row r="385" spans="1:3" ht="14.5" customHeight="1" x14ac:dyDescent="0.25">
      <c r="A385">
        <f>'J1-1B'!E25</f>
        <v>0</v>
      </c>
      <c r="B385" s="25">
        <v>830</v>
      </c>
      <c r="C385" s="25">
        <f t="shared" si="5"/>
        <v>0</v>
      </c>
    </row>
    <row r="386" spans="1:3" ht="14.5" customHeight="1" x14ac:dyDescent="0.25">
      <c r="A386">
        <f>'J1-1B'!E26</f>
        <v>0</v>
      </c>
      <c r="B386" s="25">
        <v>830</v>
      </c>
      <c r="C386" s="25">
        <f t="shared" si="5"/>
        <v>0</v>
      </c>
    </row>
    <row r="387" spans="1:3" ht="14.5" customHeight="1" x14ac:dyDescent="0.25">
      <c r="A387">
        <f>'J1-1B'!E27</f>
        <v>0</v>
      </c>
      <c r="B387" s="25">
        <v>830</v>
      </c>
      <c r="C387" s="25">
        <f t="shared" ref="C387:C450" si="6">A387*B387</f>
        <v>0</v>
      </c>
    </row>
    <row r="388" spans="1:3" ht="14.5" customHeight="1" x14ac:dyDescent="0.25">
      <c r="A388">
        <f>'J1-1B'!E28</f>
        <v>0</v>
      </c>
      <c r="B388" s="25">
        <v>830</v>
      </c>
      <c r="C388" s="25">
        <f t="shared" si="6"/>
        <v>0</v>
      </c>
    </row>
    <row r="389" spans="1:3" ht="14.5" customHeight="1" x14ac:dyDescent="0.25">
      <c r="A389">
        <f>'J1-1B'!E29</f>
        <v>0</v>
      </c>
      <c r="B389" s="25">
        <v>830</v>
      </c>
      <c r="C389" s="25">
        <f t="shared" si="6"/>
        <v>0</v>
      </c>
    </row>
    <row r="390" spans="1:3" ht="14.5" customHeight="1" x14ac:dyDescent="0.25">
      <c r="A390">
        <f>'J1-1B'!E30</f>
        <v>0</v>
      </c>
      <c r="B390" s="25">
        <v>830</v>
      </c>
      <c r="C390" s="25">
        <f t="shared" si="6"/>
        <v>0</v>
      </c>
    </row>
    <row r="391" spans="1:3" ht="14.5" customHeight="1" x14ac:dyDescent="0.25">
      <c r="A391">
        <f>'J1-1B'!E31</f>
        <v>0</v>
      </c>
      <c r="B391" s="25">
        <v>325</v>
      </c>
      <c r="C391" s="25">
        <f t="shared" si="6"/>
        <v>0</v>
      </c>
    </row>
    <row r="392" spans="1:3" ht="14.5" customHeight="1" x14ac:dyDescent="0.25">
      <c r="A392">
        <f>'J1-1B'!E32</f>
        <v>0</v>
      </c>
      <c r="B392" s="25">
        <v>325</v>
      </c>
      <c r="C392" s="25">
        <f t="shared" si="6"/>
        <v>0</v>
      </c>
    </row>
    <row r="393" spans="1:3" ht="14.5" customHeight="1" x14ac:dyDescent="0.25">
      <c r="A393">
        <f>'J1-1B'!E33</f>
        <v>0</v>
      </c>
      <c r="B393" s="25">
        <v>325</v>
      </c>
      <c r="C393" s="25">
        <f t="shared" si="6"/>
        <v>0</v>
      </c>
    </row>
    <row r="394" spans="1:3" ht="14.5" customHeight="1" x14ac:dyDescent="0.25">
      <c r="A394">
        <f>'J1-1B'!E34</f>
        <v>0</v>
      </c>
      <c r="B394" s="25">
        <v>325</v>
      </c>
      <c r="C394" s="25">
        <f t="shared" si="6"/>
        <v>0</v>
      </c>
    </row>
    <row r="395" spans="1:3" ht="14.5" customHeight="1" x14ac:dyDescent="0.25">
      <c r="A395">
        <f>'J1-1B'!E35</f>
        <v>0</v>
      </c>
      <c r="B395" s="25">
        <v>3752</v>
      </c>
      <c r="C395" s="25">
        <f t="shared" si="6"/>
        <v>0</v>
      </c>
    </row>
    <row r="396" spans="1:3" ht="14.5" customHeight="1" x14ac:dyDescent="0.25">
      <c r="A396">
        <f>'J1-1B'!E42</f>
        <v>0</v>
      </c>
      <c r="B396" s="25">
        <v>398</v>
      </c>
      <c r="C396" s="25">
        <f t="shared" si="6"/>
        <v>0</v>
      </c>
    </row>
    <row r="397" spans="1:3" ht="14.5" customHeight="1" x14ac:dyDescent="0.25">
      <c r="A397">
        <f>'J1-1B'!E43</f>
        <v>0</v>
      </c>
      <c r="B397" s="25">
        <v>398</v>
      </c>
      <c r="C397" s="25">
        <f t="shared" si="6"/>
        <v>0</v>
      </c>
    </row>
    <row r="398" spans="1:3" ht="14.5" customHeight="1" x14ac:dyDescent="0.25">
      <c r="A398">
        <f>'J1-1B'!E44</f>
        <v>0</v>
      </c>
      <c r="B398" s="25">
        <v>398</v>
      </c>
      <c r="C398" s="25">
        <f t="shared" si="6"/>
        <v>0</v>
      </c>
    </row>
    <row r="399" spans="1:3" ht="14.5" customHeight="1" x14ac:dyDescent="0.25">
      <c r="A399">
        <f>'J1-1B'!E45</f>
        <v>0</v>
      </c>
      <c r="B399" s="25">
        <v>398</v>
      </c>
      <c r="C399" s="25">
        <f t="shared" si="6"/>
        <v>0</v>
      </c>
    </row>
    <row r="400" spans="1:3" ht="14.5" customHeight="1" x14ac:dyDescent="0.25">
      <c r="A400">
        <f>'J1-1B'!E46</f>
        <v>0</v>
      </c>
      <c r="B400" s="25">
        <v>398</v>
      </c>
      <c r="C400" s="25">
        <f t="shared" si="6"/>
        <v>0</v>
      </c>
    </row>
    <row r="401" spans="1:3" ht="14.5" customHeight="1" x14ac:dyDescent="0.25">
      <c r="A401">
        <f>'J1-1B'!E47</f>
        <v>0</v>
      </c>
      <c r="B401" s="25">
        <v>1817</v>
      </c>
      <c r="C401" s="25">
        <f t="shared" si="6"/>
        <v>0</v>
      </c>
    </row>
    <row r="402" spans="1:3" ht="14.5" customHeight="1" x14ac:dyDescent="0.25">
      <c r="A402">
        <f>'J1-1B'!E48</f>
        <v>0</v>
      </c>
      <c r="B402" s="25">
        <v>1817</v>
      </c>
      <c r="C402" s="25">
        <f t="shared" si="6"/>
        <v>0</v>
      </c>
    </row>
    <row r="403" spans="1:3" ht="14.5" customHeight="1" x14ac:dyDescent="0.25">
      <c r="A403">
        <f>'J1-1B'!E49</f>
        <v>0</v>
      </c>
      <c r="B403" s="25">
        <v>2052</v>
      </c>
      <c r="C403" s="25">
        <f t="shared" si="6"/>
        <v>0</v>
      </c>
    </row>
    <row r="404" spans="1:3" ht="14.5" customHeight="1" x14ac:dyDescent="0.25">
      <c r="A404">
        <f>'J1-1B'!E50</f>
        <v>0</v>
      </c>
      <c r="B404" s="25">
        <v>3752</v>
      </c>
      <c r="C404" s="25">
        <f t="shared" si="6"/>
        <v>0</v>
      </c>
    </row>
    <row r="405" spans="1:3" ht="14.5" customHeight="1" x14ac:dyDescent="0.25">
      <c r="A405">
        <f>'J1-1B'!F11</f>
        <v>0</v>
      </c>
      <c r="B405" s="25">
        <v>830</v>
      </c>
      <c r="C405" s="25">
        <f t="shared" si="6"/>
        <v>0</v>
      </c>
    </row>
    <row r="406" spans="1:3" ht="14.5" customHeight="1" x14ac:dyDescent="0.25">
      <c r="A406">
        <f>'J1-1B'!F12</f>
        <v>0</v>
      </c>
      <c r="B406" s="25">
        <v>830</v>
      </c>
      <c r="C406" s="25">
        <f t="shared" si="6"/>
        <v>0</v>
      </c>
    </row>
    <row r="407" spans="1:3" ht="14.5" customHeight="1" x14ac:dyDescent="0.25">
      <c r="A407">
        <f>'J1-1B'!F13</f>
        <v>0</v>
      </c>
      <c r="B407" s="25">
        <v>830</v>
      </c>
      <c r="C407" s="25">
        <f t="shared" si="6"/>
        <v>0</v>
      </c>
    </row>
    <row r="408" spans="1:3" ht="14.5" customHeight="1" x14ac:dyDescent="0.25">
      <c r="A408">
        <f>'J1-1B'!F14</f>
        <v>0</v>
      </c>
      <c r="B408" s="25">
        <v>830</v>
      </c>
      <c r="C408" s="25">
        <f t="shared" si="6"/>
        <v>0</v>
      </c>
    </row>
    <row r="409" spans="1:3" ht="14.5" customHeight="1" x14ac:dyDescent="0.25">
      <c r="A409">
        <f>'J1-1B'!F15</f>
        <v>0</v>
      </c>
      <c r="B409" s="25">
        <v>830</v>
      </c>
      <c r="C409" s="25">
        <f t="shared" si="6"/>
        <v>0</v>
      </c>
    </row>
    <row r="410" spans="1:3" ht="14.5" customHeight="1" x14ac:dyDescent="0.25">
      <c r="A410">
        <f>'J1-1B'!F16</f>
        <v>0</v>
      </c>
      <c r="B410" s="25">
        <v>830</v>
      </c>
      <c r="C410" s="25">
        <f t="shared" si="6"/>
        <v>0</v>
      </c>
    </row>
    <row r="411" spans="1:3" ht="14.5" customHeight="1" x14ac:dyDescent="0.25">
      <c r="A411">
        <f>'J1-1B'!F17</f>
        <v>0</v>
      </c>
      <c r="B411" s="25">
        <v>830</v>
      </c>
      <c r="C411" s="25">
        <f t="shared" si="6"/>
        <v>0</v>
      </c>
    </row>
    <row r="412" spans="1:3" ht="14.5" customHeight="1" x14ac:dyDescent="0.25">
      <c r="A412">
        <f>'J1-1B'!F18</f>
        <v>0</v>
      </c>
      <c r="B412" s="25">
        <v>830</v>
      </c>
      <c r="C412" s="25">
        <f t="shared" si="6"/>
        <v>0</v>
      </c>
    </row>
    <row r="413" spans="1:3" ht="14.5" customHeight="1" x14ac:dyDescent="0.25">
      <c r="A413">
        <f>'J1-1B'!F19</f>
        <v>0</v>
      </c>
      <c r="B413" s="25">
        <v>830</v>
      </c>
      <c r="C413" s="25">
        <f t="shared" si="6"/>
        <v>0</v>
      </c>
    </row>
    <row r="414" spans="1:3" ht="14.5" customHeight="1" x14ac:dyDescent="0.25">
      <c r="A414">
        <f>'J1-1B'!F20</f>
        <v>0</v>
      </c>
      <c r="B414" s="25">
        <v>830</v>
      </c>
      <c r="C414" s="25">
        <f t="shared" si="6"/>
        <v>0</v>
      </c>
    </row>
    <row r="415" spans="1:3" ht="14.5" customHeight="1" x14ac:dyDescent="0.25">
      <c r="A415">
        <f>'J1-1B'!F21</f>
        <v>0</v>
      </c>
      <c r="B415" s="25">
        <v>830</v>
      </c>
      <c r="C415" s="25">
        <f t="shared" si="6"/>
        <v>0</v>
      </c>
    </row>
    <row r="416" spans="1:3" ht="14.5" customHeight="1" x14ac:dyDescent="0.25">
      <c r="A416">
        <f>'J1-1B'!F22</f>
        <v>0</v>
      </c>
      <c r="B416" s="25">
        <v>830</v>
      </c>
      <c r="C416" s="25">
        <f t="shared" si="6"/>
        <v>0</v>
      </c>
    </row>
    <row r="417" spans="1:3" ht="14.5" customHeight="1" x14ac:dyDescent="0.25">
      <c r="A417">
        <f>'J1-1B'!F23</f>
        <v>0</v>
      </c>
      <c r="B417" s="25">
        <v>830</v>
      </c>
      <c r="C417" s="25">
        <f t="shared" si="6"/>
        <v>0</v>
      </c>
    </row>
    <row r="418" spans="1:3" ht="14.5" customHeight="1" x14ac:dyDescent="0.25">
      <c r="A418">
        <f>'J1-1B'!F24</f>
        <v>0</v>
      </c>
      <c r="B418" s="25">
        <v>830</v>
      </c>
      <c r="C418" s="25">
        <f t="shared" si="6"/>
        <v>0</v>
      </c>
    </row>
    <row r="419" spans="1:3" ht="14.5" customHeight="1" x14ac:dyDescent="0.25">
      <c r="A419">
        <f>'J1-1B'!F25</f>
        <v>0</v>
      </c>
      <c r="B419" s="25">
        <v>830</v>
      </c>
      <c r="C419" s="25">
        <f t="shared" si="6"/>
        <v>0</v>
      </c>
    </row>
    <row r="420" spans="1:3" ht="14.5" customHeight="1" x14ac:dyDescent="0.25">
      <c r="A420">
        <f>'J1-1B'!F26</f>
        <v>0</v>
      </c>
      <c r="B420" s="25">
        <v>830</v>
      </c>
      <c r="C420" s="25">
        <f t="shared" si="6"/>
        <v>0</v>
      </c>
    </row>
    <row r="421" spans="1:3" ht="14.5" customHeight="1" x14ac:dyDescent="0.25">
      <c r="A421">
        <f>'J1-1B'!F27</f>
        <v>0</v>
      </c>
      <c r="B421" s="25">
        <v>830</v>
      </c>
      <c r="C421" s="25">
        <f t="shared" si="6"/>
        <v>0</v>
      </c>
    </row>
    <row r="422" spans="1:3" ht="14.5" customHeight="1" x14ac:dyDescent="0.25">
      <c r="A422">
        <f>'J1-1B'!F28</f>
        <v>0</v>
      </c>
      <c r="B422" s="25">
        <v>830</v>
      </c>
      <c r="C422" s="25">
        <f t="shared" si="6"/>
        <v>0</v>
      </c>
    </row>
    <row r="423" spans="1:3" ht="14.5" customHeight="1" x14ac:dyDescent="0.25">
      <c r="A423">
        <f>'J1-1B'!F29</f>
        <v>0</v>
      </c>
      <c r="B423" s="25">
        <v>830</v>
      </c>
      <c r="C423" s="25">
        <f t="shared" si="6"/>
        <v>0</v>
      </c>
    </row>
    <row r="424" spans="1:3" ht="14.5" customHeight="1" x14ac:dyDescent="0.25">
      <c r="A424">
        <f>'J1-1B'!F30</f>
        <v>0</v>
      </c>
      <c r="B424" s="25">
        <v>830</v>
      </c>
      <c r="C424" s="25">
        <f t="shared" si="6"/>
        <v>0</v>
      </c>
    </row>
    <row r="425" spans="1:3" ht="14.5" customHeight="1" x14ac:dyDescent="0.25">
      <c r="A425">
        <f>'J1-1B'!F31</f>
        <v>0</v>
      </c>
      <c r="B425" s="25">
        <v>325</v>
      </c>
      <c r="C425" s="25">
        <f t="shared" si="6"/>
        <v>0</v>
      </c>
    </row>
    <row r="426" spans="1:3" ht="14.5" customHeight="1" x14ac:dyDescent="0.25">
      <c r="A426">
        <f>'J1-1B'!F32</f>
        <v>0</v>
      </c>
      <c r="B426" s="25">
        <v>325</v>
      </c>
      <c r="C426" s="25">
        <f t="shared" si="6"/>
        <v>0</v>
      </c>
    </row>
    <row r="427" spans="1:3" ht="14.5" customHeight="1" x14ac:dyDescent="0.25">
      <c r="A427">
        <f>'J1-1B'!F33</f>
        <v>0</v>
      </c>
      <c r="B427" s="25">
        <v>325</v>
      </c>
      <c r="C427" s="25">
        <f t="shared" si="6"/>
        <v>0</v>
      </c>
    </row>
    <row r="428" spans="1:3" ht="14.5" customHeight="1" x14ac:dyDescent="0.25">
      <c r="A428">
        <f>'J1-1B'!F34</f>
        <v>0</v>
      </c>
      <c r="B428" s="25">
        <v>325</v>
      </c>
      <c r="C428" s="25">
        <f t="shared" si="6"/>
        <v>0</v>
      </c>
    </row>
    <row r="429" spans="1:3" ht="14.5" customHeight="1" x14ac:dyDescent="0.25">
      <c r="A429">
        <f>'J1-1B'!F35</f>
        <v>0</v>
      </c>
      <c r="B429" s="25">
        <v>3752</v>
      </c>
      <c r="C429" s="25">
        <f t="shared" si="6"/>
        <v>0</v>
      </c>
    </row>
    <row r="430" spans="1:3" ht="14.5" customHeight="1" x14ac:dyDescent="0.25">
      <c r="A430">
        <f>'J1-1B'!G11</f>
        <v>0</v>
      </c>
      <c r="B430" s="25">
        <v>200</v>
      </c>
      <c r="C430" s="25">
        <f t="shared" si="6"/>
        <v>0</v>
      </c>
    </row>
    <row r="431" spans="1:3" ht="14.5" customHeight="1" x14ac:dyDescent="0.25">
      <c r="A431">
        <f>'J1-1B'!G12</f>
        <v>0</v>
      </c>
      <c r="B431" s="25">
        <v>200</v>
      </c>
      <c r="C431" s="25">
        <f t="shared" si="6"/>
        <v>0</v>
      </c>
    </row>
    <row r="432" spans="1:3" ht="14.5" customHeight="1" x14ac:dyDescent="0.25">
      <c r="A432">
        <f>'J1-1B'!G13</f>
        <v>0</v>
      </c>
      <c r="B432" s="25">
        <v>200</v>
      </c>
      <c r="C432" s="25">
        <f t="shared" si="6"/>
        <v>0</v>
      </c>
    </row>
    <row r="433" spans="1:3" ht="14.5" customHeight="1" x14ac:dyDescent="0.25">
      <c r="A433">
        <f>'J1-1B'!G14</f>
        <v>0</v>
      </c>
      <c r="B433" s="25">
        <v>200</v>
      </c>
      <c r="C433" s="25">
        <f t="shared" si="6"/>
        <v>0</v>
      </c>
    </row>
    <row r="434" spans="1:3" ht="14.5" customHeight="1" x14ac:dyDescent="0.25">
      <c r="A434">
        <f>'J1-1B'!G15</f>
        <v>0</v>
      </c>
      <c r="B434" s="25">
        <v>200</v>
      </c>
      <c r="C434" s="25">
        <f t="shared" si="6"/>
        <v>0</v>
      </c>
    </row>
    <row r="435" spans="1:3" ht="14.5" customHeight="1" x14ac:dyDescent="0.25">
      <c r="A435">
        <f>'J1-1B'!G16</f>
        <v>0</v>
      </c>
      <c r="B435" s="25">
        <v>200</v>
      </c>
      <c r="C435" s="25">
        <f t="shared" si="6"/>
        <v>0</v>
      </c>
    </row>
    <row r="436" spans="1:3" ht="14.5" customHeight="1" x14ac:dyDescent="0.25">
      <c r="A436">
        <f>'J1-1B'!G17</f>
        <v>0</v>
      </c>
      <c r="B436" s="25">
        <v>200</v>
      </c>
      <c r="C436" s="25">
        <f t="shared" si="6"/>
        <v>0</v>
      </c>
    </row>
    <row r="437" spans="1:3" ht="14.5" customHeight="1" x14ac:dyDescent="0.25">
      <c r="A437">
        <f>'J1-1B'!G18</f>
        <v>0</v>
      </c>
      <c r="B437" s="25">
        <v>200</v>
      </c>
      <c r="C437" s="25">
        <f t="shared" si="6"/>
        <v>0</v>
      </c>
    </row>
    <row r="438" spans="1:3" ht="14.5" customHeight="1" x14ac:dyDescent="0.25">
      <c r="A438">
        <f>'J1-1B'!G19</f>
        <v>0</v>
      </c>
      <c r="B438" s="25">
        <v>200</v>
      </c>
      <c r="C438" s="25">
        <f t="shared" si="6"/>
        <v>0</v>
      </c>
    </row>
    <row r="439" spans="1:3" ht="14.5" customHeight="1" x14ac:dyDescent="0.25">
      <c r="A439">
        <f>'J1-1B'!G20</f>
        <v>0</v>
      </c>
      <c r="B439" s="25">
        <v>200</v>
      </c>
      <c r="C439" s="25">
        <f t="shared" si="6"/>
        <v>0</v>
      </c>
    </row>
    <row r="440" spans="1:3" ht="14.5" customHeight="1" x14ac:dyDescent="0.25">
      <c r="A440">
        <f>'J1-1B'!G21</f>
        <v>0</v>
      </c>
      <c r="B440" s="25">
        <v>200</v>
      </c>
      <c r="C440" s="25">
        <f t="shared" si="6"/>
        <v>0</v>
      </c>
    </row>
    <row r="441" spans="1:3" ht="14.5" customHeight="1" x14ac:dyDescent="0.25">
      <c r="A441">
        <f>'J1-1B'!G22</f>
        <v>0</v>
      </c>
      <c r="B441" s="25">
        <v>200</v>
      </c>
      <c r="C441" s="25">
        <f t="shared" si="6"/>
        <v>0</v>
      </c>
    </row>
    <row r="442" spans="1:3" ht="14.5" customHeight="1" x14ac:dyDescent="0.25">
      <c r="A442">
        <f>'J1-1B'!G23</f>
        <v>0</v>
      </c>
      <c r="B442" s="25">
        <v>200</v>
      </c>
      <c r="C442" s="25">
        <f t="shared" si="6"/>
        <v>0</v>
      </c>
    </row>
    <row r="443" spans="1:3" ht="14.5" customHeight="1" x14ac:dyDescent="0.25">
      <c r="A443">
        <f>'J1-1B'!G24</f>
        <v>0</v>
      </c>
      <c r="B443" s="25">
        <v>200</v>
      </c>
      <c r="C443" s="25">
        <f t="shared" si="6"/>
        <v>0</v>
      </c>
    </row>
    <row r="444" spans="1:3" ht="14.5" customHeight="1" x14ac:dyDescent="0.25">
      <c r="A444">
        <f>'J1-1B'!G25</f>
        <v>0</v>
      </c>
      <c r="B444" s="25">
        <v>200</v>
      </c>
      <c r="C444" s="25">
        <f t="shared" si="6"/>
        <v>0</v>
      </c>
    </row>
    <row r="445" spans="1:3" ht="14.5" customHeight="1" x14ac:dyDescent="0.25">
      <c r="A445">
        <f>'J1-1B'!G26</f>
        <v>0</v>
      </c>
      <c r="B445" s="25">
        <v>200</v>
      </c>
      <c r="C445" s="25">
        <f t="shared" si="6"/>
        <v>0</v>
      </c>
    </row>
    <row r="446" spans="1:3" ht="14.5" customHeight="1" x14ac:dyDescent="0.25">
      <c r="A446">
        <f>'J1-1B'!G27</f>
        <v>0</v>
      </c>
      <c r="B446" s="25">
        <v>200</v>
      </c>
      <c r="C446" s="25">
        <f t="shared" si="6"/>
        <v>0</v>
      </c>
    </row>
    <row r="447" spans="1:3" ht="14.5" customHeight="1" x14ac:dyDescent="0.25">
      <c r="A447">
        <f>'J1-1B'!G28</f>
        <v>0</v>
      </c>
      <c r="B447" s="25">
        <v>200</v>
      </c>
      <c r="C447" s="25">
        <f t="shared" si="6"/>
        <v>0</v>
      </c>
    </row>
    <row r="448" spans="1:3" ht="14.5" customHeight="1" x14ac:dyDescent="0.25">
      <c r="A448">
        <f>'J1-1B'!G29</f>
        <v>0</v>
      </c>
      <c r="B448" s="25">
        <v>200</v>
      </c>
      <c r="C448" s="25">
        <f t="shared" si="6"/>
        <v>0</v>
      </c>
    </row>
    <row r="449" spans="1:3" ht="14.5" customHeight="1" x14ac:dyDescent="0.25">
      <c r="A449">
        <f>'J1-1B'!G30</f>
        <v>0</v>
      </c>
      <c r="B449" s="25">
        <v>200</v>
      </c>
      <c r="C449" s="25">
        <f t="shared" si="6"/>
        <v>0</v>
      </c>
    </row>
    <row r="450" spans="1:3" ht="14.5" customHeight="1" x14ac:dyDescent="0.25">
      <c r="A450">
        <f>'J1-1B'!G31</f>
        <v>0</v>
      </c>
      <c r="B450" s="25">
        <v>325</v>
      </c>
      <c r="C450" s="25">
        <f t="shared" si="6"/>
        <v>0</v>
      </c>
    </row>
    <row r="451" spans="1:3" ht="14.5" customHeight="1" x14ac:dyDescent="0.25">
      <c r="A451">
        <f>'J1-1B'!G32</f>
        <v>0</v>
      </c>
      <c r="B451" s="25">
        <v>325</v>
      </c>
      <c r="C451" s="25">
        <f t="shared" ref="C451:C514" si="7">A451*B451</f>
        <v>0</v>
      </c>
    </row>
    <row r="452" spans="1:3" ht="14.5" customHeight="1" x14ac:dyDescent="0.25">
      <c r="A452">
        <f>'J1-1B'!G33</f>
        <v>0</v>
      </c>
      <c r="B452" s="25">
        <v>325</v>
      </c>
      <c r="C452" s="25">
        <f t="shared" si="7"/>
        <v>0</v>
      </c>
    </row>
    <row r="453" spans="1:3" ht="14.5" customHeight="1" x14ac:dyDescent="0.25">
      <c r="A453">
        <f>'J1-1B'!G34</f>
        <v>0</v>
      </c>
      <c r="B453" s="25">
        <v>325</v>
      </c>
      <c r="C453" s="25">
        <f t="shared" si="7"/>
        <v>0</v>
      </c>
    </row>
    <row r="454" spans="1:3" ht="14.5" customHeight="1" x14ac:dyDescent="0.25">
      <c r="A454">
        <f>'J1-1B'!G35</f>
        <v>0</v>
      </c>
      <c r="B454" s="25">
        <v>3752</v>
      </c>
      <c r="C454" s="25">
        <f t="shared" si="7"/>
        <v>0</v>
      </c>
    </row>
    <row r="455" spans="1:3" ht="14.5" customHeight="1" x14ac:dyDescent="0.25">
      <c r="A455">
        <f>'J1-1B'!G42</f>
        <v>0</v>
      </c>
      <c r="B455" s="25">
        <v>398</v>
      </c>
      <c r="C455" s="25">
        <f t="shared" si="7"/>
        <v>0</v>
      </c>
    </row>
    <row r="456" spans="1:3" ht="14.5" customHeight="1" x14ac:dyDescent="0.25">
      <c r="A456">
        <f>'J1-1B'!G43</f>
        <v>0</v>
      </c>
      <c r="B456" s="25">
        <v>398</v>
      </c>
      <c r="C456" s="25">
        <f t="shared" si="7"/>
        <v>0</v>
      </c>
    </row>
    <row r="457" spans="1:3" ht="14.5" customHeight="1" x14ac:dyDescent="0.25">
      <c r="A457">
        <f>'J1-1B'!G44</f>
        <v>0</v>
      </c>
      <c r="B457" s="25">
        <v>398</v>
      </c>
      <c r="C457" s="25">
        <f t="shared" si="7"/>
        <v>0</v>
      </c>
    </row>
    <row r="458" spans="1:3" ht="14.5" customHeight="1" x14ac:dyDescent="0.25">
      <c r="A458">
        <f>'J1-1B'!G45</f>
        <v>0</v>
      </c>
      <c r="B458" s="25">
        <v>398</v>
      </c>
      <c r="C458" s="25">
        <f t="shared" si="7"/>
        <v>0</v>
      </c>
    </row>
    <row r="459" spans="1:3" ht="14.5" customHeight="1" x14ac:dyDescent="0.25">
      <c r="A459">
        <f>'J1-1B'!G46</f>
        <v>0</v>
      </c>
      <c r="B459" s="25">
        <v>398</v>
      </c>
      <c r="C459" s="25">
        <f t="shared" si="7"/>
        <v>0</v>
      </c>
    </row>
    <row r="460" spans="1:3" ht="14.5" customHeight="1" x14ac:dyDescent="0.25">
      <c r="A460">
        <f>'J1-1B'!G47</f>
        <v>0</v>
      </c>
      <c r="B460" s="25">
        <v>1817</v>
      </c>
      <c r="C460" s="25">
        <f t="shared" si="7"/>
        <v>0</v>
      </c>
    </row>
    <row r="461" spans="1:3" ht="14.5" customHeight="1" x14ac:dyDescent="0.25">
      <c r="A461">
        <f>'J1-1B'!G48</f>
        <v>0</v>
      </c>
      <c r="B461" s="25">
        <v>1817</v>
      </c>
      <c r="C461" s="25">
        <f t="shared" si="7"/>
        <v>0</v>
      </c>
    </row>
    <row r="462" spans="1:3" ht="14.5" customHeight="1" x14ac:dyDescent="0.25">
      <c r="A462">
        <f>'J1-1B'!G49</f>
        <v>0</v>
      </c>
      <c r="B462" s="25">
        <v>2052</v>
      </c>
      <c r="C462" s="25">
        <f t="shared" si="7"/>
        <v>0</v>
      </c>
    </row>
    <row r="463" spans="1:3" ht="14.5" customHeight="1" x14ac:dyDescent="0.25">
      <c r="A463">
        <f>'J1-1B'!G50</f>
        <v>0</v>
      </c>
      <c r="B463" s="25">
        <v>3752</v>
      </c>
      <c r="C463" s="25">
        <f t="shared" si="7"/>
        <v>0</v>
      </c>
    </row>
    <row r="464" spans="1:3" ht="14.5" customHeight="1" x14ac:dyDescent="0.25">
      <c r="A464">
        <f>'J1-1B'!H11</f>
        <v>0</v>
      </c>
      <c r="B464" s="25">
        <v>200</v>
      </c>
      <c r="C464" s="25">
        <f t="shared" si="7"/>
        <v>0</v>
      </c>
    </row>
    <row r="465" spans="1:3" ht="14.5" customHeight="1" x14ac:dyDescent="0.25">
      <c r="A465">
        <f>'J1-1B'!H12</f>
        <v>0</v>
      </c>
      <c r="B465" s="25">
        <v>200</v>
      </c>
      <c r="C465" s="25">
        <f t="shared" si="7"/>
        <v>0</v>
      </c>
    </row>
    <row r="466" spans="1:3" ht="14.5" customHeight="1" x14ac:dyDescent="0.25">
      <c r="A466">
        <f>'J1-1B'!H13</f>
        <v>0</v>
      </c>
      <c r="B466" s="25">
        <v>200</v>
      </c>
      <c r="C466" s="25">
        <f t="shared" si="7"/>
        <v>0</v>
      </c>
    </row>
    <row r="467" spans="1:3" ht="14.5" customHeight="1" x14ac:dyDescent="0.25">
      <c r="A467">
        <f>'J1-1B'!H14</f>
        <v>0</v>
      </c>
      <c r="B467" s="25">
        <v>200</v>
      </c>
      <c r="C467" s="25">
        <f t="shared" si="7"/>
        <v>0</v>
      </c>
    </row>
    <row r="468" spans="1:3" ht="14.5" customHeight="1" x14ac:dyDescent="0.25">
      <c r="A468">
        <f>'J1-1B'!H15</f>
        <v>0</v>
      </c>
      <c r="B468" s="25">
        <v>200</v>
      </c>
      <c r="C468" s="25">
        <f t="shared" si="7"/>
        <v>0</v>
      </c>
    </row>
    <row r="469" spans="1:3" ht="14.5" customHeight="1" x14ac:dyDescent="0.25">
      <c r="A469">
        <f>'J1-1B'!H16</f>
        <v>0</v>
      </c>
      <c r="B469" s="25">
        <v>200</v>
      </c>
      <c r="C469" s="25">
        <f t="shared" si="7"/>
        <v>0</v>
      </c>
    </row>
    <row r="470" spans="1:3" ht="14.5" customHeight="1" x14ac:dyDescent="0.25">
      <c r="A470">
        <f>'J1-1B'!H17</f>
        <v>0</v>
      </c>
      <c r="B470" s="25">
        <v>200</v>
      </c>
      <c r="C470" s="25">
        <f t="shared" si="7"/>
        <v>0</v>
      </c>
    </row>
    <row r="471" spans="1:3" ht="14.5" customHeight="1" x14ac:dyDescent="0.25">
      <c r="A471">
        <f>'J1-1B'!H18</f>
        <v>0</v>
      </c>
      <c r="B471" s="25">
        <v>200</v>
      </c>
      <c r="C471" s="25">
        <f t="shared" si="7"/>
        <v>0</v>
      </c>
    </row>
    <row r="472" spans="1:3" ht="14.5" customHeight="1" x14ac:dyDescent="0.25">
      <c r="A472">
        <f>'J1-1B'!H19</f>
        <v>0</v>
      </c>
      <c r="B472" s="25">
        <v>200</v>
      </c>
      <c r="C472" s="25">
        <f t="shared" si="7"/>
        <v>0</v>
      </c>
    </row>
    <row r="473" spans="1:3" ht="14.5" customHeight="1" x14ac:dyDescent="0.25">
      <c r="A473">
        <f>'J1-1B'!H20</f>
        <v>0</v>
      </c>
      <c r="B473" s="25">
        <v>200</v>
      </c>
      <c r="C473" s="25">
        <f t="shared" si="7"/>
        <v>0</v>
      </c>
    </row>
    <row r="474" spans="1:3" ht="14.5" customHeight="1" x14ac:dyDescent="0.25">
      <c r="A474">
        <f>'J1-1B'!H21</f>
        <v>0</v>
      </c>
      <c r="B474" s="25">
        <v>200</v>
      </c>
      <c r="C474" s="25">
        <f t="shared" si="7"/>
        <v>0</v>
      </c>
    </row>
    <row r="475" spans="1:3" ht="14.5" customHeight="1" x14ac:dyDescent="0.25">
      <c r="A475">
        <f>'J1-1B'!H22</f>
        <v>0</v>
      </c>
      <c r="B475" s="25">
        <v>200</v>
      </c>
      <c r="C475" s="25">
        <f t="shared" si="7"/>
        <v>0</v>
      </c>
    </row>
    <row r="476" spans="1:3" ht="14.5" customHeight="1" x14ac:dyDescent="0.25">
      <c r="A476">
        <f>'J1-1B'!H23</f>
        <v>0</v>
      </c>
      <c r="B476" s="25">
        <v>200</v>
      </c>
      <c r="C476" s="25">
        <f t="shared" si="7"/>
        <v>0</v>
      </c>
    </row>
    <row r="477" spans="1:3" ht="14.5" customHeight="1" x14ac:dyDescent="0.25">
      <c r="A477">
        <f>'J1-1B'!H24</f>
        <v>0</v>
      </c>
      <c r="B477" s="25">
        <v>200</v>
      </c>
      <c r="C477" s="25">
        <f t="shared" si="7"/>
        <v>0</v>
      </c>
    </row>
    <row r="478" spans="1:3" ht="14.5" customHeight="1" x14ac:dyDescent="0.25">
      <c r="A478">
        <f>'J1-1B'!H25</f>
        <v>0</v>
      </c>
      <c r="B478" s="25">
        <v>200</v>
      </c>
      <c r="C478" s="25">
        <f t="shared" si="7"/>
        <v>0</v>
      </c>
    </row>
    <row r="479" spans="1:3" ht="14.5" customHeight="1" x14ac:dyDescent="0.25">
      <c r="A479">
        <f>'J1-1B'!H26</f>
        <v>0</v>
      </c>
      <c r="B479" s="25">
        <v>200</v>
      </c>
      <c r="C479" s="25">
        <f t="shared" si="7"/>
        <v>0</v>
      </c>
    </row>
    <row r="480" spans="1:3" ht="14.5" customHeight="1" x14ac:dyDescent="0.25">
      <c r="A480">
        <f>'J1-1B'!H27</f>
        <v>0</v>
      </c>
      <c r="B480" s="25">
        <v>200</v>
      </c>
      <c r="C480" s="25">
        <f t="shared" si="7"/>
        <v>0</v>
      </c>
    </row>
    <row r="481" spans="1:3" ht="14.5" customHeight="1" x14ac:dyDescent="0.25">
      <c r="A481">
        <f>'J1-1B'!H28</f>
        <v>0</v>
      </c>
      <c r="B481" s="25">
        <v>200</v>
      </c>
      <c r="C481" s="25">
        <f t="shared" si="7"/>
        <v>0</v>
      </c>
    </row>
    <row r="482" spans="1:3" ht="14.5" customHeight="1" x14ac:dyDescent="0.25">
      <c r="A482">
        <f>'J1-1B'!H29</f>
        <v>0</v>
      </c>
      <c r="B482" s="25">
        <v>200</v>
      </c>
      <c r="C482" s="25">
        <f t="shared" si="7"/>
        <v>0</v>
      </c>
    </row>
    <row r="483" spans="1:3" ht="14.5" customHeight="1" x14ac:dyDescent="0.25">
      <c r="A483">
        <f>'J1-1B'!H30</f>
        <v>0</v>
      </c>
      <c r="B483" s="25">
        <v>200</v>
      </c>
      <c r="C483" s="25">
        <f t="shared" si="7"/>
        <v>0</v>
      </c>
    </row>
    <row r="484" spans="1:3" ht="14.5" customHeight="1" x14ac:dyDescent="0.25">
      <c r="A484">
        <f>'J1-1B'!H31</f>
        <v>0</v>
      </c>
      <c r="B484" s="25">
        <v>325</v>
      </c>
      <c r="C484" s="25">
        <f t="shared" si="7"/>
        <v>0</v>
      </c>
    </row>
    <row r="485" spans="1:3" ht="14.5" customHeight="1" x14ac:dyDescent="0.25">
      <c r="A485">
        <f>'J1-1B'!H32</f>
        <v>0</v>
      </c>
      <c r="B485" s="25">
        <v>325</v>
      </c>
      <c r="C485" s="25">
        <f t="shared" si="7"/>
        <v>0</v>
      </c>
    </row>
    <row r="486" spans="1:3" ht="14.5" customHeight="1" x14ac:dyDescent="0.25">
      <c r="A486">
        <f>'J1-1B'!H33</f>
        <v>0</v>
      </c>
      <c r="B486" s="25">
        <v>325</v>
      </c>
      <c r="C486" s="25">
        <f t="shared" si="7"/>
        <v>0</v>
      </c>
    </row>
    <row r="487" spans="1:3" ht="14.5" customHeight="1" x14ac:dyDescent="0.25">
      <c r="A487">
        <f>'J1-1B'!H34</f>
        <v>0</v>
      </c>
      <c r="B487" s="25">
        <v>325</v>
      </c>
      <c r="C487" s="25">
        <f t="shared" si="7"/>
        <v>0</v>
      </c>
    </row>
    <row r="488" spans="1:3" ht="14.5" customHeight="1" x14ac:dyDescent="0.25">
      <c r="A488">
        <f>'J1-1B'!H35</f>
        <v>0</v>
      </c>
      <c r="B488" s="25">
        <v>3752</v>
      </c>
      <c r="C488" s="25">
        <f t="shared" si="7"/>
        <v>0</v>
      </c>
    </row>
    <row r="489" spans="1:3" ht="14.5" customHeight="1" x14ac:dyDescent="0.25">
      <c r="A489">
        <f>'J1-1B'!I11</f>
        <v>0</v>
      </c>
      <c r="B489" s="25">
        <v>830</v>
      </c>
      <c r="C489" s="25">
        <f t="shared" si="7"/>
        <v>0</v>
      </c>
    </row>
    <row r="490" spans="1:3" ht="14.5" customHeight="1" x14ac:dyDescent="0.25">
      <c r="A490">
        <f>'J1-1B'!I12</f>
        <v>0</v>
      </c>
      <c r="B490" s="25">
        <v>830</v>
      </c>
      <c r="C490" s="25">
        <f t="shared" si="7"/>
        <v>0</v>
      </c>
    </row>
    <row r="491" spans="1:3" ht="14.5" customHeight="1" x14ac:dyDescent="0.25">
      <c r="A491">
        <f>'J1-1B'!I13</f>
        <v>0</v>
      </c>
      <c r="B491" s="25">
        <v>830</v>
      </c>
      <c r="C491" s="25">
        <f t="shared" si="7"/>
        <v>0</v>
      </c>
    </row>
    <row r="492" spans="1:3" ht="14.5" customHeight="1" x14ac:dyDescent="0.25">
      <c r="A492">
        <f>'J1-1B'!I14</f>
        <v>0</v>
      </c>
      <c r="B492" s="25">
        <v>830</v>
      </c>
      <c r="C492" s="25">
        <f t="shared" si="7"/>
        <v>0</v>
      </c>
    </row>
    <row r="493" spans="1:3" ht="14.5" customHeight="1" x14ac:dyDescent="0.25">
      <c r="A493">
        <f>'J1-1B'!I15</f>
        <v>0</v>
      </c>
      <c r="B493" s="25">
        <v>830</v>
      </c>
      <c r="C493" s="25">
        <f t="shared" si="7"/>
        <v>0</v>
      </c>
    </row>
    <row r="494" spans="1:3" ht="14.5" customHeight="1" x14ac:dyDescent="0.25">
      <c r="A494">
        <f>'J1-1B'!I16</f>
        <v>0</v>
      </c>
      <c r="B494" s="25">
        <v>830</v>
      </c>
      <c r="C494" s="25">
        <f t="shared" si="7"/>
        <v>0</v>
      </c>
    </row>
    <row r="495" spans="1:3" ht="14.5" customHeight="1" x14ac:dyDescent="0.25">
      <c r="A495">
        <f>'J1-1B'!I17</f>
        <v>0</v>
      </c>
      <c r="B495" s="25">
        <v>830</v>
      </c>
      <c r="C495" s="25">
        <f t="shared" si="7"/>
        <v>0</v>
      </c>
    </row>
    <row r="496" spans="1:3" ht="14.5" customHeight="1" x14ac:dyDescent="0.25">
      <c r="A496">
        <f>'J1-1B'!I18</f>
        <v>0</v>
      </c>
      <c r="B496" s="25">
        <v>830</v>
      </c>
      <c r="C496" s="25">
        <f t="shared" si="7"/>
        <v>0</v>
      </c>
    </row>
    <row r="497" spans="1:3" ht="14.5" customHeight="1" x14ac:dyDescent="0.25">
      <c r="A497">
        <f>'J1-1B'!I19</f>
        <v>0</v>
      </c>
      <c r="B497" s="25">
        <v>830</v>
      </c>
      <c r="C497" s="25">
        <f t="shared" si="7"/>
        <v>0</v>
      </c>
    </row>
    <row r="498" spans="1:3" ht="14.5" customHeight="1" x14ac:dyDescent="0.25">
      <c r="A498">
        <f>'J1-1B'!I20</f>
        <v>0</v>
      </c>
      <c r="B498" s="25">
        <v>830</v>
      </c>
      <c r="C498" s="25">
        <f t="shared" si="7"/>
        <v>0</v>
      </c>
    </row>
    <row r="499" spans="1:3" ht="14.5" customHeight="1" x14ac:dyDescent="0.25">
      <c r="A499">
        <f>'J1-1B'!I21</f>
        <v>0</v>
      </c>
      <c r="B499" s="25">
        <v>830</v>
      </c>
      <c r="C499" s="25">
        <f t="shared" si="7"/>
        <v>0</v>
      </c>
    </row>
    <row r="500" spans="1:3" ht="14.5" customHeight="1" x14ac:dyDescent="0.25">
      <c r="A500">
        <f>'J1-1B'!I22</f>
        <v>0</v>
      </c>
      <c r="B500" s="25">
        <v>830</v>
      </c>
      <c r="C500" s="25">
        <f t="shared" si="7"/>
        <v>0</v>
      </c>
    </row>
    <row r="501" spans="1:3" ht="14.5" customHeight="1" x14ac:dyDescent="0.25">
      <c r="A501">
        <f>'J1-1B'!I23</f>
        <v>0</v>
      </c>
      <c r="B501" s="25">
        <v>830</v>
      </c>
      <c r="C501" s="25">
        <f t="shared" si="7"/>
        <v>0</v>
      </c>
    </row>
    <row r="502" spans="1:3" ht="14.5" customHeight="1" x14ac:dyDescent="0.25">
      <c r="A502">
        <f>'J1-1B'!I24</f>
        <v>0</v>
      </c>
      <c r="B502" s="25">
        <v>830</v>
      </c>
      <c r="C502" s="25">
        <f t="shared" si="7"/>
        <v>0</v>
      </c>
    </row>
    <row r="503" spans="1:3" ht="14.5" customHeight="1" x14ac:dyDescent="0.25">
      <c r="A503">
        <f>'J1-1B'!I25</f>
        <v>0</v>
      </c>
      <c r="B503" s="25">
        <v>830</v>
      </c>
      <c r="C503" s="25">
        <f t="shared" si="7"/>
        <v>0</v>
      </c>
    </row>
    <row r="504" spans="1:3" ht="14.5" customHeight="1" x14ac:dyDescent="0.25">
      <c r="A504">
        <f>'J1-1B'!I26</f>
        <v>0</v>
      </c>
      <c r="B504" s="25">
        <v>830</v>
      </c>
      <c r="C504" s="25">
        <f t="shared" si="7"/>
        <v>0</v>
      </c>
    </row>
    <row r="505" spans="1:3" ht="14.5" customHeight="1" x14ac:dyDescent="0.25">
      <c r="A505">
        <f>'J1-1B'!I27</f>
        <v>0</v>
      </c>
      <c r="B505" s="25">
        <v>830</v>
      </c>
      <c r="C505" s="25">
        <f t="shared" si="7"/>
        <v>0</v>
      </c>
    </row>
    <row r="506" spans="1:3" ht="14.5" customHeight="1" x14ac:dyDescent="0.25">
      <c r="A506">
        <f>'J1-1B'!I28</f>
        <v>0</v>
      </c>
      <c r="B506" s="25">
        <v>830</v>
      </c>
      <c r="C506" s="25">
        <f t="shared" si="7"/>
        <v>0</v>
      </c>
    </row>
    <row r="507" spans="1:3" ht="14.5" customHeight="1" x14ac:dyDescent="0.25">
      <c r="A507">
        <f>'J1-1B'!I29</f>
        <v>0</v>
      </c>
      <c r="B507" s="25">
        <v>830</v>
      </c>
      <c r="C507" s="25">
        <f t="shared" si="7"/>
        <v>0</v>
      </c>
    </row>
    <row r="508" spans="1:3" ht="14.5" customHeight="1" x14ac:dyDescent="0.25">
      <c r="A508">
        <f>'J1-1B'!I30</f>
        <v>0</v>
      </c>
      <c r="B508" s="25">
        <v>830</v>
      </c>
      <c r="C508" s="25">
        <f t="shared" si="7"/>
        <v>0</v>
      </c>
    </row>
    <row r="509" spans="1:3" ht="14.5" customHeight="1" x14ac:dyDescent="0.25">
      <c r="A509">
        <f>'J1-1B'!I31</f>
        <v>0</v>
      </c>
      <c r="B509" s="25">
        <v>325</v>
      </c>
      <c r="C509" s="25">
        <f t="shared" si="7"/>
        <v>0</v>
      </c>
    </row>
    <row r="510" spans="1:3" ht="14.5" customHeight="1" x14ac:dyDescent="0.25">
      <c r="A510">
        <f>'J1-1B'!I32</f>
        <v>0</v>
      </c>
      <c r="B510" s="25">
        <v>325</v>
      </c>
      <c r="C510" s="25">
        <f t="shared" si="7"/>
        <v>0</v>
      </c>
    </row>
    <row r="511" spans="1:3" ht="14.5" customHeight="1" x14ac:dyDescent="0.25">
      <c r="A511">
        <f>'J1-1B'!I33</f>
        <v>0</v>
      </c>
      <c r="B511" s="25">
        <v>325</v>
      </c>
      <c r="C511" s="25">
        <f t="shared" si="7"/>
        <v>0</v>
      </c>
    </row>
    <row r="512" spans="1:3" ht="14.5" customHeight="1" x14ac:dyDescent="0.25">
      <c r="A512">
        <f>'J1-1B'!I34</f>
        <v>0</v>
      </c>
      <c r="B512" s="25">
        <v>325</v>
      </c>
      <c r="C512" s="25">
        <f t="shared" si="7"/>
        <v>0</v>
      </c>
    </row>
    <row r="513" spans="1:3" ht="14.5" customHeight="1" x14ac:dyDescent="0.25">
      <c r="A513">
        <f>'J1-1B'!I35</f>
        <v>0</v>
      </c>
      <c r="B513" s="25">
        <v>3752</v>
      </c>
      <c r="C513" s="25">
        <f t="shared" si="7"/>
        <v>0</v>
      </c>
    </row>
    <row r="514" spans="1:3" ht="14.5" customHeight="1" x14ac:dyDescent="0.25">
      <c r="A514">
        <f>'J1-1B'!I42</f>
        <v>0</v>
      </c>
      <c r="B514" s="25">
        <v>398</v>
      </c>
      <c r="C514" s="25">
        <f t="shared" si="7"/>
        <v>0</v>
      </c>
    </row>
    <row r="515" spans="1:3" ht="14.5" customHeight="1" x14ac:dyDescent="0.25">
      <c r="A515">
        <f>'J1-1B'!I43</f>
        <v>0</v>
      </c>
      <c r="B515" s="25">
        <v>398</v>
      </c>
      <c r="C515" s="25">
        <f t="shared" ref="C515:C578" si="8">A515*B515</f>
        <v>0</v>
      </c>
    </row>
    <row r="516" spans="1:3" ht="14.5" customHeight="1" x14ac:dyDescent="0.25">
      <c r="A516">
        <f>'J1-1B'!I44</f>
        <v>0</v>
      </c>
      <c r="B516" s="25">
        <v>398</v>
      </c>
      <c r="C516" s="25">
        <f t="shared" si="8"/>
        <v>0</v>
      </c>
    </row>
    <row r="517" spans="1:3" ht="14.5" customHeight="1" x14ac:dyDescent="0.25">
      <c r="A517">
        <f>'J1-1B'!I45</f>
        <v>0</v>
      </c>
      <c r="B517" s="25">
        <v>398</v>
      </c>
      <c r="C517" s="25">
        <f t="shared" si="8"/>
        <v>0</v>
      </c>
    </row>
    <row r="518" spans="1:3" ht="14.5" customHeight="1" x14ac:dyDescent="0.25">
      <c r="A518">
        <f>'J1-1B'!I46</f>
        <v>0</v>
      </c>
      <c r="B518" s="25">
        <v>398</v>
      </c>
      <c r="C518" s="25">
        <f t="shared" si="8"/>
        <v>0</v>
      </c>
    </row>
    <row r="519" spans="1:3" ht="14.5" customHeight="1" x14ac:dyDescent="0.25">
      <c r="A519">
        <f>'J1-1B'!I47</f>
        <v>0</v>
      </c>
      <c r="B519" s="25">
        <v>1817</v>
      </c>
      <c r="C519" s="25">
        <f t="shared" si="8"/>
        <v>0</v>
      </c>
    </row>
    <row r="520" spans="1:3" ht="14.5" customHeight="1" x14ac:dyDescent="0.25">
      <c r="A520">
        <f>'J1-1B'!I48</f>
        <v>0</v>
      </c>
      <c r="B520" s="25">
        <v>1817</v>
      </c>
      <c r="C520" s="25">
        <f t="shared" si="8"/>
        <v>0</v>
      </c>
    </row>
    <row r="521" spans="1:3" ht="14.5" customHeight="1" x14ac:dyDescent="0.25">
      <c r="A521">
        <f>'J1-1B'!I49</f>
        <v>0</v>
      </c>
      <c r="B521" s="25">
        <v>2052</v>
      </c>
      <c r="C521" s="25">
        <f t="shared" si="8"/>
        <v>0</v>
      </c>
    </row>
    <row r="522" spans="1:3" ht="14.5" customHeight="1" x14ac:dyDescent="0.25">
      <c r="A522">
        <f>'J1-1B'!I50</f>
        <v>0</v>
      </c>
      <c r="B522" s="25">
        <v>3752</v>
      </c>
      <c r="C522" s="25">
        <f t="shared" si="8"/>
        <v>0</v>
      </c>
    </row>
    <row r="523" spans="1:3" ht="14.5" customHeight="1" x14ac:dyDescent="0.25">
      <c r="A523">
        <f>'J1-1B'!J11</f>
        <v>0</v>
      </c>
      <c r="B523" s="25">
        <v>830</v>
      </c>
      <c r="C523" s="25">
        <f t="shared" si="8"/>
        <v>0</v>
      </c>
    </row>
    <row r="524" spans="1:3" ht="14.5" customHeight="1" x14ac:dyDescent="0.25">
      <c r="A524">
        <f>'J1-1B'!J12</f>
        <v>0</v>
      </c>
      <c r="B524" s="25">
        <v>830</v>
      </c>
      <c r="C524" s="25">
        <f t="shared" si="8"/>
        <v>0</v>
      </c>
    </row>
    <row r="525" spans="1:3" ht="14.5" customHeight="1" x14ac:dyDescent="0.25">
      <c r="A525">
        <f>'J1-1B'!J13</f>
        <v>0</v>
      </c>
      <c r="B525" s="25">
        <v>830</v>
      </c>
      <c r="C525" s="25">
        <f t="shared" si="8"/>
        <v>0</v>
      </c>
    </row>
    <row r="526" spans="1:3" ht="14.5" customHeight="1" x14ac:dyDescent="0.25">
      <c r="A526">
        <f>'J1-1B'!J14</f>
        <v>0</v>
      </c>
      <c r="B526" s="25">
        <v>830</v>
      </c>
      <c r="C526" s="25">
        <f t="shared" si="8"/>
        <v>0</v>
      </c>
    </row>
    <row r="527" spans="1:3" ht="14.5" customHeight="1" x14ac:dyDescent="0.25">
      <c r="A527">
        <f>'J1-1B'!J15</f>
        <v>0</v>
      </c>
      <c r="B527" s="25">
        <v>830</v>
      </c>
      <c r="C527" s="25">
        <f t="shared" si="8"/>
        <v>0</v>
      </c>
    </row>
    <row r="528" spans="1:3" ht="14.5" customHeight="1" x14ac:dyDescent="0.25">
      <c r="A528">
        <f>'J1-1B'!J16</f>
        <v>0</v>
      </c>
      <c r="B528" s="25">
        <v>830</v>
      </c>
      <c r="C528" s="25">
        <f t="shared" si="8"/>
        <v>0</v>
      </c>
    </row>
    <row r="529" spans="1:3" ht="14.5" customHeight="1" x14ac:dyDescent="0.25">
      <c r="A529">
        <f>'J1-1B'!J17</f>
        <v>0</v>
      </c>
      <c r="B529" s="25">
        <v>830</v>
      </c>
      <c r="C529" s="25">
        <f t="shared" si="8"/>
        <v>0</v>
      </c>
    </row>
    <row r="530" spans="1:3" ht="14.5" customHeight="1" x14ac:dyDescent="0.25">
      <c r="A530">
        <f>'J1-1B'!J18</f>
        <v>0</v>
      </c>
      <c r="B530" s="25">
        <v>830</v>
      </c>
      <c r="C530" s="25">
        <f t="shared" si="8"/>
        <v>0</v>
      </c>
    </row>
    <row r="531" spans="1:3" ht="14.5" customHeight="1" x14ac:dyDescent="0.25">
      <c r="A531">
        <f>'J1-1B'!J19</f>
        <v>0</v>
      </c>
      <c r="B531" s="25">
        <v>830</v>
      </c>
      <c r="C531" s="25">
        <f t="shared" si="8"/>
        <v>0</v>
      </c>
    </row>
    <row r="532" spans="1:3" ht="14.5" customHeight="1" x14ac:dyDescent="0.25">
      <c r="A532">
        <f>'J1-1B'!J20</f>
        <v>0</v>
      </c>
      <c r="B532" s="25">
        <v>830</v>
      </c>
      <c r="C532" s="25">
        <f t="shared" si="8"/>
        <v>0</v>
      </c>
    </row>
    <row r="533" spans="1:3" ht="14.5" customHeight="1" x14ac:dyDescent="0.25">
      <c r="A533">
        <f>'J1-1B'!J21</f>
        <v>0</v>
      </c>
      <c r="B533" s="25">
        <v>830</v>
      </c>
      <c r="C533" s="25">
        <f t="shared" si="8"/>
        <v>0</v>
      </c>
    </row>
    <row r="534" spans="1:3" ht="14.5" customHeight="1" x14ac:dyDescent="0.25">
      <c r="A534">
        <f>'J1-1B'!J22</f>
        <v>0</v>
      </c>
      <c r="B534" s="25">
        <v>830</v>
      </c>
      <c r="C534" s="25">
        <f t="shared" si="8"/>
        <v>0</v>
      </c>
    </row>
    <row r="535" spans="1:3" ht="14.5" customHeight="1" x14ac:dyDescent="0.25">
      <c r="A535">
        <f>'J1-1B'!J23</f>
        <v>0</v>
      </c>
      <c r="B535" s="25">
        <v>830</v>
      </c>
      <c r="C535" s="25">
        <f t="shared" si="8"/>
        <v>0</v>
      </c>
    </row>
    <row r="536" spans="1:3" ht="14.5" customHeight="1" x14ac:dyDescent="0.25">
      <c r="A536">
        <f>'J1-1B'!J24</f>
        <v>0</v>
      </c>
      <c r="B536" s="25">
        <v>830</v>
      </c>
      <c r="C536" s="25">
        <f t="shared" si="8"/>
        <v>0</v>
      </c>
    </row>
    <row r="537" spans="1:3" ht="14.5" customHeight="1" x14ac:dyDescent="0.25">
      <c r="A537">
        <f>'J1-1B'!J25</f>
        <v>0</v>
      </c>
      <c r="B537" s="25">
        <v>830</v>
      </c>
      <c r="C537" s="25">
        <f t="shared" si="8"/>
        <v>0</v>
      </c>
    </row>
    <row r="538" spans="1:3" ht="14.5" customHeight="1" x14ac:dyDescent="0.25">
      <c r="A538">
        <f>'J1-1B'!J26</f>
        <v>0</v>
      </c>
      <c r="B538" s="25">
        <v>830</v>
      </c>
      <c r="C538" s="25">
        <f t="shared" si="8"/>
        <v>0</v>
      </c>
    </row>
    <row r="539" spans="1:3" ht="14.5" customHeight="1" x14ac:dyDescent="0.25">
      <c r="A539">
        <f>'J1-1B'!J27</f>
        <v>0</v>
      </c>
      <c r="B539" s="25">
        <v>830</v>
      </c>
      <c r="C539" s="25">
        <f t="shared" si="8"/>
        <v>0</v>
      </c>
    </row>
    <row r="540" spans="1:3" ht="14.5" customHeight="1" x14ac:dyDescent="0.25">
      <c r="A540">
        <f>'J1-1B'!J28</f>
        <v>0</v>
      </c>
      <c r="B540" s="25">
        <v>830</v>
      </c>
      <c r="C540" s="25">
        <f t="shared" si="8"/>
        <v>0</v>
      </c>
    </row>
    <row r="541" spans="1:3" ht="14.5" customHeight="1" x14ac:dyDescent="0.25">
      <c r="A541">
        <f>'J1-1B'!J29</f>
        <v>0</v>
      </c>
      <c r="B541" s="25">
        <v>830</v>
      </c>
      <c r="C541" s="25">
        <f t="shared" si="8"/>
        <v>0</v>
      </c>
    </row>
    <row r="542" spans="1:3" ht="14.5" customHeight="1" x14ac:dyDescent="0.25">
      <c r="A542">
        <f>'J1-1B'!J30</f>
        <v>0</v>
      </c>
      <c r="B542" s="25">
        <v>830</v>
      </c>
      <c r="C542" s="25">
        <f t="shared" si="8"/>
        <v>0</v>
      </c>
    </row>
    <row r="543" spans="1:3" ht="14.5" customHeight="1" x14ac:dyDescent="0.25">
      <c r="A543">
        <f>'J1-1B'!J31</f>
        <v>0</v>
      </c>
      <c r="B543" s="25">
        <v>325</v>
      </c>
      <c r="C543" s="25">
        <f t="shared" si="8"/>
        <v>0</v>
      </c>
    </row>
    <row r="544" spans="1:3" ht="14.5" customHeight="1" x14ac:dyDescent="0.25">
      <c r="A544">
        <f>'J1-1B'!J32</f>
        <v>0</v>
      </c>
      <c r="B544" s="25">
        <v>325</v>
      </c>
      <c r="C544" s="25">
        <f t="shared" si="8"/>
        <v>0</v>
      </c>
    </row>
    <row r="545" spans="1:3" ht="14.5" customHeight="1" x14ac:dyDescent="0.25">
      <c r="A545">
        <f>'J1-1B'!J33</f>
        <v>0</v>
      </c>
      <c r="B545" s="25">
        <v>325</v>
      </c>
      <c r="C545" s="25">
        <f t="shared" si="8"/>
        <v>0</v>
      </c>
    </row>
    <row r="546" spans="1:3" ht="14.5" customHeight="1" x14ac:dyDescent="0.25">
      <c r="A546">
        <f>'J1-1B'!J34</f>
        <v>0</v>
      </c>
      <c r="B546" s="25">
        <v>325</v>
      </c>
      <c r="C546" s="25">
        <f t="shared" si="8"/>
        <v>0</v>
      </c>
    </row>
    <row r="547" spans="1:3" ht="14.5" customHeight="1" x14ac:dyDescent="0.25">
      <c r="A547">
        <f>'J1-1B'!J35</f>
        <v>0</v>
      </c>
      <c r="B547" s="25">
        <v>3752</v>
      </c>
      <c r="C547" s="25">
        <f t="shared" si="8"/>
        <v>0</v>
      </c>
    </row>
    <row r="548" spans="1:3" ht="14.5" customHeight="1" x14ac:dyDescent="0.25">
      <c r="A548">
        <f>'J1-1B'!K11</f>
        <v>0</v>
      </c>
      <c r="B548" s="25">
        <v>200</v>
      </c>
      <c r="C548" s="25">
        <f t="shared" si="8"/>
        <v>0</v>
      </c>
    </row>
    <row r="549" spans="1:3" ht="14.5" customHeight="1" x14ac:dyDescent="0.25">
      <c r="A549">
        <f>'J1-1B'!K12</f>
        <v>0</v>
      </c>
      <c r="B549" s="25">
        <v>200</v>
      </c>
      <c r="C549" s="25">
        <f t="shared" si="8"/>
        <v>0</v>
      </c>
    </row>
    <row r="550" spans="1:3" ht="14.5" customHeight="1" x14ac:dyDescent="0.25">
      <c r="A550">
        <f>'J1-1B'!K13</f>
        <v>0</v>
      </c>
      <c r="B550" s="25">
        <v>200</v>
      </c>
      <c r="C550" s="25">
        <f t="shared" si="8"/>
        <v>0</v>
      </c>
    </row>
    <row r="551" spans="1:3" ht="14.5" customHeight="1" x14ac:dyDescent="0.25">
      <c r="A551">
        <f>'J1-1B'!K14</f>
        <v>0</v>
      </c>
      <c r="B551" s="25">
        <v>200</v>
      </c>
      <c r="C551" s="25">
        <f t="shared" si="8"/>
        <v>0</v>
      </c>
    </row>
    <row r="552" spans="1:3" ht="14.5" customHeight="1" x14ac:dyDescent="0.25">
      <c r="A552">
        <f>'J1-1B'!K15</f>
        <v>0</v>
      </c>
      <c r="B552" s="25">
        <v>200</v>
      </c>
      <c r="C552" s="25">
        <f t="shared" si="8"/>
        <v>0</v>
      </c>
    </row>
    <row r="553" spans="1:3" ht="14.5" customHeight="1" x14ac:dyDescent="0.25">
      <c r="A553">
        <f>'J1-1B'!K16</f>
        <v>0</v>
      </c>
      <c r="B553" s="25">
        <v>200</v>
      </c>
      <c r="C553" s="25">
        <f t="shared" si="8"/>
        <v>0</v>
      </c>
    </row>
    <row r="554" spans="1:3" ht="14.5" customHeight="1" x14ac:dyDescent="0.25">
      <c r="A554">
        <f>'J1-1B'!K17</f>
        <v>0</v>
      </c>
      <c r="B554" s="25">
        <v>200</v>
      </c>
      <c r="C554" s="25">
        <f t="shared" si="8"/>
        <v>0</v>
      </c>
    </row>
    <row r="555" spans="1:3" ht="14.5" customHeight="1" x14ac:dyDescent="0.25">
      <c r="A555">
        <f>'J1-1B'!K18</f>
        <v>0</v>
      </c>
      <c r="B555" s="25">
        <v>200</v>
      </c>
      <c r="C555" s="25">
        <f t="shared" si="8"/>
        <v>0</v>
      </c>
    </row>
    <row r="556" spans="1:3" ht="14.5" customHeight="1" x14ac:dyDescent="0.25">
      <c r="A556">
        <f>'J1-1B'!K19</f>
        <v>0</v>
      </c>
      <c r="B556" s="25">
        <v>200</v>
      </c>
      <c r="C556" s="25">
        <f t="shared" si="8"/>
        <v>0</v>
      </c>
    </row>
    <row r="557" spans="1:3" ht="14.5" customHeight="1" x14ac:dyDescent="0.25">
      <c r="A557">
        <f>'J1-1B'!K20</f>
        <v>0</v>
      </c>
      <c r="B557" s="25">
        <v>200</v>
      </c>
      <c r="C557" s="25">
        <f t="shared" si="8"/>
        <v>0</v>
      </c>
    </row>
    <row r="558" spans="1:3" ht="14.5" customHeight="1" x14ac:dyDescent="0.25">
      <c r="A558">
        <f>'J1-1B'!K21</f>
        <v>0</v>
      </c>
      <c r="B558" s="25">
        <v>200</v>
      </c>
      <c r="C558" s="25">
        <f t="shared" si="8"/>
        <v>0</v>
      </c>
    </row>
    <row r="559" spans="1:3" ht="14.5" customHeight="1" x14ac:dyDescent="0.25">
      <c r="A559">
        <f>'J1-1B'!K22</f>
        <v>0</v>
      </c>
      <c r="B559" s="25">
        <v>200</v>
      </c>
      <c r="C559" s="25">
        <f t="shared" si="8"/>
        <v>0</v>
      </c>
    </row>
    <row r="560" spans="1:3" ht="14.5" customHeight="1" x14ac:dyDescent="0.25">
      <c r="A560">
        <f>'J1-1B'!K23</f>
        <v>0</v>
      </c>
      <c r="B560" s="25">
        <v>200</v>
      </c>
      <c r="C560" s="25">
        <f t="shared" si="8"/>
        <v>0</v>
      </c>
    </row>
    <row r="561" spans="1:3" ht="14.5" customHeight="1" x14ac:dyDescent="0.25">
      <c r="A561">
        <f>'J1-1B'!K24</f>
        <v>0</v>
      </c>
      <c r="B561" s="25">
        <v>200</v>
      </c>
      <c r="C561" s="25">
        <f t="shared" si="8"/>
        <v>0</v>
      </c>
    </row>
    <row r="562" spans="1:3" ht="14.5" customHeight="1" x14ac:dyDescent="0.25">
      <c r="A562">
        <f>'J1-1B'!K25</f>
        <v>0</v>
      </c>
      <c r="B562" s="25">
        <v>200</v>
      </c>
      <c r="C562" s="25">
        <f t="shared" si="8"/>
        <v>0</v>
      </c>
    </row>
    <row r="563" spans="1:3" ht="14.5" customHeight="1" x14ac:dyDescent="0.25">
      <c r="A563">
        <f>'J1-1B'!K26</f>
        <v>0</v>
      </c>
      <c r="B563" s="25">
        <v>200</v>
      </c>
      <c r="C563" s="25">
        <f t="shared" si="8"/>
        <v>0</v>
      </c>
    </row>
    <row r="564" spans="1:3" ht="14.5" customHeight="1" x14ac:dyDescent="0.25">
      <c r="A564">
        <f>'J1-1B'!K27</f>
        <v>0</v>
      </c>
      <c r="B564" s="25">
        <v>200</v>
      </c>
      <c r="C564" s="25">
        <f t="shared" si="8"/>
        <v>0</v>
      </c>
    </row>
    <row r="565" spans="1:3" ht="14.5" customHeight="1" x14ac:dyDescent="0.25">
      <c r="A565">
        <f>'J1-1B'!K28</f>
        <v>0</v>
      </c>
      <c r="B565" s="25">
        <v>200</v>
      </c>
      <c r="C565" s="25">
        <f t="shared" si="8"/>
        <v>0</v>
      </c>
    </row>
    <row r="566" spans="1:3" ht="14.5" customHeight="1" x14ac:dyDescent="0.25">
      <c r="A566">
        <f>'J1-1B'!K29</f>
        <v>0</v>
      </c>
      <c r="B566" s="25">
        <v>200</v>
      </c>
      <c r="C566" s="25">
        <f t="shared" si="8"/>
        <v>0</v>
      </c>
    </row>
    <row r="567" spans="1:3" ht="14.5" customHeight="1" x14ac:dyDescent="0.25">
      <c r="A567">
        <f>'J1-1B'!K30</f>
        <v>0</v>
      </c>
      <c r="B567" s="25">
        <v>200</v>
      </c>
      <c r="C567" s="25">
        <f t="shared" si="8"/>
        <v>0</v>
      </c>
    </row>
    <row r="568" spans="1:3" ht="14.5" customHeight="1" x14ac:dyDescent="0.25">
      <c r="A568">
        <f>'J1-1B'!K31</f>
        <v>0</v>
      </c>
      <c r="B568" s="25">
        <v>325</v>
      </c>
      <c r="C568" s="25">
        <f t="shared" si="8"/>
        <v>0</v>
      </c>
    </row>
    <row r="569" spans="1:3" ht="14.5" customHeight="1" x14ac:dyDescent="0.25">
      <c r="A569">
        <f>'J1-1B'!K32</f>
        <v>0</v>
      </c>
      <c r="B569" s="25">
        <v>325</v>
      </c>
      <c r="C569" s="25">
        <f t="shared" si="8"/>
        <v>0</v>
      </c>
    </row>
    <row r="570" spans="1:3" ht="14.5" customHeight="1" x14ac:dyDescent="0.25">
      <c r="A570">
        <f>'J1-1B'!K33</f>
        <v>0</v>
      </c>
      <c r="B570" s="25">
        <v>325</v>
      </c>
      <c r="C570" s="25">
        <f t="shared" si="8"/>
        <v>0</v>
      </c>
    </row>
    <row r="571" spans="1:3" ht="14.5" customHeight="1" x14ac:dyDescent="0.25">
      <c r="A571">
        <f>'J1-1B'!K34</f>
        <v>0</v>
      </c>
      <c r="B571" s="25">
        <v>325</v>
      </c>
      <c r="C571" s="25">
        <f t="shared" si="8"/>
        <v>0</v>
      </c>
    </row>
    <row r="572" spans="1:3" ht="14.5" customHeight="1" x14ac:dyDescent="0.25">
      <c r="A572">
        <f>'J1-1B'!K35</f>
        <v>0</v>
      </c>
      <c r="B572" s="25">
        <v>3752</v>
      </c>
      <c r="C572" s="25">
        <f t="shared" si="8"/>
        <v>0</v>
      </c>
    </row>
    <row r="573" spans="1:3" ht="14.5" customHeight="1" x14ac:dyDescent="0.25">
      <c r="A573">
        <f>'J1-1B'!K42</f>
        <v>0</v>
      </c>
      <c r="B573" s="25">
        <v>398</v>
      </c>
      <c r="C573" s="25">
        <f t="shared" si="8"/>
        <v>0</v>
      </c>
    </row>
    <row r="574" spans="1:3" ht="14.5" customHeight="1" x14ac:dyDescent="0.25">
      <c r="A574">
        <f>'J1-1B'!K43</f>
        <v>0</v>
      </c>
      <c r="B574" s="25">
        <v>398</v>
      </c>
      <c r="C574" s="25">
        <f t="shared" si="8"/>
        <v>0</v>
      </c>
    </row>
    <row r="575" spans="1:3" ht="14.5" customHeight="1" x14ac:dyDescent="0.25">
      <c r="A575">
        <f>'J1-1B'!K44</f>
        <v>0</v>
      </c>
      <c r="B575" s="25">
        <v>398</v>
      </c>
      <c r="C575" s="25">
        <f t="shared" si="8"/>
        <v>0</v>
      </c>
    </row>
    <row r="576" spans="1:3" ht="14.5" customHeight="1" x14ac:dyDescent="0.25">
      <c r="A576">
        <f>'J1-1B'!K45</f>
        <v>0</v>
      </c>
      <c r="B576" s="25">
        <v>398</v>
      </c>
      <c r="C576" s="25">
        <f t="shared" si="8"/>
        <v>0</v>
      </c>
    </row>
    <row r="577" spans="1:3" ht="14.5" customHeight="1" x14ac:dyDescent="0.25">
      <c r="A577">
        <f>'J1-1B'!K46</f>
        <v>0</v>
      </c>
      <c r="B577" s="25">
        <v>398</v>
      </c>
      <c r="C577" s="25">
        <f t="shared" si="8"/>
        <v>0</v>
      </c>
    </row>
    <row r="578" spans="1:3" ht="14.5" customHeight="1" x14ac:dyDescent="0.25">
      <c r="A578">
        <f>'J1-1B'!K47</f>
        <v>0</v>
      </c>
      <c r="B578" s="25">
        <v>1817</v>
      </c>
      <c r="C578" s="25">
        <f t="shared" si="8"/>
        <v>0</v>
      </c>
    </row>
    <row r="579" spans="1:3" ht="14.5" customHeight="1" x14ac:dyDescent="0.25">
      <c r="A579">
        <f>'J1-1B'!K48</f>
        <v>0</v>
      </c>
      <c r="B579" s="25">
        <v>1817</v>
      </c>
      <c r="C579" s="25">
        <f t="shared" ref="C579:C642" si="9">A579*B579</f>
        <v>0</v>
      </c>
    </row>
    <row r="580" spans="1:3" ht="14.5" customHeight="1" x14ac:dyDescent="0.25">
      <c r="A580">
        <f>'J1-1B'!K49</f>
        <v>0</v>
      </c>
      <c r="B580" s="25">
        <v>2052</v>
      </c>
      <c r="C580" s="25">
        <f t="shared" si="9"/>
        <v>0</v>
      </c>
    </row>
    <row r="581" spans="1:3" ht="14.5" customHeight="1" x14ac:dyDescent="0.25">
      <c r="A581">
        <f>'J1-1B'!K50</f>
        <v>0</v>
      </c>
      <c r="B581" s="25">
        <v>3752</v>
      </c>
      <c r="C581" s="25">
        <f t="shared" si="9"/>
        <v>0</v>
      </c>
    </row>
    <row r="582" spans="1:3" ht="14.5" customHeight="1" x14ac:dyDescent="0.25">
      <c r="A582">
        <f>'J1-1B'!L11</f>
        <v>0</v>
      </c>
      <c r="B582" s="25">
        <v>200</v>
      </c>
      <c r="C582" s="25">
        <f t="shared" si="9"/>
        <v>0</v>
      </c>
    </row>
    <row r="583" spans="1:3" ht="14.5" customHeight="1" x14ac:dyDescent="0.25">
      <c r="A583">
        <f>'J1-1B'!L12</f>
        <v>0</v>
      </c>
      <c r="B583" s="25">
        <v>200</v>
      </c>
      <c r="C583" s="25">
        <f t="shared" si="9"/>
        <v>0</v>
      </c>
    </row>
    <row r="584" spans="1:3" ht="14.5" customHeight="1" x14ac:dyDescent="0.25">
      <c r="A584">
        <f>'J1-1B'!L13</f>
        <v>0</v>
      </c>
      <c r="B584" s="25">
        <v>200</v>
      </c>
      <c r="C584" s="25">
        <f t="shared" si="9"/>
        <v>0</v>
      </c>
    </row>
    <row r="585" spans="1:3" ht="14.5" customHeight="1" x14ac:dyDescent="0.25">
      <c r="A585">
        <f>'J1-1B'!L14</f>
        <v>0</v>
      </c>
      <c r="B585" s="25">
        <v>200</v>
      </c>
      <c r="C585" s="25">
        <f t="shared" si="9"/>
        <v>0</v>
      </c>
    </row>
    <row r="586" spans="1:3" ht="14.5" customHeight="1" x14ac:dyDescent="0.25">
      <c r="A586">
        <f>'J1-1B'!L15</f>
        <v>0</v>
      </c>
      <c r="B586" s="25">
        <v>200</v>
      </c>
      <c r="C586" s="25">
        <f t="shared" si="9"/>
        <v>0</v>
      </c>
    </row>
    <row r="587" spans="1:3" ht="14.5" customHeight="1" x14ac:dyDescent="0.25">
      <c r="A587">
        <f>'J1-1B'!L16</f>
        <v>0</v>
      </c>
      <c r="B587" s="25">
        <v>200</v>
      </c>
      <c r="C587" s="25">
        <f t="shared" si="9"/>
        <v>0</v>
      </c>
    </row>
    <row r="588" spans="1:3" ht="14.5" customHeight="1" x14ac:dyDescent="0.25">
      <c r="A588">
        <f>'J1-1B'!L17</f>
        <v>0</v>
      </c>
      <c r="B588" s="25">
        <v>200</v>
      </c>
      <c r="C588" s="25">
        <f t="shared" si="9"/>
        <v>0</v>
      </c>
    </row>
    <row r="589" spans="1:3" ht="14.5" customHeight="1" x14ac:dyDescent="0.25">
      <c r="A589">
        <f>'J1-1B'!L18</f>
        <v>0</v>
      </c>
      <c r="B589" s="25">
        <v>200</v>
      </c>
      <c r="C589" s="25">
        <f t="shared" si="9"/>
        <v>0</v>
      </c>
    </row>
    <row r="590" spans="1:3" ht="14.5" customHeight="1" x14ac:dyDescent="0.25">
      <c r="A590">
        <f>'J1-1B'!L19</f>
        <v>0</v>
      </c>
      <c r="B590" s="25">
        <v>200</v>
      </c>
      <c r="C590" s="25">
        <f t="shared" si="9"/>
        <v>0</v>
      </c>
    </row>
    <row r="591" spans="1:3" ht="14.5" customHeight="1" x14ac:dyDescent="0.25">
      <c r="A591">
        <f>'J1-1B'!L20</f>
        <v>0</v>
      </c>
      <c r="B591" s="25">
        <v>200</v>
      </c>
      <c r="C591" s="25">
        <f t="shared" si="9"/>
        <v>0</v>
      </c>
    </row>
    <row r="592" spans="1:3" ht="14.5" customHeight="1" x14ac:dyDescent="0.25">
      <c r="A592">
        <f>'J1-1B'!L21</f>
        <v>0</v>
      </c>
      <c r="B592" s="25">
        <v>200</v>
      </c>
      <c r="C592" s="25">
        <f t="shared" si="9"/>
        <v>0</v>
      </c>
    </row>
    <row r="593" spans="1:3" ht="14.5" customHeight="1" x14ac:dyDescent="0.25">
      <c r="A593">
        <f>'J1-1B'!L22</f>
        <v>0</v>
      </c>
      <c r="B593" s="25">
        <v>200</v>
      </c>
      <c r="C593" s="25">
        <f t="shared" si="9"/>
        <v>0</v>
      </c>
    </row>
    <row r="594" spans="1:3" ht="14.5" customHeight="1" x14ac:dyDescent="0.25">
      <c r="A594">
        <f>'J1-1B'!L23</f>
        <v>0</v>
      </c>
      <c r="B594" s="25">
        <v>200</v>
      </c>
      <c r="C594" s="25">
        <f t="shared" si="9"/>
        <v>0</v>
      </c>
    </row>
    <row r="595" spans="1:3" ht="14.5" customHeight="1" x14ac:dyDescent="0.25">
      <c r="A595">
        <f>'J1-1B'!L24</f>
        <v>0</v>
      </c>
      <c r="B595" s="25">
        <v>200</v>
      </c>
      <c r="C595" s="25">
        <f t="shared" si="9"/>
        <v>0</v>
      </c>
    </row>
    <row r="596" spans="1:3" ht="14.5" customHeight="1" x14ac:dyDescent="0.25">
      <c r="A596">
        <f>'J1-1B'!L25</f>
        <v>0</v>
      </c>
      <c r="B596" s="25">
        <v>200</v>
      </c>
      <c r="C596" s="25">
        <f t="shared" si="9"/>
        <v>0</v>
      </c>
    </row>
    <row r="597" spans="1:3" ht="14.5" customHeight="1" x14ac:dyDescent="0.25">
      <c r="A597">
        <f>'J1-1B'!L26</f>
        <v>0</v>
      </c>
      <c r="B597" s="25">
        <v>200</v>
      </c>
      <c r="C597" s="25">
        <f t="shared" si="9"/>
        <v>0</v>
      </c>
    </row>
    <row r="598" spans="1:3" ht="14.5" customHeight="1" x14ac:dyDescent="0.25">
      <c r="A598">
        <f>'J1-1B'!L27</f>
        <v>0</v>
      </c>
      <c r="B598" s="25">
        <v>200</v>
      </c>
      <c r="C598" s="25">
        <f t="shared" si="9"/>
        <v>0</v>
      </c>
    </row>
    <row r="599" spans="1:3" ht="14.5" customHeight="1" x14ac:dyDescent="0.25">
      <c r="A599">
        <f>'J1-1B'!L28</f>
        <v>0</v>
      </c>
      <c r="B599" s="25">
        <v>200</v>
      </c>
      <c r="C599" s="25">
        <f t="shared" si="9"/>
        <v>0</v>
      </c>
    </row>
    <row r="600" spans="1:3" ht="14.5" customHeight="1" x14ac:dyDescent="0.25">
      <c r="A600">
        <f>'J1-1B'!L29</f>
        <v>0</v>
      </c>
      <c r="B600" s="25">
        <v>200</v>
      </c>
      <c r="C600" s="25">
        <f t="shared" si="9"/>
        <v>0</v>
      </c>
    </row>
    <row r="601" spans="1:3" ht="14.5" customHeight="1" x14ac:dyDescent="0.25">
      <c r="A601">
        <f>'J1-1B'!L30</f>
        <v>0</v>
      </c>
      <c r="B601" s="25">
        <v>200</v>
      </c>
      <c r="C601" s="25">
        <f t="shared" si="9"/>
        <v>0</v>
      </c>
    </row>
    <row r="602" spans="1:3" ht="14.5" customHeight="1" x14ac:dyDescent="0.25">
      <c r="A602">
        <f>'J1-1B'!L31</f>
        <v>0</v>
      </c>
      <c r="B602" s="25">
        <v>325</v>
      </c>
      <c r="C602" s="25">
        <f t="shared" si="9"/>
        <v>0</v>
      </c>
    </row>
    <row r="603" spans="1:3" ht="14.5" customHeight="1" x14ac:dyDescent="0.25">
      <c r="A603">
        <f>'J1-1B'!L32</f>
        <v>0</v>
      </c>
      <c r="B603" s="25">
        <v>325</v>
      </c>
      <c r="C603" s="25">
        <f t="shared" si="9"/>
        <v>0</v>
      </c>
    </row>
    <row r="604" spans="1:3" ht="14.5" customHeight="1" x14ac:dyDescent="0.25">
      <c r="A604">
        <f>'J1-1B'!L33</f>
        <v>0</v>
      </c>
      <c r="B604" s="25">
        <v>325</v>
      </c>
      <c r="C604" s="25">
        <f t="shared" si="9"/>
        <v>0</v>
      </c>
    </row>
    <row r="605" spans="1:3" ht="14.5" customHeight="1" x14ac:dyDescent="0.25">
      <c r="A605">
        <f>'J1-1B'!L34</f>
        <v>0</v>
      </c>
      <c r="B605" s="25">
        <v>325</v>
      </c>
      <c r="C605" s="25">
        <f t="shared" si="9"/>
        <v>0</v>
      </c>
    </row>
    <row r="606" spans="1:3" ht="14.5" customHeight="1" x14ac:dyDescent="0.25">
      <c r="A606">
        <f>'J1-1B'!L35</f>
        <v>0</v>
      </c>
      <c r="B606" s="25">
        <v>3752</v>
      </c>
      <c r="C606" s="25">
        <f t="shared" si="9"/>
        <v>0</v>
      </c>
    </row>
    <row r="607" spans="1:3" ht="14.5" customHeight="1" x14ac:dyDescent="0.25">
      <c r="A607">
        <f>'J1-1B'!M11</f>
        <v>0</v>
      </c>
      <c r="B607" s="25">
        <v>830</v>
      </c>
      <c r="C607" s="25">
        <f t="shared" si="9"/>
        <v>0</v>
      </c>
    </row>
    <row r="608" spans="1:3" ht="14.5" customHeight="1" x14ac:dyDescent="0.25">
      <c r="A608">
        <f>'J1-1B'!M12</f>
        <v>0</v>
      </c>
      <c r="B608" s="25">
        <v>830</v>
      </c>
      <c r="C608" s="25">
        <f t="shared" si="9"/>
        <v>0</v>
      </c>
    </row>
    <row r="609" spans="1:3" ht="14.5" customHeight="1" x14ac:dyDescent="0.25">
      <c r="A609">
        <f>'J1-1B'!M13</f>
        <v>0</v>
      </c>
      <c r="B609" s="25">
        <v>830</v>
      </c>
      <c r="C609" s="25">
        <f t="shared" si="9"/>
        <v>0</v>
      </c>
    </row>
    <row r="610" spans="1:3" ht="14.5" customHeight="1" x14ac:dyDescent="0.25">
      <c r="A610">
        <f>'J1-1B'!M14</f>
        <v>0</v>
      </c>
      <c r="B610" s="25">
        <v>830</v>
      </c>
      <c r="C610" s="25">
        <f t="shared" si="9"/>
        <v>0</v>
      </c>
    </row>
    <row r="611" spans="1:3" ht="14.5" customHeight="1" x14ac:dyDescent="0.25">
      <c r="A611">
        <f>'J1-1B'!M15</f>
        <v>0</v>
      </c>
      <c r="B611" s="25">
        <v>830</v>
      </c>
      <c r="C611" s="25">
        <f t="shared" si="9"/>
        <v>0</v>
      </c>
    </row>
    <row r="612" spans="1:3" ht="14.5" customHeight="1" x14ac:dyDescent="0.25">
      <c r="A612">
        <f>'J1-1B'!M16</f>
        <v>0</v>
      </c>
      <c r="B612" s="25">
        <v>830</v>
      </c>
      <c r="C612" s="25">
        <f t="shared" si="9"/>
        <v>0</v>
      </c>
    </row>
    <row r="613" spans="1:3" ht="14.5" customHeight="1" x14ac:dyDescent="0.25">
      <c r="A613">
        <f>'J1-1B'!M17</f>
        <v>0</v>
      </c>
      <c r="B613" s="25">
        <v>830</v>
      </c>
      <c r="C613" s="25">
        <f t="shared" si="9"/>
        <v>0</v>
      </c>
    </row>
    <row r="614" spans="1:3" ht="14.5" customHeight="1" x14ac:dyDescent="0.25">
      <c r="A614">
        <f>'J1-1B'!M18</f>
        <v>0</v>
      </c>
      <c r="B614" s="25">
        <v>830</v>
      </c>
      <c r="C614" s="25">
        <f t="shared" si="9"/>
        <v>0</v>
      </c>
    </row>
    <row r="615" spans="1:3" ht="14.5" customHeight="1" x14ac:dyDescent="0.25">
      <c r="A615">
        <f>'J1-1B'!M19</f>
        <v>0</v>
      </c>
      <c r="B615" s="25">
        <v>830</v>
      </c>
      <c r="C615" s="25">
        <f t="shared" si="9"/>
        <v>0</v>
      </c>
    </row>
    <row r="616" spans="1:3" ht="14.5" customHeight="1" x14ac:dyDescent="0.25">
      <c r="A616">
        <f>'J1-1B'!M20</f>
        <v>0</v>
      </c>
      <c r="B616" s="25">
        <v>830</v>
      </c>
      <c r="C616" s="25">
        <f t="shared" si="9"/>
        <v>0</v>
      </c>
    </row>
    <row r="617" spans="1:3" ht="14.5" customHeight="1" x14ac:dyDescent="0.25">
      <c r="A617">
        <f>'J1-1B'!M21</f>
        <v>0</v>
      </c>
      <c r="B617" s="25">
        <v>830</v>
      </c>
      <c r="C617" s="25">
        <f t="shared" si="9"/>
        <v>0</v>
      </c>
    </row>
    <row r="618" spans="1:3" ht="14.5" customHeight="1" x14ac:dyDescent="0.25">
      <c r="A618">
        <f>'J1-1B'!M22</f>
        <v>0</v>
      </c>
      <c r="B618" s="25">
        <v>830</v>
      </c>
      <c r="C618" s="25">
        <f t="shared" si="9"/>
        <v>0</v>
      </c>
    </row>
    <row r="619" spans="1:3" ht="14.5" customHeight="1" x14ac:dyDescent="0.25">
      <c r="A619">
        <f>'J1-1B'!M23</f>
        <v>0</v>
      </c>
      <c r="B619" s="25">
        <v>830</v>
      </c>
      <c r="C619" s="25">
        <f t="shared" si="9"/>
        <v>0</v>
      </c>
    </row>
    <row r="620" spans="1:3" ht="14.5" customHeight="1" x14ac:dyDescent="0.25">
      <c r="A620">
        <f>'J1-1B'!M24</f>
        <v>0</v>
      </c>
      <c r="B620" s="25">
        <v>830</v>
      </c>
      <c r="C620" s="25">
        <f t="shared" si="9"/>
        <v>0</v>
      </c>
    </row>
    <row r="621" spans="1:3" ht="14.5" customHeight="1" x14ac:dyDescent="0.25">
      <c r="A621">
        <f>'J1-1B'!M25</f>
        <v>0</v>
      </c>
      <c r="B621" s="25">
        <v>830</v>
      </c>
      <c r="C621" s="25">
        <f t="shared" si="9"/>
        <v>0</v>
      </c>
    </row>
    <row r="622" spans="1:3" ht="14.5" customHeight="1" x14ac:dyDescent="0.25">
      <c r="A622">
        <f>'J1-1B'!M26</f>
        <v>0</v>
      </c>
      <c r="B622" s="25">
        <v>830</v>
      </c>
      <c r="C622" s="25">
        <f t="shared" si="9"/>
        <v>0</v>
      </c>
    </row>
    <row r="623" spans="1:3" ht="14.5" customHeight="1" x14ac:dyDescent="0.25">
      <c r="A623">
        <f>'J1-1B'!M27</f>
        <v>0</v>
      </c>
      <c r="B623" s="25">
        <v>830</v>
      </c>
      <c r="C623" s="25">
        <f t="shared" si="9"/>
        <v>0</v>
      </c>
    </row>
    <row r="624" spans="1:3" ht="14.5" customHeight="1" x14ac:dyDescent="0.25">
      <c r="A624">
        <f>'J1-1B'!M28</f>
        <v>0</v>
      </c>
      <c r="B624" s="25">
        <v>830</v>
      </c>
      <c r="C624" s="25">
        <f t="shared" si="9"/>
        <v>0</v>
      </c>
    </row>
    <row r="625" spans="1:3" ht="14.5" customHeight="1" x14ac:dyDescent="0.25">
      <c r="A625">
        <f>'J1-1B'!M29</f>
        <v>0</v>
      </c>
      <c r="B625" s="25">
        <v>830</v>
      </c>
      <c r="C625" s="25">
        <f t="shared" si="9"/>
        <v>0</v>
      </c>
    </row>
    <row r="626" spans="1:3" ht="14.5" customHeight="1" x14ac:dyDescent="0.25">
      <c r="A626">
        <f>'J1-1B'!M30</f>
        <v>0</v>
      </c>
      <c r="B626" s="25">
        <v>830</v>
      </c>
      <c r="C626" s="25">
        <f t="shared" si="9"/>
        <v>0</v>
      </c>
    </row>
    <row r="627" spans="1:3" ht="14.5" customHeight="1" x14ac:dyDescent="0.25">
      <c r="A627">
        <f>'J1-1B'!M31</f>
        <v>0</v>
      </c>
      <c r="B627" s="25">
        <v>325</v>
      </c>
      <c r="C627" s="25">
        <f t="shared" si="9"/>
        <v>0</v>
      </c>
    </row>
    <row r="628" spans="1:3" ht="14.5" customHeight="1" x14ac:dyDescent="0.25">
      <c r="A628">
        <f>'J1-1B'!M32</f>
        <v>0</v>
      </c>
      <c r="B628" s="25">
        <v>325</v>
      </c>
      <c r="C628" s="25">
        <f t="shared" si="9"/>
        <v>0</v>
      </c>
    </row>
    <row r="629" spans="1:3" ht="14.5" customHeight="1" x14ac:dyDescent="0.25">
      <c r="A629">
        <f>'J1-1B'!M33</f>
        <v>0</v>
      </c>
      <c r="B629" s="25">
        <v>325</v>
      </c>
      <c r="C629" s="25">
        <f t="shared" si="9"/>
        <v>0</v>
      </c>
    </row>
    <row r="630" spans="1:3" ht="14.5" customHeight="1" x14ac:dyDescent="0.25">
      <c r="A630">
        <f>'J1-1B'!M34</f>
        <v>0</v>
      </c>
      <c r="B630" s="25">
        <v>325</v>
      </c>
      <c r="C630" s="25">
        <f t="shared" si="9"/>
        <v>0</v>
      </c>
    </row>
    <row r="631" spans="1:3" ht="14.5" customHeight="1" x14ac:dyDescent="0.25">
      <c r="A631">
        <f>'J1-1B'!M35</f>
        <v>0</v>
      </c>
      <c r="B631" s="25">
        <v>3752</v>
      </c>
      <c r="C631" s="25">
        <f t="shared" si="9"/>
        <v>0</v>
      </c>
    </row>
    <row r="632" spans="1:3" ht="14.5" customHeight="1" x14ac:dyDescent="0.25">
      <c r="A632">
        <f>'J1-1B'!M42</f>
        <v>0</v>
      </c>
      <c r="B632" s="25">
        <v>398</v>
      </c>
      <c r="C632" s="25">
        <f t="shared" si="9"/>
        <v>0</v>
      </c>
    </row>
    <row r="633" spans="1:3" ht="14.5" customHeight="1" x14ac:dyDescent="0.25">
      <c r="A633">
        <f>'J1-1B'!M43</f>
        <v>0</v>
      </c>
      <c r="B633" s="25">
        <v>398</v>
      </c>
      <c r="C633" s="25">
        <f t="shared" si="9"/>
        <v>0</v>
      </c>
    </row>
    <row r="634" spans="1:3" ht="14.5" customHeight="1" x14ac:dyDescent="0.25">
      <c r="A634">
        <f>'J1-1B'!M44</f>
        <v>0</v>
      </c>
      <c r="B634" s="25">
        <v>398</v>
      </c>
      <c r="C634" s="25">
        <f t="shared" si="9"/>
        <v>0</v>
      </c>
    </row>
    <row r="635" spans="1:3" ht="14.5" customHeight="1" x14ac:dyDescent="0.25">
      <c r="A635">
        <f>'J1-1B'!M45</f>
        <v>0</v>
      </c>
      <c r="B635" s="25">
        <v>398</v>
      </c>
      <c r="C635" s="25">
        <f t="shared" si="9"/>
        <v>0</v>
      </c>
    </row>
    <row r="636" spans="1:3" ht="14.5" customHeight="1" x14ac:dyDescent="0.25">
      <c r="A636">
        <f>'J1-1B'!M46</f>
        <v>0</v>
      </c>
      <c r="B636" s="25">
        <v>398</v>
      </c>
      <c r="C636" s="25">
        <f t="shared" si="9"/>
        <v>0</v>
      </c>
    </row>
    <row r="637" spans="1:3" ht="14.5" customHeight="1" x14ac:dyDescent="0.25">
      <c r="A637">
        <f>'J1-1B'!M47</f>
        <v>0</v>
      </c>
      <c r="B637" s="25">
        <v>1817</v>
      </c>
      <c r="C637" s="25">
        <f t="shared" si="9"/>
        <v>0</v>
      </c>
    </row>
    <row r="638" spans="1:3" ht="14.5" customHeight="1" x14ac:dyDescent="0.25">
      <c r="A638">
        <f>'J1-1B'!M48</f>
        <v>0</v>
      </c>
      <c r="B638" s="25">
        <v>1817</v>
      </c>
      <c r="C638" s="25">
        <f t="shared" si="9"/>
        <v>0</v>
      </c>
    </row>
    <row r="639" spans="1:3" ht="14.5" customHeight="1" x14ac:dyDescent="0.25">
      <c r="A639">
        <f>'J1-1B'!M49</f>
        <v>0</v>
      </c>
      <c r="B639" s="25">
        <v>2052</v>
      </c>
      <c r="C639" s="25">
        <f t="shared" si="9"/>
        <v>0</v>
      </c>
    </row>
    <row r="640" spans="1:3" ht="14.5" customHeight="1" x14ac:dyDescent="0.25">
      <c r="A640">
        <f>'J1-1B'!M50</f>
        <v>0</v>
      </c>
      <c r="B640" s="25">
        <v>3752</v>
      </c>
      <c r="C640" s="25">
        <f t="shared" si="9"/>
        <v>0</v>
      </c>
    </row>
    <row r="641" spans="1:3" ht="14.5" customHeight="1" x14ac:dyDescent="0.25">
      <c r="A641">
        <f>'J1-1B'!N11</f>
        <v>0</v>
      </c>
      <c r="B641" s="25">
        <v>830</v>
      </c>
      <c r="C641" s="25">
        <f t="shared" si="9"/>
        <v>0</v>
      </c>
    </row>
    <row r="642" spans="1:3" ht="14.5" customHeight="1" x14ac:dyDescent="0.25">
      <c r="A642">
        <f>'J1-1B'!N12</f>
        <v>0</v>
      </c>
      <c r="B642" s="25">
        <v>830</v>
      </c>
      <c r="C642" s="25">
        <f t="shared" si="9"/>
        <v>0</v>
      </c>
    </row>
    <row r="643" spans="1:3" ht="14.5" customHeight="1" x14ac:dyDescent="0.25">
      <c r="A643">
        <f>'J1-1B'!N13</f>
        <v>0</v>
      </c>
      <c r="B643" s="25">
        <v>830</v>
      </c>
      <c r="C643" s="25">
        <f t="shared" ref="C643:C706" si="10">A643*B643</f>
        <v>0</v>
      </c>
    </row>
    <row r="644" spans="1:3" ht="14.5" customHeight="1" x14ac:dyDescent="0.25">
      <c r="A644">
        <f>'J1-1B'!N14</f>
        <v>0</v>
      </c>
      <c r="B644" s="25">
        <v>830</v>
      </c>
      <c r="C644" s="25">
        <f t="shared" si="10"/>
        <v>0</v>
      </c>
    </row>
    <row r="645" spans="1:3" ht="14.5" customHeight="1" x14ac:dyDescent="0.25">
      <c r="A645">
        <f>'J1-1B'!N15</f>
        <v>0</v>
      </c>
      <c r="B645" s="25">
        <v>830</v>
      </c>
      <c r="C645" s="25">
        <f t="shared" si="10"/>
        <v>0</v>
      </c>
    </row>
    <row r="646" spans="1:3" ht="14.5" customHeight="1" x14ac:dyDescent="0.25">
      <c r="A646">
        <f>'J1-1B'!N16</f>
        <v>0</v>
      </c>
      <c r="B646" s="25">
        <v>830</v>
      </c>
      <c r="C646" s="25">
        <f t="shared" si="10"/>
        <v>0</v>
      </c>
    </row>
    <row r="647" spans="1:3" ht="14.5" customHeight="1" x14ac:dyDescent="0.25">
      <c r="A647">
        <f>'J1-1B'!N17</f>
        <v>0</v>
      </c>
      <c r="B647" s="25">
        <v>830</v>
      </c>
      <c r="C647" s="25">
        <f t="shared" si="10"/>
        <v>0</v>
      </c>
    </row>
    <row r="648" spans="1:3" ht="14.5" customHeight="1" x14ac:dyDescent="0.25">
      <c r="A648">
        <f>'J1-1B'!N18</f>
        <v>0</v>
      </c>
      <c r="B648" s="25">
        <v>830</v>
      </c>
      <c r="C648" s="25">
        <f t="shared" si="10"/>
        <v>0</v>
      </c>
    </row>
    <row r="649" spans="1:3" ht="14.5" customHeight="1" x14ac:dyDescent="0.25">
      <c r="A649">
        <f>'J1-1B'!N19</f>
        <v>0</v>
      </c>
      <c r="B649" s="25">
        <v>830</v>
      </c>
      <c r="C649" s="25">
        <f t="shared" si="10"/>
        <v>0</v>
      </c>
    </row>
    <row r="650" spans="1:3" ht="14.5" customHeight="1" x14ac:dyDescent="0.25">
      <c r="A650">
        <f>'J1-1B'!N20</f>
        <v>0</v>
      </c>
      <c r="B650" s="25">
        <v>830</v>
      </c>
      <c r="C650" s="25">
        <f t="shared" si="10"/>
        <v>0</v>
      </c>
    </row>
    <row r="651" spans="1:3" ht="14.5" customHeight="1" x14ac:dyDescent="0.25">
      <c r="A651">
        <f>'J1-1B'!N21</f>
        <v>0</v>
      </c>
      <c r="B651" s="25">
        <v>830</v>
      </c>
      <c r="C651" s="25">
        <f t="shared" si="10"/>
        <v>0</v>
      </c>
    </row>
    <row r="652" spans="1:3" ht="14.5" customHeight="1" x14ac:dyDescent="0.25">
      <c r="A652">
        <f>'J1-1B'!N22</f>
        <v>0</v>
      </c>
      <c r="B652" s="25">
        <v>830</v>
      </c>
      <c r="C652" s="25">
        <f t="shared" si="10"/>
        <v>0</v>
      </c>
    </row>
    <row r="653" spans="1:3" ht="14.5" customHeight="1" x14ac:dyDescent="0.25">
      <c r="A653">
        <f>'J1-1B'!N23</f>
        <v>0</v>
      </c>
      <c r="B653" s="25">
        <v>830</v>
      </c>
      <c r="C653" s="25">
        <f t="shared" si="10"/>
        <v>0</v>
      </c>
    </row>
    <row r="654" spans="1:3" ht="14.5" customHeight="1" x14ac:dyDescent="0.25">
      <c r="A654">
        <f>'J1-1B'!N24</f>
        <v>0</v>
      </c>
      <c r="B654" s="25">
        <v>830</v>
      </c>
      <c r="C654" s="25">
        <f t="shared" si="10"/>
        <v>0</v>
      </c>
    </row>
    <row r="655" spans="1:3" ht="14.5" customHeight="1" x14ac:dyDescent="0.25">
      <c r="A655">
        <f>'J1-1B'!N25</f>
        <v>0</v>
      </c>
      <c r="B655" s="25">
        <v>830</v>
      </c>
      <c r="C655" s="25">
        <f t="shared" si="10"/>
        <v>0</v>
      </c>
    </row>
    <row r="656" spans="1:3" ht="14.5" customHeight="1" x14ac:dyDescent="0.25">
      <c r="A656">
        <f>'J1-1B'!N26</f>
        <v>0</v>
      </c>
      <c r="B656" s="25">
        <v>830</v>
      </c>
      <c r="C656" s="25">
        <f t="shared" si="10"/>
        <v>0</v>
      </c>
    </row>
    <row r="657" spans="1:3" ht="14.5" customHeight="1" x14ac:dyDescent="0.25">
      <c r="A657">
        <f>'J1-1B'!N27</f>
        <v>0</v>
      </c>
      <c r="B657" s="25">
        <v>830</v>
      </c>
      <c r="C657" s="25">
        <f t="shared" si="10"/>
        <v>0</v>
      </c>
    </row>
    <row r="658" spans="1:3" ht="14.5" customHeight="1" x14ac:dyDescent="0.25">
      <c r="A658">
        <f>'J1-1B'!N28</f>
        <v>0</v>
      </c>
      <c r="B658" s="25">
        <v>830</v>
      </c>
      <c r="C658" s="25">
        <f t="shared" si="10"/>
        <v>0</v>
      </c>
    </row>
    <row r="659" spans="1:3" ht="14.5" customHeight="1" x14ac:dyDescent="0.25">
      <c r="A659">
        <f>'J1-1B'!N29</f>
        <v>0</v>
      </c>
      <c r="B659" s="25">
        <v>830</v>
      </c>
      <c r="C659" s="25">
        <f t="shared" si="10"/>
        <v>0</v>
      </c>
    </row>
    <row r="660" spans="1:3" ht="14.5" customHeight="1" x14ac:dyDescent="0.25">
      <c r="A660">
        <f>'J1-1B'!N30</f>
        <v>0</v>
      </c>
      <c r="B660" s="25">
        <v>830</v>
      </c>
      <c r="C660" s="25">
        <f t="shared" si="10"/>
        <v>0</v>
      </c>
    </row>
    <row r="661" spans="1:3" ht="14.5" customHeight="1" x14ac:dyDescent="0.25">
      <c r="A661">
        <f>'J1-1B'!N31</f>
        <v>0</v>
      </c>
      <c r="B661" s="25">
        <v>325</v>
      </c>
      <c r="C661" s="25">
        <f t="shared" si="10"/>
        <v>0</v>
      </c>
    </row>
    <row r="662" spans="1:3" ht="14.5" customHeight="1" x14ac:dyDescent="0.25">
      <c r="A662">
        <f>'J1-1B'!N32</f>
        <v>0</v>
      </c>
      <c r="B662" s="25">
        <v>325</v>
      </c>
      <c r="C662" s="25">
        <f t="shared" si="10"/>
        <v>0</v>
      </c>
    </row>
    <row r="663" spans="1:3" ht="14.5" customHeight="1" x14ac:dyDescent="0.25">
      <c r="A663">
        <f>'J1-1B'!N33</f>
        <v>0</v>
      </c>
      <c r="B663" s="25">
        <v>325</v>
      </c>
      <c r="C663" s="25">
        <f t="shared" si="10"/>
        <v>0</v>
      </c>
    </row>
    <row r="664" spans="1:3" ht="14.5" customHeight="1" x14ac:dyDescent="0.25">
      <c r="A664">
        <f>'J1-1B'!N34</f>
        <v>0</v>
      </c>
      <c r="B664" s="25">
        <v>325</v>
      </c>
      <c r="C664" s="25">
        <f t="shared" si="10"/>
        <v>0</v>
      </c>
    </row>
    <row r="665" spans="1:3" ht="14.5" customHeight="1" x14ac:dyDescent="0.25">
      <c r="A665">
        <f>'J1-1B'!N35</f>
        <v>0</v>
      </c>
      <c r="B665" s="25">
        <v>3752</v>
      </c>
      <c r="C665" s="25">
        <f t="shared" si="10"/>
        <v>0</v>
      </c>
    </row>
    <row r="666" spans="1:3" ht="14.5" customHeight="1" x14ac:dyDescent="0.25">
      <c r="A666">
        <f>'J1-1B'!O11</f>
        <v>0</v>
      </c>
      <c r="B666" s="25">
        <v>200</v>
      </c>
      <c r="C666" s="25">
        <f t="shared" si="10"/>
        <v>0</v>
      </c>
    </row>
    <row r="667" spans="1:3" ht="14.5" customHeight="1" x14ac:dyDescent="0.25">
      <c r="A667">
        <f>'J1-1B'!O12</f>
        <v>0</v>
      </c>
      <c r="B667" s="25">
        <v>200</v>
      </c>
      <c r="C667" s="25">
        <f t="shared" si="10"/>
        <v>0</v>
      </c>
    </row>
    <row r="668" spans="1:3" ht="14.5" customHeight="1" x14ac:dyDescent="0.25">
      <c r="A668">
        <f>'J1-1B'!O13</f>
        <v>0</v>
      </c>
      <c r="B668" s="25">
        <v>200</v>
      </c>
      <c r="C668" s="25">
        <f t="shared" si="10"/>
        <v>0</v>
      </c>
    </row>
    <row r="669" spans="1:3" ht="14.5" customHeight="1" x14ac:dyDescent="0.25">
      <c r="A669">
        <f>'J1-1B'!O14</f>
        <v>0</v>
      </c>
      <c r="B669" s="25">
        <v>200</v>
      </c>
      <c r="C669" s="25">
        <f t="shared" si="10"/>
        <v>0</v>
      </c>
    </row>
    <row r="670" spans="1:3" ht="14.5" customHeight="1" x14ac:dyDescent="0.25">
      <c r="A670">
        <f>'J1-1B'!O15</f>
        <v>0</v>
      </c>
      <c r="B670" s="25">
        <v>200</v>
      </c>
      <c r="C670" s="25">
        <f t="shared" si="10"/>
        <v>0</v>
      </c>
    </row>
    <row r="671" spans="1:3" ht="14.5" customHeight="1" x14ac:dyDescent="0.25">
      <c r="A671">
        <f>'J1-1B'!O16</f>
        <v>0</v>
      </c>
      <c r="B671" s="25">
        <v>200</v>
      </c>
      <c r="C671" s="25">
        <f t="shared" si="10"/>
        <v>0</v>
      </c>
    </row>
    <row r="672" spans="1:3" ht="14.5" customHeight="1" x14ac:dyDescent="0.25">
      <c r="A672">
        <f>'J1-1B'!O17</f>
        <v>0</v>
      </c>
      <c r="B672" s="25">
        <v>200</v>
      </c>
      <c r="C672" s="25">
        <f t="shared" si="10"/>
        <v>0</v>
      </c>
    </row>
    <row r="673" spans="1:3" ht="14.5" customHeight="1" x14ac:dyDescent="0.25">
      <c r="A673">
        <f>'J1-1B'!O18</f>
        <v>0</v>
      </c>
      <c r="B673" s="25">
        <v>200</v>
      </c>
      <c r="C673" s="25">
        <f t="shared" si="10"/>
        <v>0</v>
      </c>
    </row>
    <row r="674" spans="1:3" ht="14.5" customHeight="1" x14ac:dyDescent="0.25">
      <c r="A674">
        <f>'J1-1B'!O19</f>
        <v>0</v>
      </c>
      <c r="B674" s="25">
        <v>200</v>
      </c>
      <c r="C674" s="25">
        <f t="shared" si="10"/>
        <v>0</v>
      </c>
    </row>
    <row r="675" spans="1:3" ht="14.5" customHeight="1" x14ac:dyDescent="0.25">
      <c r="A675">
        <f>'J1-1B'!O20</f>
        <v>0</v>
      </c>
      <c r="B675" s="25">
        <v>200</v>
      </c>
      <c r="C675" s="25">
        <f t="shared" si="10"/>
        <v>0</v>
      </c>
    </row>
    <row r="676" spans="1:3" ht="14.5" customHeight="1" x14ac:dyDescent="0.25">
      <c r="A676">
        <f>'J1-1B'!O21</f>
        <v>0</v>
      </c>
      <c r="B676" s="25">
        <v>200</v>
      </c>
      <c r="C676" s="25">
        <f t="shared" si="10"/>
        <v>0</v>
      </c>
    </row>
    <row r="677" spans="1:3" ht="14.5" customHeight="1" x14ac:dyDescent="0.25">
      <c r="A677">
        <f>'J1-1B'!O22</f>
        <v>0</v>
      </c>
      <c r="B677" s="25">
        <v>200</v>
      </c>
      <c r="C677" s="25">
        <f t="shared" si="10"/>
        <v>0</v>
      </c>
    </row>
    <row r="678" spans="1:3" ht="14.5" customHeight="1" x14ac:dyDescent="0.25">
      <c r="A678">
        <f>'J1-1B'!O23</f>
        <v>0</v>
      </c>
      <c r="B678" s="25">
        <v>200</v>
      </c>
      <c r="C678" s="25">
        <f t="shared" si="10"/>
        <v>0</v>
      </c>
    </row>
    <row r="679" spans="1:3" ht="14.5" customHeight="1" x14ac:dyDescent="0.25">
      <c r="A679">
        <f>'J1-1B'!O24</f>
        <v>0</v>
      </c>
      <c r="B679" s="25">
        <v>200</v>
      </c>
      <c r="C679" s="25">
        <f t="shared" si="10"/>
        <v>0</v>
      </c>
    </row>
    <row r="680" spans="1:3" ht="14.5" customHeight="1" x14ac:dyDescent="0.25">
      <c r="A680">
        <f>'J1-1B'!O25</f>
        <v>0</v>
      </c>
      <c r="B680" s="25">
        <v>200</v>
      </c>
      <c r="C680" s="25">
        <f t="shared" si="10"/>
        <v>0</v>
      </c>
    </row>
    <row r="681" spans="1:3" ht="14.5" customHeight="1" x14ac:dyDescent="0.25">
      <c r="A681">
        <f>'J1-1B'!O26</f>
        <v>0</v>
      </c>
      <c r="B681" s="25">
        <v>200</v>
      </c>
      <c r="C681" s="25">
        <f t="shared" si="10"/>
        <v>0</v>
      </c>
    </row>
    <row r="682" spans="1:3" ht="14.5" customHeight="1" x14ac:dyDescent="0.25">
      <c r="A682">
        <f>'J1-1B'!O27</f>
        <v>0</v>
      </c>
      <c r="B682" s="25">
        <v>200</v>
      </c>
      <c r="C682" s="25">
        <f t="shared" si="10"/>
        <v>0</v>
      </c>
    </row>
    <row r="683" spans="1:3" ht="14.5" customHeight="1" x14ac:dyDescent="0.25">
      <c r="A683">
        <f>'J1-1B'!O28</f>
        <v>0</v>
      </c>
      <c r="B683" s="25">
        <v>200</v>
      </c>
      <c r="C683" s="25">
        <f t="shared" si="10"/>
        <v>0</v>
      </c>
    </row>
    <row r="684" spans="1:3" ht="14.5" customHeight="1" x14ac:dyDescent="0.25">
      <c r="A684">
        <f>'J1-1B'!O29</f>
        <v>0</v>
      </c>
      <c r="B684" s="25">
        <v>200</v>
      </c>
      <c r="C684" s="25">
        <f t="shared" si="10"/>
        <v>0</v>
      </c>
    </row>
    <row r="685" spans="1:3" ht="14.5" customHeight="1" x14ac:dyDescent="0.25">
      <c r="A685">
        <f>'J1-1B'!O30</f>
        <v>0</v>
      </c>
      <c r="B685" s="25">
        <v>200</v>
      </c>
      <c r="C685" s="25">
        <f t="shared" si="10"/>
        <v>0</v>
      </c>
    </row>
    <row r="686" spans="1:3" ht="14.5" customHeight="1" x14ac:dyDescent="0.25">
      <c r="A686">
        <f>'J1-1B'!O31</f>
        <v>0</v>
      </c>
      <c r="B686" s="25">
        <v>325</v>
      </c>
      <c r="C686" s="25">
        <f t="shared" si="10"/>
        <v>0</v>
      </c>
    </row>
    <row r="687" spans="1:3" ht="14.5" customHeight="1" x14ac:dyDescent="0.25">
      <c r="A687">
        <f>'J1-1B'!O32</f>
        <v>0</v>
      </c>
      <c r="B687" s="25">
        <v>325</v>
      </c>
      <c r="C687" s="25">
        <f t="shared" si="10"/>
        <v>0</v>
      </c>
    </row>
    <row r="688" spans="1:3" ht="14.5" customHeight="1" x14ac:dyDescent="0.25">
      <c r="A688">
        <f>'J1-1B'!O33</f>
        <v>0</v>
      </c>
      <c r="B688" s="25">
        <v>325</v>
      </c>
      <c r="C688" s="25">
        <f t="shared" si="10"/>
        <v>0</v>
      </c>
    </row>
    <row r="689" spans="1:3" ht="14.5" customHeight="1" x14ac:dyDescent="0.25">
      <c r="A689">
        <f>'J1-1B'!O34</f>
        <v>0</v>
      </c>
      <c r="B689" s="25">
        <v>325</v>
      </c>
      <c r="C689" s="25">
        <f t="shared" si="10"/>
        <v>0</v>
      </c>
    </row>
    <row r="690" spans="1:3" ht="14.5" customHeight="1" x14ac:dyDescent="0.25">
      <c r="A690">
        <f>'J1-1B'!O35</f>
        <v>0</v>
      </c>
      <c r="B690" s="25">
        <v>3752</v>
      </c>
      <c r="C690" s="25">
        <f t="shared" si="10"/>
        <v>0</v>
      </c>
    </row>
    <row r="691" spans="1:3" ht="14.5" customHeight="1" x14ac:dyDescent="0.25">
      <c r="A691">
        <f>'J1-1B'!O42</f>
        <v>0</v>
      </c>
      <c r="B691" s="25">
        <v>398</v>
      </c>
      <c r="C691" s="25">
        <f t="shared" si="10"/>
        <v>0</v>
      </c>
    </row>
    <row r="692" spans="1:3" ht="14.5" customHeight="1" x14ac:dyDescent="0.25">
      <c r="A692">
        <f>'J1-1B'!O43</f>
        <v>0</v>
      </c>
      <c r="B692" s="25">
        <v>398</v>
      </c>
      <c r="C692" s="25">
        <f t="shared" si="10"/>
        <v>0</v>
      </c>
    </row>
    <row r="693" spans="1:3" ht="14.5" customHeight="1" x14ac:dyDescent="0.25">
      <c r="A693">
        <f>'J1-1B'!O44</f>
        <v>0</v>
      </c>
      <c r="B693" s="25">
        <v>398</v>
      </c>
      <c r="C693" s="25">
        <f t="shared" si="10"/>
        <v>0</v>
      </c>
    </row>
    <row r="694" spans="1:3" ht="14.5" customHeight="1" x14ac:dyDescent="0.25">
      <c r="A694">
        <f>'J1-1B'!O45</f>
        <v>0</v>
      </c>
      <c r="B694" s="25">
        <v>398</v>
      </c>
      <c r="C694" s="25">
        <f t="shared" si="10"/>
        <v>0</v>
      </c>
    </row>
    <row r="695" spans="1:3" ht="14.5" customHeight="1" x14ac:dyDescent="0.25">
      <c r="A695">
        <f>'J1-1B'!O46</f>
        <v>0</v>
      </c>
      <c r="B695" s="25">
        <v>398</v>
      </c>
      <c r="C695" s="25">
        <f t="shared" si="10"/>
        <v>0</v>
      </c>
    </row>
    <row r="696" spans="1:3" ht="14.5" customHeight="1" x14ac:dyDescent="0.25">
      <c r="A696">
        <f>'J1-1B'!O47</f>
        <v>0</v>
      </c>
      <c r="B696" s="25">
        <v>1817</v>
      </c>
      <c r="C696" s="25">
        <f t="shared" si="10"/>
        <v>0</v>
      </c>
    </row>
    <row r="697" spans="1:3" ht="14.5" customHeight="1" x14ac:dyDescent="0.25">
      <c r="A697">
        <f>'J1-1B'!O48</f>
        <v>0</v>
      </c>
      <c r="B697" s="25">
        <v>1817</v>
      </c>
      <c r="C697" s="25">
        <f t="shared" si="10"/>
        <v>0</v>
      </c>
    </row>
    <row r="698" spans="1:3" ht="14.5" customHeight="1" x14ac:dyDescent="0.25">
      <c r="A698">
        <f>'J1-1B'!O49</f>
        <v>0</v>
      </c>
      <c r="B698" s="25">
        <v>2052</v>
      </c>
      <c r="C698" s="25">
        <f t="shared" si="10"/>
        <v>0</v>
      </c>
    </row>
    <row r="699" spans="1:3" ht="14.5" customHeight="1" x14ac:dyDescent="0.25">
      <c r="A699">
        <f>'J1-1B'!O50</f>
        <v>0</v>
      </c>
      <c r="B699" s="25">
        <v>3752</v>
      </c>
      <c r="C699" s="25">
        <f t="shared" si="10"/>
        <v>0</v>
      </c>
    </row>
    <row r="700" spans="1:3" ht="14.5" customHeight="1" x14ac:dyDescent="0.25">
      <c r="A700">
        <f>'J1-1B'!P11</f>
        <v>0</v>
      </c>
      <c r="B700" s="25">
        <v>200</v>
      </c>
      <c r="C700" s="25">
        <f t="shared" si="10"/>
        <v>0</v>
      </c>
    </row>
    <row r="701" spans="1:3" ht="14.5" customHeight="1" x14ac:dyDescent="0.25">
      <c r="A701">
        <f>'J1-1B'!P12</f>
        <v>0</v>
      </c>
      <c r="B701" s="25">
        <v>200</v>
      </c>
      <c r="C701" s="25">
        <f t="shared" si="10"/>
        <v>0</v>
      </c>
    </row>
    <row r="702" spans="1:3" ht="14.5" customHeight="1" x14ac:dyDescent="0.25">
      <c r="A702">
        <f>'J1-1B'!P13</f>
        <v>0</v>
      </c>
      <c r="B702" s="25">
        <v>200</v>
      </c>
      <c r="C702" s="25">
        <f t="shared" si="10"/>
        <v>0</v>
      </c>
    </row>
    <row r="703" spans="1:3" ht="14.5" customHeight="1" x14ac:dyDescent="0.25">
      <c r="A703">
        <f>'J1-1B'!P14</f>
        <v>0</v>
      </c>
      <c r="B703" s="25">
        <v>200</v>
      </c>
      <c r="C703" s="25">
        <f t="shared" si="10"/>
        <v>0</v>
      </c>
    </row>
    <row r="704" spans="1:3" ht="14.5" customHeight="1" x14ac:dyDescent="0.25">
      <c r="A704">
        <f>'J1-1B'!P15</f>
        <v>0</v>
      </c>
      <c r="B704" s="25">
        <v>200</v>
      </c>
      <c r="C704" s="25">
        <f t="shared" si="10"/>
        <v>0</v>
      </c>
    </row>
    <row r="705" spans="1:3" ht="14.5" customHeight="1" x14ac:dyDescent="0.25">
      <c r="A705">
        <f>'J1-1B'!P16</f>
        <v>0</v>
      </c>
      <c r="B705" s="25">
        <v>200</v>
      </c>
      <c r="C705" s="25">
        <f t="shared" si="10"/>
        <v>0</v>
      </c>
    </row>
    <row r="706" spans="1:3" ht="14.5" customHeight="1" x14ac:dyDescent="0.25">
      <c r="A706">
        <f>'J1-1B'!P17</f>
        <v>0</v>
      </c>
      <c r="B706" s="25">
        <v>200</v>
      </c>
      <c r="C706" s="25">
        <f t="shared" si="10"/>
        <v>0</v>
      </c>
    </row>
    <row r="707" spans="1:3" ht="14.5" customHeight="1" x14ac:dyDescent="0.25">
      <c r="A707">
        <f>'J1-1B'!P18</f>
        <v>0</v>
      </c>
      <c r="B707" s="25">
        <v>200</v>
      </c>
      <c r="C707" s="25">
        <f t="shared" ref="C707:C770" si="11">A707*B707</f>
        <v>0</v>
      </c>
    </row>
    <row r="708" spans="1:3" ht="14.5" customHeight="1" x14ac:dyDescent="0.25">
      <c r="A708">
        <f>'J1-1B'!P19</f>
        <v>0</v>
      </c>
      <c r="B708" s="25">
        <v>200</v>
      </c>
      <c r="C708" s="25">
        <f t="shared" si="11"/>
        <v>0</v>
      </c>
    </row>
    <row r="709" spans="1:3" ht="14.5" customHeight="1" x14ac:dyDescent="0.25">
      <c r="A709">
        <f>'J1-1B'!P20</f>
        <v>0</v>
      </c>
      <c r="B709" s="25">
        <v>200</v>
      </c>
      <c r="C709" s="25">
        <f t="shared" si="11"/>
        <v>0</v>
      </c>
    </row>
    <row r="710" spans="1:3" ht="14.5" customHeight="1" x14ac:dyDescent="0.25">
      <c r="A710">
        <f>'J1-1B'!P21</f>
        <v>0</v>
      </c>
      <c r="B710" s="25">
        <v>200</v>
      </c>
      <c r="C710" s="25">
        <f t="shared" si="11"/>
        <v>0</v>
      </c>
    </row>
    <row r="711" spans="1:3" ht="14.5" customHeight="1" x14ac:dyDescent="0.25">
      <c r="A711">
        <f>'J1-1B'!P22</f>
        <v>0</v>
      </c>
      <c r="B711" s="25">
        <v>200</v>
      </c>
      <c r="C711" s="25">
        <f t="shared" si="11"/>
        <v>0</v>
      </c>
    </row>
    <row r="712" spans="1:3" ht="14.5" customHeight="1" x14ac:dyDescent="0.25">
      <c r="A712">
        <f>'J1-1B'!P23</f>
        <v>0</v>
      </c>
      <c r="B712" s="25">
        <v>200</v>
      </c>
      <c r="C712" s="25">
        <f t="shared" si="11"/>
        <v>0</v>
      </c>
    </row>
    <row r="713" spans="1:3" ht="14.5" customHeight="1" x14ac:dyDescent="0.25">
      <c r="A713">
        <f>'J1-1B'!P24</f>
        <v>0</v>
      </c>
      <c r="B713" s="25">
        <v>200</v>
      </c>
      <c r="C713" s="25">
        <f t="shared" si="11"/>
        <v>0</v>
      </c>
    </row>
    <row r="714" spans="1:3" ht="14.5" customHeight="1" x14ac:dyDescent="0.25">
      <c r="A714">
        <f>'J1-1B'!P25</f>
        <v>0</v>
      </c>
      <c r="B714" s="25">
        <v>200</v>
      </c>
      <c r="C714" s="25">
        <f t="shared" si="11"/>
        <v>0</v>
      </c>
    </row>
    <row r="715" spans="1:3" ht="14.5" customHeight="1" x14ac:dyDescent="0.25">
      <c r="A715">
        <f>'J1-1B'!P26</f>
        <v>0</v>
      </c>
      <c r="B715" s="25">
        <v>200</v>
      </c>
      <c r="C715" s="25">
        <f t="shared" si="11"/>
        <v>0</v>
      </c>
    </row>
    <row r="716" spans="1:3" ht="14.5" customHeight="1" x14ac:dyDescent="0.25">
      <c r="A716">
        <f>'J1-1B'!P27</f>
        <v>0</v>
      </c>
      <c r="B716" s="25">
        <v>200</v>
      </c>
      <c r="C716" s="25">
        <f t="shared" si="11"/>
        <v>0</v>
      </c>
    </row>
    <row r="717" spans="1:3" ht="14.5" customHeight="1" x14ac:dyDescent="0.25">
      <c r="A717">
        <f>'J1-1B'!P28</f>
        <v>0</v>
      </c>
      <c r="B717" s="25">
        <v>200</v>
      </c>
      <c r="C717" s="25">
        <f t="shared" si="11"/>
        <v>0</v>
      </c>
    </row>
    <row r="718" spans="1:3" ht="14.5" customHeight="1" x14ac:dyDescent="0.25">
      <c r="A718">
        <f>'J1-1B'!P29</f>
        <v>0</v>
      </c>
      <c r="B718" s="25">
        <v>200</v>
      </c>
      <c r="C718" s="25">
        <f t="shared" si="11"/>
        <v>0</v>
      </c>
    </row>
    <row r="719" spans="1:3" ht="14.5" customHeight="1" x14ac:dyDescent="0.25">
      <c r="A719">
        <f>'J1-1B'!P30</f>
        <v>0</v>
      </c>
      <c r="B719" s="25">
        <v>200</v>
      </c>
      <c r="C719" s="25">
        <f t="shared" si="11"/>
        <v>0</v>
      </c>
    </row>
    <row r="720" spans="1:3" ht="14.5" customHeight="1" x14ac:dyDescent="0.25">
      <c r="A720">
        <f>'J1-1B'!P31</f>
        <v>0</v>
      </c>
      <c r="B720" s="25">
        <v>325</v>
      </c>
      <c r="C720" s="25">
        <f t="shared" si="11"/>
        <v>0</v>
      </c>
    </row>
    <row r="721" spans="1:3" ht="14.5" customHeight="1" x14ac:dyDescent="0.25">
      <c r="A721">
        <f>'J1-1B'!P32</f>
        <v>0</v>
      </c>
      <c r="B721" s="25">
        <v>325</v>
      </c>
      <c r="C721" s="25">
        <f t="shared" si="11"/>
        <v>0</v>
      </c>
    </row>
    <row r="722" spans="1:3" ht="14.5" customHeight="1" x14ac:dyDescent="0.25">
      <c r="A722">
        <f>'J1-1B'!P33</f>
        <v>0</v>
      </c>
      <c r="B722" s="25">
        <v>325</v>
      </c>
      <c r="C722" s="25">
        <f t="shared" si="11"/>
        <v>0</v>
      </c>
    </row>
    <row r="723" spans="1:3" ht="14.5" customHeight="1" x14ac:dyDescent="0.25">
      <c r="A723">
        <f>'J1-1B'!P34</f>
        <v>0</v>
      </c>
      <c r="B723" s="25">
        <v>325</v>
      </c>
      <c r="C723" s="25">
        <f t="shared" si="11"/>
        <v>0</v>
      </c>
    </row>
    <row r="724" spans="1:3" ht="14.5" customHeight="1" x14ac:dyDescent="0.25">
      <c r="A724">
        <f>'J1-1B'!P35</f>
        <v>0</v>
      </c>
      <c r="B724" s="25">
        <v>3752</v>
      </c>
      <c r="C724" s="25">
        <f t="shared" si="11"/>
        <v>0</v>
      </c>
    </row>
    <row r="725" spans="1:3" ht="14.5" customHeight="1" x14ac:dyDescent="0.25">
      <c r="A725">
        <f>'J1-1B'!Q11</f>
        <v>0</v>
      </c>
      <c r="B725" s="25">
        <v>830</v>
      </c>
      <c r="C725" s="25">
        <f t="shared" si="11"/>
        <v>0</v>
      </c>
    </row>
    <row r="726" spans="1:3" ht="14.5" customHeight="1" x14ac:dyDescent="0.25">
      <c r="A726">
        <f>'J1-1B'!Q12</f>
        <v>0</v>
      </c>
      <c r="B726" s="25">
        <v>830</v>
      </c>
      <c r="C726" s="25">
        <f t="shared" si="11"/>
        <v>0</v>
      </c>
    </row>
    <row r="727" spans="1:3" ht="14.5" customHeight="1" x14ac:dyDescent="0.25">
      <c r="A727">
        <f>'J1-1B'!Q13</f>
        <v>0</v>
      </c>
      <c r="B727" s="25">
        <v>830</v>
      </c>
      <c r="C727" s="25">
        <f t="shared" si="11"/>
        <v>0</v>
      </c>
    </row>
    <row r="728" spans="1:3" ht="14.5" customHeight="1" x14ac:dyDescent="0.25">
      <c r="A728">
        <f>'J1-1B'!Q14</f>
        <v>0</v>
      </c>
      <c r="B728" s="25">
        <v>830</v>
      </c>
      <c r="C728" s="25">
        <f t="shared" si="11"/>
        <v>0</v>
      </c>
    </row>
    <row r="729" spans="1:3" ht="14.5" customHeight="1" x14ac:dyDescent="0.25">
      <c r="A729">
        <f>'J1-1B'!Q15</f>
        <v>0</v>
      </c>
      <c r="B729" s="25">
        <v>830</v>
      </c>
      <c r="C729" s="25">
        <f t="shared" si="11"/>
        <v>0</v>
      </c>
    </row>
    <row r="730" spans="1:3" ht="14.5" customHeight="1" x14ac:dyDescent="0.25">
      <c r="A730">
        <f>'J1-1B'!Q16</f>
        <v>0</v>
      </c>
      <c r="B730" s="25">
        <v>830</v>
      </c>
      <c r="C730" s="25">
        <f t="shared" si="11"/>
        <v>0</v>
      </c>
    </row>
    <row r="731" spans="1:3" ht="14.5" customHeight="1" x14ac:dyDescent="0.25">
      <c r="A731">
        <f>'J1-1B'!Q17</f>
        <v>0</v>
      </c>
      <c r="B731" s="25">
        <v>830</v>
      </c>
      <c r="C731" s="25">
        <f t="shared" si="11"/>
        <v>0</v>
      </c>
    </row>
    <row r="732" spans="1:3" ht="14.5" customHeight="1" x14ac:dyDescent="0.25">
      <c r="A732">
        <f>'J1-1B'!Q18</f>
        <v>0</v>
      </c>
      <c r="B732" s="25">
        <v>830</v>
      </c>
      <c r="C732" s="25">
        <f t="shared" si="11"/>
        <v>0</v>
      </c>
    </row>
    <row r="733" spans="1:3" ht="14.5" customHeight="1" x14ac:dyDescent="0.25">
      <c r="A733">
        <f>'J1-1B'!Q19</f>
        <v>0</v>
      </c>
      <c r="B733" s="25">
        <v>830</v>
      </c>
      <c r="C733" s="25">
        <f t="shared" si="11"/>
        <v>0</v>
      </c>
    </row>
    <row r="734" spans="1:3" ht="14.5" customHeight="1" x14ac:dyDescent="0.25">
      <c r="A734">
        <f>'J1-1B'!Q20</f>
        <v>0</v>
      </c>
      <c r="B734" s="25">
        <v>830</v>
      </c>
      <c r="C734" s="25">
        <f t="shared" si="11"/>
        <v>0</v>
      </c>
    </row>
    <row r="735" spans="1:3" ht="14.5" customHeight="1" x14ac:dyDescent="0.25">
      <c r="A735">
        <f>'J1-1B'!Q21</f>
        <v>0</v>
      </c>
      <c r="B735" s="25">
        <v>830</v>
      </c>
      <c r="C735" s="25">
        <f t="shared" si="11"/>
        <v>0</v>
      </c>
    </row>
    <row r="736" spans="1:3" ht="14.5" customHeight="1" x14ac:dyDescent="0.25">
      <c r="A736">
        <f>'J1-1B'!Q22</f>
        <v>0</v>
      </c>
      <c r="B736" s="25">
        <v>830</v>
      </c>
      <c r="C736" s="25">
        <f t="shared" si="11"/>
        <v>0</v>
      </c>
    </row>
    <row r="737" spans="1:3" ht="14.5" customHeight="1" x14ac:dyDescent="0.25">
      <c r="A737">
        <f>'J1-1B'!Q23</f>
        <v>0</v>
      </c>
      <c r="B737" s="25">
        <v>830</v>
      </c>
      <c r="C737" s="25">
        <f t="shared" si="11"/>
        <v>0</v>
      </c>
    </row>
    <row r="738" spans="1:3" ht="14.5" customHeight="1" x14ac:dyDescent="0.25">
      <c r="A738">
        <f>'J1-1B'!Q24</f>
        <v>0</v>
      </c>
      <c r="B738" s="25">
        <v>830</v>
      </c>
      <c r="C738" s="25">
        <f t="shared" si="11"/>
        <v>0</v>
      </c>
    </row>
    <row r="739" spans="1:3" ht="14.5" customHeight="1" x14ac:dyDescent="0.25">
      <c r="A739">
        <f>'J1-1B'!Q25</f>
        <v>0</v>
      </c>
      <c r="B739" s="25">
        <v>830</v>
      </c>
      <c r="C739" s="25">
        <f t="shared" si="11"/>
        <v>0</v>
      </c>
    </row>
    <row r="740" spans="1:3" ht="14.5" customHeight="1" x14ac:dyDescent="0.25">
      <c r="A740">
        <f>'J1-1B'!Q26</f>
        <v>0</v>
      </c>
      <c r="B740" s="25">
        <v>830</v>
      </c>
      <c r="C740" s="25">
        <f t="shared" si="11"/>
        <v>0</v>
      </c>
    </row>
    <row r="741" spans="1:3" ht="14.5" customHeight="1" x14ac:dyDescent="0.25">
      <c r="A741">
        <f>'J1-1B'!Q27</f>
        <v>0</v>
      </c>
      <c r="B741" s="25">
        <v>830</v>
      </c>
      <c r="C741" s="25">
        <f t="shared" si="11"/>
        <v>0</v>
      </c>
    </row>
    <row r="742" spans="1:3" ht="14.5" customHeight="1" x14ac:dyDescent="0.25">
      <c r="A742">
        <f>'J1-1B'!Q28</f>
        <v>0</v>
      </c>
      <c r="B742" s="25">
        <v>830</v>
      </c>
      <c r="C742" s="25">
        <f t="shared" si="11"/>
        <v>0</v>
      </c>
    </row>
    <row r="743" spans="1:3" ht="14.5" customHeight="1" x14ac:dyDescent="0.25">
      <c r="A743">
        <f>'J1-1B'!Q29</f>
        <v>0</v>
      </c>
      <c r="B743" s="25">
        <v>830</v>
      </c>
      <c r="C743" s="25">
        <f t="shared" si="11"/>
        <v>0</v>
      </c>
    </row>
    <row r="744" spans="1:3" ht="14.5" customHeight="1" x14ac:dyDescent="0.25">
      <c r="A744">
        <f>'J1-1B'!Q30</f>
        <v>0</v>
      </c>
      <c r="B744" s="25">
        <v>830</v>
      </c>
      <c r="C744" s="25">
        <f t="shared" si="11"/>
        <v>0</v>
      </c>
    </row>
    <row r="745" spans="1:3" ht="14.5" customHeight="1" x14ac:dyDescent="0.25">
      <c r="A745">
        <f>'J1-1B'!Q31</f>
        <v>0</v>
      </c>
      <c r="B745" s="25">
        <v>325</v>
      </c>
      <c r="C745" s="25">
        <f t="shared" si="11"/>
        <v>0</v>
      </c>
    </row>
    <row r="746" spans="1:3" ht="14.5" customHeight="1" x14ac:dyDescent="0.25">
      <c r="A746">
        <f>'J1-1B'!Q32</f>
        <v>0</v>
      </c>
      <c r="B746" s="25">
        <v>325</v>
      </c>
      <c r="C746" s="25">
        <f t="shared" si="11"/>
        <v>0</v>
      </c>
    </row>
    <row r="747" spans="1:3" ht="14.5" customHeight="1" x14ac:dyDescent="0.25">
      <c r="A747">
        <f>'J1-1B'!Q33</f>
        <v>0</v>
      </c>
      <c r="B747" s="25">
        <v>325</v>
      </c>
      <c r="C747" s="25">
        <f t="shared" si="11"/>
        <v>0</v>
      </c>
    </row>
    <row r="748" spans="1:3" ht="14.5" customHeight="1" x14ac:dyDescent="0.25">
      <c r="A748">
        <f>'J1-1B'!Q34</f>
        <v>0</v>
      </c>
      <c r="B748" s="25">
        <v>325</v>
      </c>
      <c r="C748" s="25">
        <f t="shared" si="11"/>
        <v>0</v>
      </c>
    </row>
    <row r="749" spans="1:3" ht="14.5" customHeight="1" x14ac:dyDescent="0.25">
      <c r="A749">
        <f>'J1-1B'!Q35</f>
        <v>0</v>
      </c>
      <c r="B749" s="25">
        <v>3752</v>
      </c>
      <c r="C749" s="25">
        <f t="shared" si="11"/>
        <v>0</v>
      </c>
    </row>
    <row r="750" spans="1:3" ht="14.5" customHeight="1" x14ac:dyDescent="0.25">
      <c r="A750">
        <f>'J1-1B'!Q42</f>
        <v>0</v>
      </c>
      <c r="B750" s="25">
        <v>398</v>
      </c>
      <c r="C750" s="25">
        <f t="shared" si="11"/>
        <v>0</v>
      </c>
    </row>
    <row r="751" spans="1:3" ht="14.5" customHeight="1" x14ac:dyDescent="0.25">
      <c r="A751">
        <f>'J1-1B'!Q43</f>
        <v>0</v>
      </c>
      <c r="B751" s="25">
        <v>398</v>
      </c>
      <c r="C751" s="25">
        <f t="shared" si="11"/>
        <v>0</v>
      </c>
    </row>
    <row r="752" spans="1:3" ht="14.5" customHeight="1" x14ac:dyDescent="0.25">
      <c r="A752">
        <f>'J1-1B'!Q44</f>
        <v>0</v>
      </c>
      <c r="B752" s="25">
        <v>398</v>
      </c>
      <c r="C752" s="25">
        <f t="shared" si="11"/>
        <v>0</v>
      </c>
    </row>
    <row r="753" spans="1:3" ht="14.5" customHeight="1" x14ac:dyDescent="0.25">
      <c r="A753">
        <f>'J1-1B'!Q45</f>
        <v>0</v>
      </c>
      <c r="B753" s="25">
        <v>398</v>
      </c>
      <c r="C753" s="25">
        <f t="shared" si="11"/>
        <v>0</v>
      </c>
    </row>
    <row r="754" spans="1:3" ht="14.5" customHeight="1" x14ac:dyDescent="0.25">
      <c r="A754">
        <f>'J1-1B'!Q46</f>
        <v>0</v>
      </c>
      <c r="B754" s="25">
        <v>398</v>
      </c>
      <c r="C754" s="25">
        <f t="shared" si="11"/>
        <v>0</v>
      </c>
    </row>
    <row r="755" spans="1:3" ht="14.5" customHeight="1" x14ac:dyDescent="0.25">
      <c r="A755">
        <f>'J1-1B'!Q47</f>
        <v>0</v>
      </c>
      <c r="B755" s="25">
        <v>1817</v>
      </c>
      <c r="C755" s="25">
        <f t="shared" si="11"/>
        <v>0</v>
      </c>
    </row>
    <row r="756" spans="1:3" ht="14.5" customHeight="1" x14ac:dyDescent="0.25">
      <c r="A756">
        <f>'J1-1B'!Q48</f>
        <v>0</v>
      </c>
      <c r="B756" s="25">
        <v>1817</v>
      </c>
      <c r="C756" s="25">
        <f t="shared" si="11"/>
        <v>0</v>
      </c>
    </row>
    <row r="757" spans="1:3" ht="14.5" customHeight="1" x14ac:dyDescent="0.25">
      <c r="A757">
        <f>'J1-1B'!Q49</f>
        <v>0</v>
      </c>
      <c r="B757" s="25">
        <v>2052</v>
      </c>
      <c r="C757" s="25">
        <f t="shared" si="11"/>
        <v>0</v>
      </c>
    </row>
    <row r="758" spans="1:3" ht="14.5" customHeight="1" x14ac:dyDescent="0.25">
      <c r="A758">
        <f>'J1-1B'!Q50</f>
        <v>0</v>
      </c>
      <c r="B758" s="25">
        <v>3752</v>
      </c>
      <c r="C758" s="25">
        <f t="shared" si="11"/>
        <v>0</v>
      </c>
    </row>
    <row r="759" spans="1:3" ht="14.5" customHeight="1" x14ac:dyDescent="0.25">
      <c r="A759">
        <f>'J1-1B'!R11</f>
        <v>0</v>
      </c>
      <c r="B759" s="25">
        <v>830</v>
      </c>
      <c r="C759" s="25">
        <f t="shared" si="11"/>
        <v>0</v>
      </c>
    </row>
    <row r="760" spans="1:3" ht="14.5" customHeight="1" x14ac:dyDescent="0.25">
      <c r="A760">
        <f>'J1-1B'!R12</f>
        <v>0</v>
      </c>
      <c r="B760" s="25">
        <v>830</v>
      </c>
      <c r="C760" s="25">
        <f t="shared" si="11"/>
        <v>0</v>
      </c>
    </row>
    <row r="761" spans="1:3" ht="14.5" customHeight="1" x14ac:dyDescent="0.25">
      <c r="A761">
        <f>'J1-1B'!R13</f>
        <v>0</v>
      </c>
      <c r="B761" s="25">
        <v>830</v>
      </c>
      <c r="C761" s="25">
        <f t="shared" si="11"/>
        <v>0</v>
      </c>
    </row>
    <row r="762" spans="1:3" ht="14.5" customHeight="1" x14ac:dyDescent="0.25">
      <c r="A762">
        <f>'J1-1B'!R14</f>
        <v>0</v>
      </c>
      <c r="B762" s="25">
        <v>830</v>
      </c>
      <c r="C762" s="25">
        <f t="shared" si="11"/>
        <v>0</v>
      </c>
    </row>
    <row r="763" spans="1:3" ht="14.5" customHeight="1" x14ac:dyDescent="0.25">
      <c r="A763">
        <f>'J1-1B'!R15</f>
        <v>0</v>
      </c>
      <c r="B763" s="25">
        <v>830</v>
      </c>
      <c r="C763" s="25">
        <f t="shared" si="11"/>
        <v>0</v>
      </c>
    </row>
    <row r="764" spans="1:3" ht="14.5" customHeight="1" x14ac:dyDescent="0.25">
      <c r="A764">
        <f>'J1-1B'!R16</f>
        <v>0</v>
      </c>
      <c r="B764" s="25">
        <v>830</v>
      </c>
      <c r="C764" s="25">
        <f t="shared" si="11"/>
        <v>0</v>
      </c>
    </row>
    <row r="765" spans="1:3" ht="14.5" customHeight="1" x14ac:dyDescent="0.25">
      <c r="A765">
        <f>'J1-1B'!R17</f>
        <v>0</v>
      </c>
      <c r="B765" s="25">
        <v>830</v>
      </c>
      <c r="C765" s="25">
        <f t="shared" si="11"/>
        <v>0</v>
      </c>
    </row>
    <row r="766" spans="1:3" ht="14.5" customHeight="1" x14ac:dyDescent="0.25">
      <c r="A766">
        <f>'J1-1B'!R18</f>
        <v>0</v>
      </c>
      <c r="B766" s="25">
        <v>830</v>
      </c>
      <c r="C766" s="25">
        <f t="shared" si="11"/>
        <v>0</v>
      </c>
    </row>
    <row r="767" spans="1:3" ht="14.5" customHeight="1" x14ac:dyDescent="0.25">
      <c r="A767">
        <f>'J1-1B'!R19</f>
        <v>0</v>
      </c>
      <c r="B767" s="25">
        <v>830</v>
      </c>
      <c r="C767" s="25">
        <f t="shared" si="11"/>
        <v>0</v>
      </c>
    </row>
    <row r="768" spans="1:3" ht="14.5" customHeight="1" x14ac:dyDescent="0.25">
      <c r="A768">
        <f>'J1-1B'!R20</f>
        <v>0</v>
      </c>
      <c r="B768" s="25">
        <v>830</v>
      </c>
      <c r="C768" s="25">
        <f t="shared" si="11"/>
        <v>0</v>
      </c>
    </row>
    <row r="769" spans="1:3" ht="14.5" customHeight="1" x14ac:dyDescent="0.25">
      <c r="A769">
        <f>'J1-1B'!R21</f>
        <v>0</v>
      </c>
      <c r="B769" s="25">
        <v>830</v>
      </c>
      <c r="C769" s="25">
        <f t="shared" si="11"/>
        <v>0</v>
      </c>
    </row>
    <row r="770" spans="1:3" ht="14.5" customHeight="1" x14ac:dyDescent="0.25">
      <c r="A770">
        <f>'J1-1B'!R22</f>
        <v>0</v>
      </c>
      <c r="B770" s="25">
        <v>830</v>
      </c>
      <c r="C770" s="25">
        <f t="shared" si="11"/>
        <v>0</v>
      </c>
    </row>
    <row r="771" spans="1:3" ht="14.5" customHeight="1" x14ac:dyDescent="0.25">
      <c r="A771">
        <f>'J1-1B'!R23</f>
        <v>0</v>
      </c>
      <c r="B771" s="25">
        <v>830</v>
      </c>
      <c r="C771" s="25">
        <f t="shared" ref="C771:C834" si="12">A771*B771</f>
        <v>0</v>
      </c>
    </row>
    <row r="772" spans="1:3" ht="14.5" customHeight="1" x14ac:dyDescent="0.25">
      <c r="A772">
        <f>'J1-1B'!R24</f>
        <v>0</v>
      </c>
      <c r="B772" s="25">
        <v>830</v>
      </c>
      <c r="C772" s="25">
        <f t="shared" si="12"/>
        <v>0</v>
      </c>
    </row>
    <row r="773" spans="1:3" ht="14.5" customHeight="1" x14ac:dyDescent="0.25">
      <c r="A773">
        <f>'J1-1B'!R25</f>
        <v>0</v>
      </c>
      <c r="B773" s="25">
        <v>830</v>
      </c>
      <c r="C773" s="25">
        <f t="shared" si="12"/>
        <v>0</v>
      </c>
    </row>
    <row r="774" spans="1:3" ht="14.5" customHeight="1" x14ac:dyDescent="0.25">
      <c r="A774">
        <f>'J1-1B'!R26</f>
        <v>0</v>
      </c>
      <c r="B774" s="25">
        <v>830</v>
      </c>
      <c r="C774" s="25">
        <f t="shared" si="12"/>
        <v>0</v>
      </c>
    </row>
    <row r="775" spans="1:3" ht="14.5" customHeight="1" x14ac:dyDescent="0.25">
      <c r="A775">
        <f>'J1-1B'!R27</f>
        <v>0</v>
      </c>
      <c r="B775" s="25">
        <v>830</v>
      </c>
      <c r="C775" s="25">
        <f t="shared" si="12"/>
        <v>0</v>
      </c>
    </row>
    <row r="776" spans="1:3" ht="14.5" customHeight="1" x14ac:dyDescent="0.25">
      <c r="A776">
        <f>'J1-1B'!R28</f>
        <v>0</v>
      </c>
      <c r="B776" s="25">
        <v>830</v>
      </c>
      <c r="C776" s="25">
        <f t="shared" si="12"/>
        <v>0</v>
      </c>
    </row>
    <row r="777" spans="1:3" ht="14.5" customHeight="1" x14ac:dyDescent="0.25">
      <c r="A777">
        <f>'J1-1B'!R29</f>
        <v>0</v>
      </c>
      <c r="B777" s="25">
        <v>830</v>
      </c>
      <c r="C777" s="25">
        <f t="shared" si="12"/>
        <v>0</v>
      </c>
    </row>
    <row r="778" spans="1:3" ht="14.5" customHeight="1" x14ac:dyDescent="0.25">
      <c r="A778">
        <f>'J1-1B'!R30</f>
        <v>0</v>
      </c>
      <c r="B778" s="25">
        <v>830</v>
      </c>
      <c r="C778" s="25">
        <f t="shared" si="12"/>
        <v>0</v>
      </c>
    </row>
    <row r="779" spans="1:3" ht="14.5" customHeight="1" x14ac:dyDescent="0.25">
      <c r="A779">
        <f>'J1-1B'!R31</f>
        <v>0</v>
      </c>
      <c r="B779" s="25">
        <v>325</v>
      </c>
      <c r="C779" s="25">
        <f t="shared" si="12"/>
        <v>0</v>
      </c>
    </row>
    <row r="780" spans="1:3" ht="14.5" customHeight="1" x14ac:dyDescent="0.25">
      <c r="A780">
        <f>'J1-1B'!R32</f>
        <v>0</v>
      </c>
      <c r="B780" s="25">
        <v>325</v>
      </c>
      <c r="C780" s="25">
        <f t="shared" si="12"/>
        <v>0</v>
      </c>
    </row>
    <row r="781" spans="1:3" ht="14.5" customHeight="1" x14ac:dyDescent="0.25">
      <c r="A781">
        <f>'J1-1B'!R33</f>
        <v>0</v>
      </c>
      <c r="B781" s="25">
        <v>325</v>
      </c>
      <c r="C781" s="25">
        <f t="shared" si="12"/>
        <v>0</v>
      </c>
    </row>
    <row r="782" spans="1:3" ht="14.5" customHeight="1" x14ac:dyDescent="0.25">
      <c r="A782">
        <f>'J1-1B'!R34</f>
        <v>0</v>
      </c>
      <c r="B782" s="25">
        <v>325</v>
      </c>
      <c r="C782" s="25">
        <f t="shared" si="12"/>
        <v>0</v>
      </c>
    </row>
    <row r="783" spans="1:3" ht="14.5" customHeight="1" x14ac:dyDescent="0.25">
      <c r="A783">
        <f>'J1-1B'!R35</f>
        <v>0</v>
      </c>
      <c r="B783" s="25">
        <v>3752</v>
      </c>
      <c r="C783" s="25">
        <f t="shared" si="12"/>
        <v>0</v>
      </c>
    </row>
    <row r="784" spans="1:3" ht="14.5" customHeight="1" x14ac:dyDescent="0.25">
      <c r="A784">
        <f>'J1-1B'!S11</f>
        <v>0</v>
      </c>
      <c r="B784" s="25">
        <v>200</v>
      </c>
      <c r="C784" s="25">
        <f t="shared" si="12"/>
        <v>0</v>
      </c>
    </row>
    <row r="785" spans="1:3" ht="14.5" customHeight="1" x14ac:dyDescent="0.25">
      <c r="A785">
        <f>'J1-1B'!S12</f>
        <v>0</v>
      </c>
      <c r="B785" s="25">
        <v>200</v>
      </c>
      <c r="C785" s="25">
        <f t="shared" si="12"/>
        <v>0</v>
      </c>
    </row>
    <row r="786" spans="1:3" ht="14.5" customHeight="1" x14ac:dyDescent="0.25">
      <c r="A786">
        <f>'J1-1B'!S13</f>
        <v>0</v>
      </c>
      <c r="B786" s="25">
        <v>200</v>
      </c>
      <c r="C786" s="25">
        <f t="shared" si="12"/>
        <v>0</v>
      </c>
    </row>
    <row r="787" spans="1:3" ht="14.5" customHeight="1" x14ac:dyDescent="0.25">
      <c r="A787">
        <f>'J1-1B'!S14</f>
        <v>0</v>
      </c>
      <c r="B787" s="25">
        <v>200</v>
      </c>
      <c r="C787" s="25">
        <f t="shared" si="12"/>
        <v>0</v>
      </c>
    </row>
    <row r="788" spans="1:3" ht="14.5" customHeight="1" x14ac:dyDescent="0.25">
      <c r="A788">
        <f>'J1-1B'!S15</f>
        <v>0</v>
      </c>
      <c r="B788" s="25">
        <v>200</v>
      </c>
      <c r="C788" s="25">
        <f t="shared" si="12"/>
        <v>0</v>
      </c>
    </row>
    <row r="789" spans="1:3" ht="14.5" customHeight="1" x14ac:dyDescent="0.25">
      <c r="A789">
        <f>'J1-1B'!S16</f>
        <v>0</v>
      </c>
      <c r="B789" s="25">
        <v>200</v>
      </c>
      <c r="C789" s="25">
        <f t="shared" si="12"/>
        <v>0</v>
      </c>
    </row>
    <row r="790" spans="1:3" ht="14.5" customHeight="1" x14ac:dyDescent="0.25">
      <c r="A790">
        <f>'J1-1B'!S17</f>
        <v>0</v>
      </c>
      <c r="B790" s="25">
        <v>200</v>
      </c>
      <c r="C790" s="25">
        <f t="shared" si="12"/>
        <v>0</v>
      </c>
    </row>
    <row r="791" spans="1:3" ht="14.5" customHeight="1" x14ac:dyDescent="0.25">
      <c r="A791">
        <f>'J1-1B'!S18</f>
        <v>0</v>
      </c>
      <c r="B791" s="25">
        <v>200</v>
      </c>
      <c r="C791" s="25">
        <f t="shared" si="12"/>
        <v>0</v>
      </c>
    </row>
    <row r="792" spans="1:3" ht="14.5" customHeight="1" x14ac:dyDescent="0.25">
      <c r="A792">
        <f>'J1-1B'!S19</f>
        <v>0</v>
      </c>
      <c r="B792" s="25">
        <v>200</v>
      </c>
      <c r="C792" s="25">
        <f t="shared" si="12"/>
        <v>0</v>
      </c>
    </row>
    <row r="793" spans="1:3" ht="14.5" customHeight="1" x14ac:dyDescent="0.25">
      <c r="A793">
        <f>'J1-1B'!S20</f>
        <v>0</v>
      </c>
      <c r="B793" s="25">
        <v>200</v>
      </c>
      <c r="C793" s="25">
        <f t="shared" si="12"/>
        <v>0</v>
      </c>
    </row>
    <row r="794" spans="1:3" ht="14.5" customHeight="1" x14ac:dyDescent="0.25">
      <c r="A794">
        <f>'J1-1B'!S21</f>
        <v>0</v>
      </c>
      <c r="B794" s="25">
        <v>200</v>
      </c>
      <c r="C794" s="25">
        <f t="shared" si="12"/>
        <v>0</v>
      </c>
    </row>
    <row r="795" spans="1:3" ht="14.5" customHeight="1" x14ac:dyDescent="0.25">
      <c r="A795">
        <f>'J1-1B'!S22</f>
        <v>0</v>
      </c>
      <c r="B795" s="25">
        <v>200</v>
      </c>
      <c r="C795" s="25">
        <f t="shared" si="12"/>
        <v>0</v>
      </c>
    </row>
    <row r="796" spans="1:3" ht="14.5" customHeight="1" x14ac:dyDescent="0.25">
      <c r="A796">
        <f>'J1-1B'!S23</f>
        <v>0</v>
      </c>
      <c r="B796" s="25">
        <v>200</v>
      </c>
      <c r="C796" s="25">
        <f t="shared" si="12"/>
        <v>0</v>
      </c>
    </row>
    <row r="797" spans="1:3" ht="14.5" customHeight="1" x14ac:dyDescent="0.25">
      <c r="A797">
        <f>'J1-1B'!S24</f>
        <v>0</v>
      </c>
      <c r="B797" s="25">
        <v>200</v>
      </c>
      <c r="C797" s="25">
        <f t="shared" si="12"/>
        <v>0</v>
      </c>
    </row>
    <row r="798" spans="1:3" ht="14.5" customHeight="1" x14ac:dyDescent="0.25">
      <c r="A798">
        <f>'J1-1B'!S25</f>
        <v>0</v>
      </c>
      <c r="B798" s="25">
        <v>200</v>
      </c>
      <c r="C798" s="25">
        <f t="shared" si="12"/>
        <v>0</v>
      </c>
    </row>
    <row r="799" spans="1:3" ht="14.5" customHeight="1" x14ac:dyDescent="0.25">
      <c r="A799">
        <f>'J1-1B'!S26</f>
        <v>0</v>
      </c>
      <c r="B799" s="25">
        <v>200</v>
      </c>
      <c r="C799" s="25">
        <f t="shared" si="12"/>
        <v>0</v>
      </c>
    </row>
    <row r="800" spans="1:3" ht="14.5" customHeight="1" x14ac:dyDescent="0.25">
      <c r="A800">
        <f>'J1-1B'!S27</f>
        <v>0</v>
      </c>
      <c r="B800" s="25">
        <v>200</v>
      </c>
      <c r="C800" s="25">
        <f t="shared" si="12"/>
        <v>0</v>
      </c>
    </row>
    <row r="801" spans="1:3" ht="14.5" customHeight="1" x14ac:dyDescent="0.25">
      <c r="A801">
        <f>'J1-1B'!S28</f>
        <v>0</v>
      </c>
      <c r="B801" s="25">
        <v>200</v>
      </c>
      <c r="C801" s="25">
        <f t="shared" si="12"/>
        <v>0</v>
      </c>
    </row>
    <row r="802" spans="1:3" ht="14.5" customHeight="1" x14ac:dyDescent="0.25">
      <c r="A802">
        <f>'J1-1B'!S29</f>
        <v>0</v>
      </c>
      <c r="B802" s="25">
        <v>200</v>
      </c>
      <c r="C802" s="25">
        <f t="shared" si="12"/>
        <v>0</v>
      </c>
    </row>
    <row r="803" spans="1:3" ht="14.5" customHeight="1" x14ac:dyDescent="0.25">
      <c r="A803">
        <f>'J1-1B'!S30</f>
        <v>0</v>
      </c>
      <c r="B803" s="25">
        <v>200</v>
      </c>
      <c r="C803" s="25">
        <f t="shared" si="12"/>
        <v>0</v>
      </c>
    </row>
    <row r="804" spans="1:3" ht="14.5" customHeight="1" x14ac:dyDescent="0.25">
      <c r="A804">
        <f>'J1-1B'!S31</f>
        <v>0</v>
      </c>
      <c r="B804" s="25">
        <v>325</v>
      </c>
      <c r="C804" s="25">
        <f t="shared" si="12"/>
        <v>0</v>
      </c>
    </row>
    <row r="805" spans="1:3" ht="14.5" customHeight="1" x14ac:dyDescent="0.25">
      <c r="A805">
        <f>'J1-1B'!S32</f>
        <v>0</v>
      </c>
      <c r="B805" s="25">
        <v>325</v>
      </c>
      <c r="C805" s="25">
        <f t="shared" si="12"/>
        <v>0</v>
      </c>
    </row>
    <row r="806" spans="1:3" ht="14.5" customHeight="1" x14ac:dyDescent="0.25">
      <c r="A806">
        <f>'J1-1B'!S33</f>
        <v>0</v>
      </c>
      <c r="B806" s="25">
        <v>325</v>
      </c>
      <c r="C806" s="25">
        <f t="shared" si="12"/>
        <v>0</v>
      </c>
    </row>
    <row r="807" spans="1:3" ht="14.5" customHeight="1" x14ac:dyDescent="0.25">
      <c r="A807">
        <f>'J1-1B'!S34</f>
        <v>0</v>
      </c>
      <c r="B807" s="25">
        <v>325</v>
      </c>
      <c r="C807" s="25">
        <f t="shared" si="12"/>
        <v>0</v>
      </c>
    </row>
    <row r="808" spans="1:3" ht="14.5" customHeight="1" x14ac:dyDescent="0.25">
      <c r="A808">
        <f>'J1-1B'!S35</f>
        <v>0</v>
      </c>
      <c r="B808" s="25">
        <v>3752</v>
      </c>
      <c r="C808" s="25">
        <f t="shared" si="12"/>
        <v>0</v>
      </c>
    </row>
    <row r="809" spans="1:3" ht="14.5" customHeight="1" x14ac:dyDescent="0.25">
      <c r="A809">
        <f>'J1-1B'!S42</f>
        <v>0</v>
      </c>
      <c r="B809" s="25">
        <v>398</v>
      </c>
      <c r="C809" s="25">
        <f t="shared" si="12"/>
        <v>0</v>
      </c>
    </row>
    <row r="810" spans="1:3" ht="14.5" customHeight="1" x14ac:dyDescent="0.25">
      <c r="A810">
        <f>'J1-1B'!S43</f>
        <v>0</v>
      </c>
      <c r="B810" s="25">
        <v>398</v>
      </c>
      <c r="C810" s="25">
        <f t="shared" si="12"/>
        <v>0</v>
      </c>
    </row>
    <row r="811" spans="1:3" ht="14.5" customHeight="1" x14ac:dyDescent="0.25">
      <c r="A811">
        <f>'J1-1B'!S44</f>
        <v>0</v>
      </c>
      <c r="B811" s="25">
        <v>398</v>
      </c>
      <c r="C811" s="25">
        <f t="shared" si="12"/>
        <v>0</v>
      </c>
    </row>
    <row r="812" spans="1:3" ht="14.5" customHeight="1" x14ac:dyDescent="0.25">
      <c r="A812">
        <f>'J1-1B'!S45</f>
        <v>0</v>
      </c>
      <c r="B812" s="25">
        <v>398</v>
      </c>
      <c r="C812" s="25">
        <f t="shared" si="12"/>
        <v>0</v>
      </c>
    </row>
    <row r="813" spans="1:3" ht="14.5" customHeight="1" x14ac:dyDescent="0.25">
      <c r="A813">
        <f>'J1-1B'!S46</f>
        <v>0</v>
      </c>
      <c r="B813" s="25">
        <v>398</v>
      </c>
      <c r="C813" s="25">
        <f t="shared" si="12"/>
        <v>0</v>
      </c>
    </row>
    <row r="814" spans="1:3" ht="14.5" customHeight="1" x14ac:dyDescent="0.25">
      <c r="A814">
        <f>'J1-1B'!S47</f>
        <v>0</v>
      </c>
      <c r="B814" s="25">
        <v>1817</v>
      </c>
      <c r="C814" s="25">
        <f t="shared" si="12"/>
        <v>0</v>
      </c>
    </row>
    <row r="815" spans="1:3" ht="14.5" customHeight="1" x14ac:dyDescent="0.25">
      <c r="A815">
        <f>'J1-1B'!S48</f>
        <v>0</v>
      </c>
      <c r="B815" s="25">
        <v>1817</v>
      </c>
      <c r="C815" s="25">
        <f t="shared" si="12"/>
        <v>0</v>
      </c>
    </row>
    <row r="816" spans="1:3" ht="14.5" customHeight="1" x14ac:dyDescent="0.25">
      <c r="A816">
        <f>'J1-1B'!S49</f>
        <v>0</v>
      </c>
      <c r="B816" s="25">
        <v>2052</v>
      </c>
      <c r="C816" s="25">
        <f t="shared" si="12"/>
        <v>0</v>
      </c>
    </row>
    <row r="817" spans="1:3" ht="14.5" customHeight="1" x14ac:dyDescent="0.25">
      <c r="A817">
        <f>'J1-1B'!S50</f>
        <v>0</v>
      </c>
      <c r="B817" s="25">
        <v>3752</v>
      </c>
      <c r="C817" s="25">
        <f t="shared" si="12"/>
        <v>0</v>
      </c>
    </row>
    <row r="818" spans="1:3" ht="14.5" customHeight="1" x14ac:dyDescent="0.25">
      <c r="A818">
        <f>'J1-1B'!T11</f>
        <v>0</v>
      </c>
      <c r="B818" s="25">
        <v>200</v>
      </c>
      <c r="C818" s="25">
        <f t="shared" si="12"/>
        <v>0</v>
      </c>
    </row>
    <row r="819" spans="1:3" ht="14.5" customHeight="1" x14ac:dyDescent="0.25">
      <c r="A819">
        <f>'J1-1B'!T12</f>
        <v>0</v>
      </c>
      <c r="B819" s="25">
        <v>200</v>
      </c>
      <c r="C819" s="25">
        <f t="shared" si="12"/>
        <v>0</v>
      </c>
    </row>
    <row r="820" spans="1:3" ht="14.5" customHeight="1" x14ac:dyDescent="0.25">
      <c r="A820">
        <f>'J1-1B'!T13</f>
        <v>0</v>
      </c>
      <c r="B820" s="25">
        <v>200</v>
      </c>
      <c r="C820" s="25">
        <f t="shared" si="12"/>
        <v>0</v>
      </c>
    </row>
    <row r="821" spans="1:3" ht="14.5" customHeight="1" x14ac:dyDescent="0.25">
      <c r="A821">
        <f>'J1-1B'!T14</f>
        <v>0</v>
      </c>
      <c r="B821" s="25">
        <v>200</v>
      </c>
      <c r="C821" s="25">
        <f t="shared" si="12"/>
        <v>0</v>
      </c>
    </row>
    <row r="822" spans="1:3" ht="14.5" customHeight="1" x14ac:dyDescent="0.25">
      <c r="A822">
        <f>'J1-1B'!T15</f>
        <v>0</v>
      </c>
      <c r="B822" s="25">
        <v>200</v>
      </c>
      <c r="C822" s="25">
        <f t="shared" si="12"/>
        <v>0</v>
      </c>
    </row>
    <row r="823" spans="1:3" ht="14.5" customHeight="1" x14ac:dyDescent="0.25">
      <c r="A823">
        <f>'J1-1B'!T16</f>
        <v>0</v>
      </c>
      <c r="B823" s="25">
        <v>200</v>
      </c>
      <c r="C823" s="25">
        <f t="shared" si="12"/>
        <v>0</v>
      </c>
    </row>
    <row r="824" spans="1:3" ht="14.5" customHeight="1" x14ac:dyDescent="0.25">
      <c r="A824">
        <f>'J1-1B'!T17</f>
        <v>0</v>
      </c>
      <c r="B824" s="25">
        <v>200</v>
      </c>
      <c r="C824" s="25">
        <f t="shared" si="12"/>
        <v>0</v>
      </c>
    </row>
    <row r="825" spans="1:3" ht="14.5" customHeight="1" x14ac:dyDescent="0.25">
      <c r="A825">
        <f>'J1-1B'!T18</f>
        <v>0</v>
      </c>
      <c r="B825" s="25">
        <v>200</v>
      </c>
      <c r="C825" s="25">
        <f t="shared" si="12"/>
        <v>0</v>
      </c>
    </row>
    <row r="826" spans="1:3" ht="14.5" customHeight="1" x14ac:dyDescent="0.25">
      <c r="A826">
        <f>'J1-1B'!T19</f>
        <v>0</v>
      </c>
      <c r="B826" s="25">
        <v>200</v>
      </c>
      <c r="C826" s="25">
        <f t="shared" si="12"/>
        <v>0</v>
      </c>
    </row>
    <row r="827" spans="1:3" ht="14.5" customHeight="1" x14ac:dyDescent="0.25">
      <c r="A827">
        <f>'J1-1B'!T20</f>
        <v>0</v>
      </c>
      <c r="B827" s="25">
        <v>200</v>
      </c>
      <c r="C827" s="25">
        <f t="shared" si="12"/>
        <v>0</v>
      </c>
    </row>
    <row r="828" spans="1:3" ht="14.5" customHeight="1" x14ac:dyDescent="0.25">
      <c r="A828">
        <f>'J1-1B'!T21</f>
        <v>0</v>
      </c>
      <c r="B828" s="25">
        <v>200</v>
      </c>
      <c r="C828" s="25">
        <f t="shared" si="12"/>
        <v>0</v>
      </c>
    </row>
    <row r="829" spans="1:3" ht="14.5" customHeight="1" x14ac:dyDescent="0.25">
      <c r="A829">
        <f>'J1-1B'!T22</f>
        <v>0</v>
      </c>
      <c r="B829" s="25">
        <v>200</v>
      </c>
      <c r="C829" s="25">
        <f t="shared" si="12"/>
        <v>0</v>
      </c>
    </row>
    <row r="830" spans="1:3" ht="14.5" customHeight="1" x14ac:dyDescent="0.25">
      <c r="A830">
        <f>'J1-1B'!T23</f>
        <v>0</v>
      </c>
      <c r="B830" s="25">
        <v>200</v>
      </c>
      <c r="C830" s="25">
        <f t="shared" si="12"/>
        <v>0</v>
      </c>
    </row>
    <row r="831" spans="1:3" ht="14.5" customHeight="1" x14ac:dyDescent="0.25">
      <c r="A831">
        <f>'J1-1B'!T24</f>
        <v>0</v>
      </c>
      <c r="B831" s="25">
        <v>200</v>
      </c>
      <c r="C831" s="25">
        <f t="shared" si="12"/>
        <v>0</v>
      </c>
    </row>
    <row r="832" spans="1:3" ht="14.5" customHeight="1" x14ac:dyDescent="0.25">
      <c r="A832">
        <f>'J1-1B'!T25</f>
        <v>0</v>
      </c>
      <c r="B832" s="25">
        <v>200</v>
      </c>
      <c r="C832" s="25">
        <f t="shared" si="12"/>
        <v>0</v>
      </c>
    </row>
    <row r="833" spans="1:3" ht="14.5" customHeight="1" x14ac:dyDescent="0.25">
      <c r="A833">
        <f>'J1-1B'!T26</f>
        <v>0</v>
      </c>
      <c r="B833" s="25">
        <v>200</v>
      </c>
      <c r="C833" s="25">
        <f t="shared" si="12"/>
        <v>0</v>
      </c>
    </row>
    <row r="834" spans="1:3" ht="14.5" customHeight="1" x14ac:dyDescent="0.25">
      <c r="A834">
        <f>'J1-1B'!T27</f>
        <v>0</v>
      </c>
      <c r="B834" s="25">
        <v>200</v>
      </c>
      <c r="C834" s="25">
        <f t="shared" si="12"/>
        <v>0</v>
      </c>
    </row>
    <row r="835" spans="1:3" ht="14.5" customHeight="1" x14ac:dyDescent="0.25">
      <c r="A835">
        <f>'J1-1B'!T28</f>
        <v>0</v>
      </c>
      <c r="B835" s="25">
        <v>200</v>
      </c>
      <c r="C835" s="25">
        <f t="shared" ref="C835:C898" si="13">A835*B835</f>
        <v>0</v>
      </c>
    </row>
    <row r="836" spans="1:3" ht="14.5" customHeight="1" x14ac:dyDescent="0.25">
      <c r="A836">
        <f>'J1-1B'!T29</f>
        <v>0</v>
      </c>
      <c r="B836" s="25">
        <v>200</v>
      </c>
      <c r="C836" s="25">
        <f t="shared" si="13"/>
        <v>0</v>
      </c>
    </row>
    <row r="837" spans="1:3" ht="14.5" customHeight="1" x14ac:dyDescent="0.25">
      <c r="A837">
        <f>'J1-1B'!T30</f>
        <v>0</v>
      </c>
      <c r="B837" s="25">
        <v>200</v>
      </c>
      <c r="C837" s="25">
        <f t="shared" si="13"/>
        <v>0</v>
      </c>
    </row>
    <row r="838" spans="1:3" ht="14.5" customHeight="1" x14ac:dyDescent="0.25">
      <c r="A838">
        <f>'J1-1B'!T31</f>
        <v>0</v>
      </c>
      <c r="B838" s="25">
        <v>325</v>
      </c>
      <c r="C838" s="25">
        <f t="shared" si="13"/>
        <v>0</v>
      </c>
    </row>
    <row r="839" spans="1:3" ht="14.5" customHeight="1" x14ac:dyDescent="0.25">
      <c r="A839">
        <f>'J1-1B'!T32</f>
        <v>0</v>
      </c>
      <c r="B839" s="25">
        <v>325</v>
      </c>
      <c r="C839" s="25">
        <f t="shared" si="13"/>
        <v>0</v>
      </c>
    </row>
    <row r="840" spans="1:3" ht="14.5" customHeight="1" x14ac:dyDescent="0.25">
      <c r="A840">
        <f>'J1-1B'!T33</f>
        <v>0</v>
      </c>
      <c r="B840" s="25">
        <v>325</v>
      </c>
      <c r="C840" s="25">
        <f t="shared" si="13"/>
        <v>0</v>
      </c>
    </row>
    <row r="841" spans="1:3" ht="14.5" customHeight="1" x14ac:dyDescent="0.25">
      <c r="A841">
        <f>'J1-1B'!T34</f>
        <v>0</v>
      </c>
      <c r="B841" s="25">
        <v>325</v>
      </c>
      <c r="C841" s="25">
        <f t="shared" si="13"/>
        <v>0</v>
      </c>
    </row>
    <row r="842" spans="1:3" ht="14.5" customHeight="1" x14ac:dyDescent="0.25">
      <c r="A842">
        <f>'J1-1B'!T35</f>
        <v>0</v>
      </c>
      <c r="B842" s="25">
        <v>3752</v>
      </c>
      <c r="C842" s="25">
        <f t="shared" si="13"/>
        <v>0</v>
      </c>
    </row>
    <row r="843" spans="1:3" ht="14.5" customHeight="1" x14ac:dyDescent="0.25">
      <c r="A843">
        <f>'J1-1K'!E10</f>
        <v>0</v>
      </c>
      <c r="B843" s="25">
        <v>0</v>
      </c>
      <c r="C843" s="25">
        <f t="shared" si="13"/>
        <v>0</v>
      </c>
    </row>
    <row r="844" spans="1:3" ht="14.5" customHeight="1" x14ac:dyDescent="0.25">
      <c r="A844">
        <f>'J1-1K'!E11</f>
        <v>0</v>
      </c>
      <c r="B844" s="25">
        <v>0</v>
      </c>
      <c r="C844" s="25">
        <f t="shared" si="13"/>
        <v>0</v>
      </c>
    </row>
    <row r="845" spans="1:3" ht="14.5" customHeight="1" x14ac:dyDescent="0.25">
      <c r="A845">
        <f>'J1-1K'!E12</f>
        <v>0</v>
      </c>
      <c r="B845" s="25">
        <v>0</v>
      </c>
      <c r="C845" s="25">
        <f t="shared" si="13"/>
        <v>0</v>
      </c>
    </row>
    <row r="846" spans="1:3" ht="14.5" customHeight="1" x14ac:dyDescent="0.25">
      <c r="A846">
        <f>'J1-1K'!E13</f>
        <v>0</v>
      </c>
      <c r="B846" s="25">
        <v>0</v>
      </c>
      <c r="C846" s="25">
        <f t="shared" si="13"/>
        <v>0</v>
      </c>
    </row>
    <row r="847" spans="1:3" ht="14.5" customHeight="1" x14ac:dyDescent="0.25">
      <c r="A847">
        <f>'J1-1K'!E14</f>
        <v>0</v>
      </c>
      <c r="B847" s="25">
        <v>0</v>
      </c>
      <c r="C847" s="25">
        <f t="shared" si="13"/>
        <v>0</v>
      </c>
    </row>
    <row r="848" spans="1:3" ht="14.5" customHeight="1" x14ac:dyDescent="0.25">
      <c r="A848">
        <f>'J1-1K'!E15</f>
        <v>0</v>
      </c>
      <c r="B848" s="25">
        <v>0</v>
      </c>
      <c r="C848" s="25">
        <f t="shared" si="13"/>
        <v>0</v>
      </c>
    </row>
    <row r="849" spans="1:3" ht="14.5" customHeight="1" x14ac:dyDescent="0.25">
      <c r="A849">
        <f>'J1-1K'!E16</f>
        <v>0</v>
      </c>
      <c r="B849" s="25">
        <v>0</v>
      </c>
      <c r="C849" s="25">
        <f t="shared" si="13"/>
        <v>0</v>
      </c>
    </row>
    <row r="850" spans="1:3" ht="14.5" customHeight="1" x14ac:dyDescent="0.25">
      <c r="A850">
        <f>'J1-1K'!E17</f>
        <v>0</v>
      </c>
      <c r="B850" s="25">
        <v>0</v>
      </c>
      <c r="C850" s="25">
        <f t="shared" si="13"/>
        <v>0</v>
      </c>
    </row>
    <row r="851" spans="1:3" ht="14.5" customHeight="1" x14ac:dyDescent="0.25">
      <c r="A851">
        <f>'J1-1K'!E18</f>
        <v>0</v>
      </c>
      <c r="B851" s="25">
        <v>0</v>
      </c>
      <c r="C851" s="25">
        <f t="shared" si="13"/>
        <v>0</v>
      </c>
    </row>
    <row r="852" spans="1:3" ht="14.5" customHeight="1" x14ac:dyDescent="0.25">
      <c r="A852">
        <f>'J1-1K'!E19</f>
        <v>0</v>
      </c>
      <c r="B852" s="25">
        <v>0</v>
      </c>
      <c r="C852" s="25">
        <f t="shared" si="13"/>
        <v>0</v>
      </c>
    </row>
    <row r="853" spans="1:3" ht="14.5" customHeight="1" x14ac:dyDescent="0.25">
      <c r="A853">
        <f>'J1-1K'!E20</f>
        <v>0</v>
      </c>
      <c r="B853" s="25">
        <v>0</v>
      </c>
      <c r="C853" s="25">
        <f t="shared" si="13"/>
        <v>0</v>
      </c>
    </row>
    <row r="854" spans="1:3" ht="14.5" customHeight="1" x14ac:dyDescent="0.25">
      <c r="A854">
        <f>'J1-1K'!E21</f>
        <v>0</v>
      </c>
      <c r="B854" s="25">
        <v>0</v>
      </c>
      <c r="C854" s="25">
        <f t="shared" si="13"/>
        <v>0</v>
      </c>
    </row>
    <row r="855" spans="1:3" ht="14.5" customHeight="1" x14ac:dyDescent="0.25">
      <c r="A855">
        <f>'J1-1K'!F10</f>
        <v>0</v>
      </c>
      <c r="B855" s="25">
        <v>0</v>
      </c>
      <c r="C855" s="25">
        <f t="shared" si="13"/>
        <v>0</v>
      </c>
    </row>
    <row r="856" spans="1:3" ht="14.5" customHeight="1" x14ac:dyDescent="0.25">
      <c r="A856">
        <f>'J1-1K'!F11</f>
        <v>0</v>
      </c>
      <c r="B856" s="25">
        <v>0</v>
      </c>
      <c r="C856" s="25">
        <f t="shared" si="13"/>
        <v>0</v>
      </c>
    </row>
    <row r="857" spans="1:3" ht="14.5" customHeight="1" x14ac:dyDescent="0.25">
      <c r="A857">
        <f>'J1-1K'!F12</f>
        <v>0</v>
      </c>
      <c r="B857" s="25">
        <v>0</v>
      </c>
      <c r="C857" s="25">
        <f t="shared" si="13"/>
        <v>0</v>
      </c>
    </row>
    <row r="858" spans="1:3" ht="14.5" customHeight="1" x14ac:dyDescent="0.25">
      <c r="A858">
        <f>'J1-1K'!F13</f>
        <v>0</v>
      </c>
      <c r="B858" s="25">
        <v>0</v>
      </c>
      <c r="C858" s="25">
        <f t="shared" si="13"/>
        <v>0</v>
      </c>
    </row>
    <row r="859" spans="1:3" ht="14.5" customHeight="1" x14ac:dyDescent="0.25">
      <c r="A859">
        <f>'J1-1K'!F14</f>
        <v>0</v>
      </c>
      <c r="B859" s="25">
        <v>0</v>
      </c>
      <c r="C859" s="25">
        <f t="shared" si="13"/>
        <v>0</v>
      </c>
    </row>
    <row r="860" spans="1:3" ht="14.5" customHeight="1" x14ac:dyDescent="0.25">
      <c r="A860">
        <f>'J1-1K'!F15</f>
        <v>0</v>
      </c>
      <c r="B860" s="25">
        <v>0</v>
      </c>
      <c r="C860" s="25">
        <f t="shared" si="13"/>
        <v>0</v>
      </c>
    </row>
    <row r="861" spans="1:3" ht="14.5" customHeight="1" x14ac:dyDescent="0.25">
      <c r="A861">
        <f>'J1-1K'!F16</f>
        <v>0</v>
      </c>
      <c r="B861" s="25">
        <v>0</v>
      </c>
      <c r="C861" s="25">
        <f t="shared" si="13"/>
        <v>0</v>
      </c>
    </row>
    <row r="862" spans="1:3" ht="14.5" customHeight="1" x14ac:dyDescent="0.25">
      <c r="A862">
        <f>'J1-1K'!F17</f>
        <v>0</v>
      </c>
      <c r="B862" s="25">
        <v>0</v>
      </c>
      <c r="C862" s="25">
        <f t="shared" si="13"/>
        <v>0</v>
      </c>
    </row>
    <row r="863" spans="1:3" ht="14.5" customHeight="1" x14ac:dyDescent="0.25">
      <c r="A863">
        <f>'J1-1K'!F18</f>
        <v>0</v>
      </c>
      <c r="B863" s="25">
        <v>0</v>
      </c>
      <c r="C863" s="25">
        <f t="shared" si="13"/>
        <v>0</v>
      </c>
    </row>
    <row r="864" spans="1:3" ht="14.5" customHeight="1" x14ac:dyDescent="0.25">
      <c r="A864">
        <f>'J1-1K'!F19</f>
        <v>0</v>
      </c>
      <c r="B864" s="25">
        <v>0</v>
      </c>
      <c r="C864" s="25">
        <f t="shared" si="13"/>
        <v>0</v>
      </c>
    </row>
    <row r="865" spans="1:3" ht="14.5" customHeight="1" x14ac:dyDescent="0.25">
      <c r="A865">
        <f>'J1-1K'!F20</f>
        <v>0</v>
      </c>
      <c r="B865" s="25">
        <v>0</v>
      </c>
      <c r="C865" s="25">
        <f t="shared" si="13"/>
        <v>0</v>
      </c>
    </row>
    <row r="866" spans="1:3" ht="14.5" customHeight="1" x14ac:dyDescent="0.25">
      <c r="A866">
        <f>'J1-1K'!F21</f>
        <v>0</v>
      </c>
      <c r="B866" s="25">
        <v>0</v>
      </c>
      <c r="C866" s="25">
        <f t="shared" si="13"/>
        <v>0</v>
      </c>
    </row>
    <row r="867" spans="1:3" ht="14.5" customHeight="1" x14ac:dyDescent="0.25">
      <c r="A867">
        <f>'J1-1K'!G10</f>
        <v>0</v>
      </c>
      <c r="B867" s="25">
        <v>0</v>
      </c>
      <c r="C867" s="25">
        <f t="shared" si="13"/>
        <v>0</v>
      </c>
    </row>
    <row r="868" spans="1:3" ht="14.5" customHeight="1" x14ac:dyDescent="0.25">
      <c r="A868">
        <f>'J1-1K'!G11</f>
        <v>0</v>
      </c>
      <c r="B868" s="25">
        <v>0</v>
      </c>
      <c r="C868" s="25">
        <f t="shared" si="13"/>
        <v>0</v>
      </c>
    </row>
    <row r="869" spans="1:3" ht="14.5" customHeight="1" x14ac:dyDescent="0.25">
      <c r="A869">
        <f>'J1-1K'!G12</f>
        <v>0</v>
      </c>
      <c r="B869" s="25">
        <v>0</v>
      </c>
      <c r="C869" s="25">
        <f t="shared" si="13"/>
        <v>0</v>
      </c>
    </row>
    <row r="870" spans="1:3" ht="14.5" customHeight="1" x14ac:dyDescent="0.25">
      <c r="A870">
        <f>'J1-1K'!G13</f>
        <v>0</v>
      </c>
      <c r="B870" s="25">
        <v>0</v>
      </c>
      <c r="C870" s="25">
        <f t="shared" si="13"/>
        <v>0</v>
      </c>
    </row>
    <row r="871" spans="1:3" ht="14.5" customHeight="1" x14ac:dyDescent="0.25">
      <c r="A871">
        <f>'J1-1K'!G14</f>
        <v>0</v>
      </c>
      <c r="B871" s="25">
        <v>0</v>
      </c>
      <c r="C871" s="25">
        <f t="shared" si="13"/>
        <v>0</v>
      </c>
    </row>
    <row r="872" spans="1:3" ht="14.5" customHeight="1" x14ac:dyDescent="0.25">
      <c r="A872">
        <f>'J1-1K'!G15</f>
        <v>0</v>
      </c>
      <c r="B872" s="25">
        <v>0</v>
      </c>
      <c r="C872" s="25">
        <f t="shared" si="13"/>
        <v>0</v>
      </c>
    </row>
    <row r="873" spans="1:3" ht="14.5" customHeight="1" x14ac:dyDescent="0.25">
      <c r="A873">
        <f>'J1-1K'!G16</f>
        <v>0</v>
      </c>
      <c r="B873" s="25">
        <v>0</v>
      </c>
      <c r="C873" s="25">
        <f t="shared" si="13"/>
        <v>0</v>
      </c>
    </row>
    <row r="874" spans="1:3" ht="14.5" customHeight="1" x14ac:dyDescent="0.25">
      <c r="A874">
        <f>'J1-1K'!G17</f>
        <v>0</v>
      </c>
      <c r="B874" s="25">
        <v>0</v>
      </c>
      <c r="C874" s="25">
        <f t="shared" si="13"/>
        <v>0</v>
      </c>
    </row>
    <row r="875" spans="1:3" ht="14.5" customHeight="1" x14ac:dyDescent="0.25">
      <c r="A875">
        <f>'J1-1K'!G18</f>
        <v>0</v>
      </c>
      <c r="B875" s="25">
        <v>0</v>
      </c>
      <c r="C875" s="25">
        <f t="shared" si="13"/>
        <v>0</v>
      </c>
    </row>
    <row r="876" spans="1:3" ht="14.5" customHeight="1" x14ac:dyDescent="0.25">
      <c r="A876">
        <f>'J1-1K'!G19</f>
        <v>0</v>
      </c>
      <c r="B876" s="25">
        <v>0</v>
      </c>
      <c r="C876" s="25">
        <f t="shared" si="13"/>
        <v>0</v>
      </c>
    </row>
    <row r="877" spans="1:3" ht="14.5" customHeight="1" x14ac:dyDescent="0.25">
      <c r="A877">
        <f>'J1-1K'!G20</f>
        <v>0</v>
      </c>
      <c r="B877" s="25">
        <v>0</v>
      </c>
      <c r="C877" s="25">
        <f t="shared" si="13"/>
        <v>0</v>
      </c>
    </row>
    <row r="878" spans="1:3" ht="14.5" customHeight="1" x14ac:dyDescent="0.25">
      <c r="A878">
        <f>'J1-1K'!G21</f>
        <v>0</v>
      </c>
      <c r="B878" s="25">
        <v>0</v>
      </c>
      <c r="C878" s="25">
        <f t="shared" si="13"/>
        <v>0</v>
      </c>
    </row>
    <row r="879" spans="1:3" ht="14.5" customHeight="1" x14ac:dyDescent="0.25">
      <c r="A879">
        <f>'J1-1K'!H10</f>
        <v>0</v>
      </c>
      <c r="B879" s="25">
        <v>0</v>
      </c>
      <c r="C879" s="25">
        <f t="shared" si="13"/>
        <v>0</v>
      </c>
    </row>
    <row r="880" spans="1:3" ht="14.5" customHeight="1" x14ac:dyDescent="0.25">
      <c r="A880">
        <f>'J1-1K'!H11</f>
        <v>0</v>
      </c>
      <c r="B880" s="25">
        <v>0</v>
      </c>
      <c r="C880" s="25">
        <f t="shared" si="13"/>
        <v>0</v>
      </c>
    </row>
    <row r="881" spans="1:3" ht="14.5" customHeight="1" x14ac:dyDescent="0.25">
      <c r="A881">
        <f>'J1-1K'!H12</f>
        <v>0</v>
      </c>
      <c r="B881" s="25">
        <v>0</v>
      </c>
      <c r="C881" s="25">
        <f t="shared" si="13"/>
        <v>0</v>
      </c>
    </row>
    <row r="882" spans="1:3" ht="14.5" customHeight="1" x14ac:dyDescent="0.25">
      <c r="A882">
        <f>'J1-1K'!H13</f>
        <v>0</v>
      </c>
      <c r="B882" s="25">
        <v>0</v>
      </c>
      <c r="C882" s="25">
        <f t="shared" si="13"/>
        <v>0</v>
      </c>
    </row>
    <row r="883" spans="1:3" ht="14.5" customHeight="1" x14ac:dyDescent="0.25">
      <c r="A883">
        <f>'J1-1K'!H14</f>
        <v>0</v>
      </c>
      <c r="B883" s="25">
        <v>0</v>
      </c>
      <c r="C883" s="25">
        <f t="shared" si="13"/>
        <v>0</v>
      </c>
    </row>
    <row r="884" spans="1:3" ht="14.5" customHeight="1" x14ac:dyDescent="0.25">
      <c r="A884">
        <f>'J1-1K'!H15</f>
        <v>0</v>
      </c>
      <c r="B884" s="25">
        <v>0</v>
      </c>
      <c r="C884" s="25">
        <f t="shared" si="13"/>
        <v>0</v>
      </c>
    </row>
    <row r="885" spans="1:3" ht="14.5" customHeight="1" x14ac:dyDescent="0.25">
      <c r="A885">
        <f>'J1-1K'!H16</f>
        <v>0</v>
      </c>
      <c r="B885" s="25">
        <v>0</v>
      </c>
      <c r="C885" s="25">
        <f t="shared" si="13"/>
        <v>0</v>
      </c>
    </row>
    <row r="886" spans="1:3" ht="14.5" customHeight="1" x14ac:dyDescent="0.25">
      <c r="A886">
        <f>'J1-1K'!H17</f>
        <v>0</v>
      </c>
      <c r="B886" s="25">
        <v>0</v>
      </c>
      <c r="C886" s="25">
        <f t="shared" si="13"/>
        <v>0</v>
      </c>
    </row>
    <row r="887" spans="1:3" ht="14.5" customHeight="1" x14ac:dyDescent="0.25">
      <c r="A887">
        <f>'J1-1K'!H18</f>
        <v>0</v>
      </c>
      <c r="B887" s="25">
        <v>0</v>
      </c>
      <c r="C887" s="25">
        <f t="shared" si="13"/>
        <v>0</v>
      </c>
    </row>
    <row r="888" spans="1:3" ht="14.5" customHeight="1" x14ac:dyDescent="0.25">
      <c r="A888">
        <f>'J1-1K'!H19</f>
        <v>0</v>
      </c>
      <c r="B888" s="25">
        <v>0</v>
      </c>
      <c r="C888" s="25">
        <f t="shared" si="13"/>
        <v>0</v>
      </c>
    </row>
    <row r="889" spans="1:3" ht="14.5" customHeight="1" x14ac:dyDescent="0.25">
      <c r="A889">
        <f>'J1-1K'!H20</f>
        <v>0</v>
      </c>
      <c r="B889" s="25">
        <v>0</v>
      </c>
      <c r="C889" s="25">
        <f t="shared" si="13"/>
        <v>0</v>
      </c>
    </row>
    <row r="890" spans="1:3" ht="14.5" customHeight="1" x14ac:dyDescent="0.25">
      <c r="A890">
        <f>'J1-1K'!H21</f>
        <v>0</v>
      </c>
      <c r="B890" s="25">
        <v>0</v>
      </c>
      <c r="C890" s="25">
        <f t="shared" si="13"/>
        <v>0</v>
      </c>
    </row>
    <row r="891" spans="1:3" ht="14.5" customHeight="1" x14ac:dyDescent="0.25">
      <c r="A891">
        <f>'J1-1K'!I10</f>
        <v>0</v>
      </c>
      <c r="B891" s="25">
        <v>0</v>
      </c>
      <c r="C891" s="25">
        <f t="shared" si="13"/>
        <v>0</v>
      </c>
    </row>
    <row r="892" spans="1:3" ht="14.5" customHeight="1" x14ac:dyDescent="0.25">
      <c r="A892">
        <f>'J1-1K'!I11</f>
        <v>0</v>
      </c>
      <c r="B892" s="25">
        <v>0</v>
      </c>
      <c r="C892" s="25">
        <f t="shared" si="13"/>
        <v>0</v>
      </c>
    </row>
    <row r="893" spans="1:3" ht="14.5" customHeight="1" x14ac:dyDescent="0.25">
      <c r="A893">
        <f>'J1-1K'!I12</f>
        <v>0</v>
      </c>
      <c r="B893" s="25">
        <v>0</v>
      </c>
      <c r="C893" s="25">
        <f t="shared" si="13"/>
        <v>0</v>
      </c>
    </row>
    <row r="894" spans="1:3" ht="14.5" customHeight="1" x14ac:dyDescent="0.25">
      <c r="A894">
        <f>'J1-1K'!I13</f>
        <v>0</v>
      </c>
      <c r="B894" s="25">
        <v>0</v>
      </c>
      <c r="C894" s="25">
        <f t="shared" si="13"/>
        <v>0</v>
      </c>
    </row>
    <row r="895" spans="1:3" ht="14.5" customHeight="1" x14ac:dyDescent="0.25">
      <c r="A895">
        <f>'J1-1K'!I14</f>
        <v>0</v>
      </c>
      <c r="B895" s="25">
        <v>0</v>
      </c>
      <c r="C895" s="25">
        <f t="shared" si="13"/>
        <v>0</v>
      </c>
    </row>
    <row r="896" spans="1:3" ht="14.5" customHeight="1" x14ac:dyDescent="0.25">
      <c r="A896">
        <f>'J1-1K'!I15</f>
        <v>0</v>
      </c>
      <c r="B896" s="25">
        <v>0</v>
      </c>
      <c r="C896" s="25">
        <f t="shared" si="13"/>
        <v>0</v>
      </c>
    </row>
    <row r="897" spans="1:3" ht="14.5" customHeight="1" x14ac:dyDescent="0.25">
      <c r="A897">
        <f>'J1-1K'!I16</f>
        <v>0</v>
      </c>
      <c r="B897" s="25">
        <v>0</v>
      </c>
      <c r="C897" s="25">
        <f t="shared" si="13"/>
        <v>0</v>
      </c>
    </row>
    <row r="898" spans="1:3" ht="14.5" customHeight="1" x14ac:dyDescent="0.25">
      <c r="A898">
        <f>'J1-1K'!I17</f>
        <v>0</v>
      </c>
      <c r="B898" s="25">
        <v>0</v>
      </c>
      <c r="C898" s="25">
        <f t="shared" si="13"/>
        <v>0</v>
      </c>
    </row>
    <row r="899" spans="1:3" ht="14.5" customHeight="1" x14ac:dyDescent="0.25">
      <c r="A899">
        <f>'J1-1K'!I18</f>
        <v>0</v>
      </c>
      <c r="B899" s="25">
        <v>0</v>
      </c>
      <c r="C899" s="25">
        <f t="shared" ref="C899:C962" si="14">A899*B899</f>
        <v>0</v>
      </c>
    </row>
    <row r="900" spans="1:3" ht="14.5" customHeight="1" x14ac:dyDescent="0.25">
      <c r="A900">
        <f>'J1-1K'!I19</f>
        <v>0</v>
      </c>
      <c r="B900" s="25">
        <v>0</v>
      </c>
      <c r="C900" s="25">
        <f t="shared" si="14"/>
        <v>0</v>
      </c>
    </row>
    <row r="901" spans="1:3" ht="14.5" customHeight="1" x14ac:dyDescent="0.25">
      <c r="A901">
        <f>'J1-1K'!I20</f>
        <v>0</v>
      </c>
      <c r="B901" s="25">
        <v>0</v>
      </c>
      <c r="C901" s="25">
        <f t="shared" si="14"/>
        <v>0</v>
      </c>
    </row>
    <row r="902" spans="1:3" ht="14.5" customHeight="1" x14ac:dyDescent="0.25">
      <c r="A902">
        <f>'J1-1K'!I21</f>
        <v>0</v>
      </c>
      <c r="B902" s="25">
        <v>0</v>
      </c>
      <c r="C902" s="25">
        <f t="shared" si="14"/>
        <v>0</v>
      </c>
    </row>
    <row r="903" spans="1:3" ht="14.5" customHeight="1" x14ac:dyDescent="0.25">
      <c r="A903">
        <f>'J1-1K'!J10</f>
        <v>0</v>
      </c>
      <c r="B903" s="25">
        <v>0</v>
      </c>
      <c r="C903" s="25">
        <f t="shared" si="14"/>
        <v>0</v>
      </c>
    </row>
    <row r="904" spans="1:3" ht="14.5" customHeight="1" x14ac:dyDescent="0.25">
      <c r="A904">
        <f>'J1-1K'!J11</f>
        <v>0</v>
      </c>
      <c r="B904" s="25">
        <v>0</v>
      </c>
      <c r="C904" s="25">
        <f t="shared" si="14"/>
        <v>0</v>
      </c>
    </row>
    <row r="905" spans="1:3" ht="14.5" customHeight="1" x14ac:dyDescent="0.25">
      <c r="A905">
        <f>'J1-1K'!J12</f>
        <v>0</v>
      </c>
      <c r="B905" s="25">
        <v>0</v>
      </c>
      <c r="C905" s="25">
        <f t="shared" si="14"/>
        <v>0</v>
      </c>
    </row>
    <row r="906" spans="1:3" ht="14.5" customHeight="1" x14ac:dyDescent="0.25">
      <c r="A906">
        <f>'J1-1K'!J13</f>
        <v>0</v>
      </c>
      <c r="B906" s="25">
        <v>0</v>
      </c>
      <c r="C906" s="25">
        <f t="shared" si="14"/>
        <v>0</v>
      </c>
    </row>
    <row r="907" spans="1:3" ht="14.5" customHeight="1" x14ac:dyDescent="0.25">
      <c r="A907">
        <f>'J1-1K'!J14</f>
        <v>0</v>
      </c>
      <c r="B907" s="25">
        <v>0</v>
      </c>
      <c r="C907" s="25">
        <f t="shared" si="14"/>
        <v>0</v>
      </c>
    </row>
    <row r="908" spans="1:3" ht="14.5" customHeight="1" x14ac:dyDescent="0.25">
      <c r="A908">
        <f>'J1-1K'!J15</f>
        <v>0</v>
      </c>
      <c r="B908" s="25">
        <v>0</v>
      </c>
      <c r="C908" s="25">
        <f t="shared" si="14"/>
        <v>0</v>
      </c>
    </row>
    <row r="909" spans="1:3" ht="14.5" customHeight="1" x14ac:dyDescent="0.25">
      <c r="A909">
        <f>'J1-1K'!J16</f>
        <v>0</v>
      </c>
      <c r="B909" s="25">
        <v>0</v>
      </c>
      <c r="C909" s="25">
        <f t="shared" si="14"/>
        <v>0</v>
      </c>
    </row>
    <row r="910" spans="1:3" ht="14.5" customHeight="1" x14ac:dyDescent="0.25">
      <c r="A910">
        <f>'J1-1K'!J17</f>
        <v>0</v>
      </c>
      <c r="B910" s="25">
        <v>0</v>
      </c>
      <c r="C910" s="25">
        <f t="shared" si="14"/>
        <v>0</v>
      </c>
    </row>
    <row r="911" spans="1:3" ht="14.5" customHeight="1" x14ac:dyDescent="0.25">
      <c r="A911">
        <f>'J1-1K'!J18</f>
        <v>0</v>
      </c>
      <c r="B911" s="25">
        <v>0</v>
      </c>
      <c r="C911" s="25">
        <f t="shared" si="14"/>
        <v>0</v>
      </c>
    </row>
    <row r="912" spans="1:3" ht="14.5" customHeight="1" x14ac:dyDescent="0.25">
      <c r="A912">
        <f>'J1-1K'!J19</f>
        <v>0</v>
      </c>
      <c r="B912" s="25">
        <v>0</v>
      </c>
      <c r="C912" s="25">
        <f t="shared" si="14"/>
        <v>0</v>
      </c>
    </row>
    <row r="913" spans="1:3" ht="14.5" customHeight="1" x14ac:dyDescent="0.25">
      <c r="A913">
        <f>'J1-1K'!J20</f>
        <v>0</v>
      </c>
      <c r="B913" s="25">
        <v>0</v>
      </c>
      <c r="C913" s="25">
        <f t="shared" si="14"/>
        <v>0</v>
      </c>
    </row>
    <row r="914" spans="1:3" ht="14.5" customHeight="1" x14ac:dyDescent="0.25">
      <c r="A914">
        <f>'J1-1K'!J21</f>
        <v>0</v>
      </c>
      <c r="B914" s="25">
        <v>0</v>
      </c>
      <c r="C914" s="25">
        <f t="shared" si="14"/>
        <v>0</v>
      </c>
    </row>
    <row r="915" spans="1:3" ht="14.5" customHeight="1" x14ac:dyDescent="0.25">
      <c r="A915">
        <f>'J1-2A'!E10</f>
        <v>0</v>
      </c>
      <c r="B915" s="25">
        <v>15546</v>
      </c>
      <c r="C915" s="25">
        <f t="shared" si="14"/>
        <v>0</v>
      </c>
    </row>
    <row r="916" spans="1:3" ht="14.5" customHeight="1" x14ac:dyDescent="0.25">
      <c r="A916">
        <f>'J1-2A'!E11</f>
        <v>0</v>
      </c>
      <c r="B916" s="25">
        <v>15546</v>
      </c>
      <c r="C916" s="25">
        <f t="shared" si="14"/>
        <v>0</v>
      </c>
    </row>
    <row r="917" spans="1:3" ht="14.5" customHeight="1" x14ac:dyDescent="0.25">
      <c r="A917">
        <f>'J1-2A'!E12</f>
        <v>0</v>
      </c>
      <c r="B917" s="25">
        <v>15546</v>
      </c>
      <c r="C917" s="25">
        <f t="shared" si="14"/>
        <v>0</v>
      </c>
    </row>
    <row r="918" spans="1:3" ht="14.5" customHeight="1" x14ac:dyDescent="0.25">
      <c r="A918">
        <f>'J1-2A'!E13</f>
        <v>0</v>
      </c>
      <c r="B918" s="25">
        <v>15546</v>
      </c>
      <c r="C918" s="25">
        <f t="shared" si="14"/>
        <v>0</v>
      </c>
    </row>
    <row r="919" spans="1:3" ht="14.5" customHeight="1" x14ac:dyDescent="0.25">
      <c r="A919">
        <f>'J1-2A'!E14</f>
        <v>0</v>
      </c>
      <c r="B919" s="25">
        <v>15546</v>
      </c>
      <c r="C919" s="25">
        <f t="shared" si="14"/>
        <v>0</v>
      </c>
    </row>
    <row r="920" spans="1:3" ht="14.5" customHeight="1" x14ac:dyDescent="0.25">
      <c r="A920">
        <f>'J1-2A'!E15</f>
        <v>0</v>
      </c>
      <c r="B920" s="25">
        <v>15546</v>
      </c>
      <c r="C920" s="25">
        <f t="shared" si="14"/>
        <v>0</v>
      </c>
    </row>
    <row r="921" spans="1:3" ht="14.5" customHeight="1" x14ac:dyDescent="0.25">
      <c r="A921">
        <f>'J1-2A'!E16</f>
        <v>0</v>
      </c>
      <c r="B921" s="25">
        <v>15546</v>
      </c>
      <c r="C921" s="25">
        <f t="shared" si="14"/>
        <v>0</v>
      </c>
    </row>
    <row r="922" spans="1:3" ht="14.5" customHeight="1" x14ac:dyDescent="0.25">
      <c r="A922">
        <f>'J1-2A'!E17</f>
        <v>0</v>
      </c>
      <c r="B922" s="25">
        <v>15546</v>
      </c>
      <c r="C922" s="25">
        <f t="shared" si="14"/>
        <v>0</v>
      </c>
    </row>
    <row r="923" spans="1:3" ht="14.5" customHeight="1" x14ac:dyDescent="0.25">
      <c r="A923">
        <f>'J1-2A'!E18</f>
        <v>0</v>
      </c>
      <c r="B923" s="25">
        <v>15546</v>
      </c>
      <c r="C923" s="25">
        <f t="shared" si="14"/>
        <v>0</v>
      </c>
    </row>
    <row r="924" spans="1:3" ht="14.5" customHeight="1" x14ac:dyDescent="0.25">
      <c r="A924">
        <f>'J1-2A'!E19</f>
        <v>0</v>
      </c>
      <c r="B924" s="25">
        <v>17142</v>
      </c>
      <c r="C924" s="25">
        <f t="shared" si="14"/>
        <v>0</v>
      </c>
    </row>
    <row r="925" spans="1:3" ht="14.5" customHeight="1" x14ac:dyDescent="0.25">
      <c r="A925">
        <f>'J1-2A'!E20</f>
        <v>0</v>
      </c>
      <c r="B925" s="25">
        <v>17142</v>
      </c>
      <c r="C925" s="25">
        <f t="shared" si="14"/>
        <v>0</v>
      </c>
    </row>
    <row r="926" spans="1:3" ht="14.5" customHeight="1" x14ac:dyDescent="0.25">
      <c r="A926">
        <f>'J1-2A'!E21</f>
        <v>0</v>
      </c>
      <c r="B926" s="25">
        <v>17142</v>
      </c>
      <c r="C926" s="25">
        <f t="shared" si="14"/>
        <v>0</v>
      </c>
    </row>
    <row r="927" spans="1:3" ht="14.5" customHeight="1" x14ac:dyDescent="0.25">
      <c r="A927">
        <f>'J1-2A'!E22</f>
        <v>0</v>
      </c>
      <c r="B927" s="25">
        <v>17142</v>
      </c>
      <c r="C927" s="25">
        <f t="shared" si="14"/>
        <v>0</v>
      </c>
    </row>
    <row r="928" spans="1:3" ht="14.5" customHeight="1" x14ac:dyDescent="0.25">
      <c r="A928">
        <f>'J1-2A'!E23</f>
        <v>0</v>
      </c>
      <c r="B928" s="25">
        <v>15546</v>
      </c>
      <c r="C928" s="25">
        <f t="shared" si="14"/>
        <v>0</v>
      </c>
    </row>
    <row r="929" spans="1:3" ht="14.5" customHeight="1" x14ac:dyDescent="0.25">
      <c r="A929">
        <f>'J1-2A'!E24</f>
        <v>0</v>
      </c>
      <c r="B929" s="25">
        <v>15546</v>
      </c>
      <c r="C929" s="25">
        <f t="shared" si="14"/>
        <v>0</v>
      </c>
    </row>
    <row r="930" spans="1:3" ht="14.5" customHeight="1" x14ac:dyDescent="0.25">
      <c r="A930">
        <f>'J1-2A'!E25</f>
        <v>0</v>
      </c>
      <c r="B930" s="25">
        <v>15546</v>
      </c>
      <c r="C930" s="25">
        <f t="shared" si="14"/>
        <v>0</v>
      </c>
    </row>
    <row r="931" spans="1:3" ht="14.5" customHeight="1" x14ac:dyDescent="0.25">
      <c r="A931">
        <f>'J1-2A'!E26</f>
        <v>0</v>
      </c>
      <c r="B931" s="25">
        <v>15546</v>
      </c>
      <c r="C931" s="25">
        <f t="shared" si="14"/>
        <v>0</v>
      </c>
    </row>
    <row r="932" spans="1:3" ht="14.5" customHeight="1" x14ac:dyDescent="0.25">
      <c r="A932">
        <f>'J1-2A'!E27</f>
        <v>0</v>
      </c>
      <c r="B932" s="25">
        <v>15546</v>
      </c>
      <c r="C932" s="25">
        <f t="shared" si="14"/>
        <v>0</v>
      </c>
    </row>
    <row r="933" spans="1:3" ht="14.5" customHeight="1" x14ac:dyDescent="0.25">
      <c r="A933">
        <f>'J1-2A'!E28</f>
        <v>0</v>
      </c>
      <c r="B933" s="25">
        <v>15546</v>
      </c>
      <c r="C933" s="25">
        <f t="shared" si="14"/>
        <v>0</v>
      </c>
    </row>
    <row r="934" spans="1:3" ht="14.5" customHeight="1" x14ac:dyDescent="0.25">
      <c r="A934">
        <f>'J1-2A'!E29</f>
        <v>0</v>
      </c>
      <c r="B934" s="25">
        <v>24066</v>
      </c>
      <c r="C934" s="25">
        <f t="shared" si="14"/>
        <v>0</v>
      </c>
    </row>
    <row r="935" spans="1:3" ht="14.5" customHeight="1" x14ac:dyDescent="0.25">
      <c r="A935">
        <f>'J1-2A'!E30</f>
        <v>0</v>
      </c>
      <c r="B935" s="25">
        <v>24066</v>
      </c>
      <c r="C935" s="25">
        <f t="shared" si="14"/>
        <v>0</v>
      </c>
    </row>
    <row r="936" spans="1:3" ht="14.5" customHeight="1" x14ac:dyDescent="0.25">
      <c r="A936">
        <f>'J1-2A'!E31</f>
        <v>0</v>
      </c>
      <c r="B936" s="25">
        <v>18032</v>
      </c>
      <c r="C936" s="25">
        <f t="shared" si="14"/>
        <v>0</v>
      </c>
    </row>
    <row r="937" spans="1:3" ht="14.5" customHeight="1" x14ac:dyDescent="0.25">
      <c r="A937">
        <f>'J1-2A'!E32</f>
        <v>0</v>
      </c>
      <c r="B937" s="25">
        <v>2611</v>
      </c>
      <c r="C937" s="25">
        <f t="shared" si="14"/>
        <v>0</v>
      </c>
    </row>
    <row r="938" spans="1:3" ht="14.5" customHeight="1" x14ac:dyDescent="0.25">
      <c r="A938">
        <f>'J1-2A'!E33</f>
        <v>0</v>
      </c>
      <c r="B938" s="25">
        <v>18032</v>
      </c>
      <c r="C938" s="25">
        <f t="shared" si="14"/>
        <v>0</v>
      </c>
    </row>
    <row r="939" spans="1:3" ht="14.5" customHeight="1" x14ac:dyDescent="0.25">
      <c r="A939">
        <f>'J1-2A'!E34</f>
        <v>0</v>
      </c>
      <c r="B939" s="25">
        <v>2611</v>
      </c>
      <c r="C939" s="25">
        <f t="shared" si="14"/>
        <v>0</v>
      </c>
    </row>
    <row r="940" spans="1:3" ht="14.5" customHeight="1" x14ac:dyDescent="0.25">
      <c r="A940">
        <f>'J1-2A'!E36</f>
        <v>0</v>
      </c>
      <c r="B940" s="25">
        <v>24066</v>
      </c>
      <c r="C940" s="25">
        <f t="shared" si="14"/>
        <v>0</v>
      </c>
    </row>
    <row r="941" spans="1:3" ht="14.5" customHeight="1" x14ac:dyDescent="0.25">
      <c r="A941">
        <f>'J1-2A'!E41</f>
        <v>0</v>
      </c>
      <c r="B941" s="25">
        <v>1852</v>
      </c>
      <c r="C941" s="25">
        <f t="shared" si="14"/>
        <v>0</v>
      </c>
    </row>
    <row r="942" spans="1:3" ht="14.5" customHeight="1" x14ac:dyDescent="0.25">
      <c r="A942">
        <f>'J1-2A'!E42</f>
        <v>0</v>
      </c>
      <c r="B942" s="25">
        <v>1852</v>
      </c>
      <c r="C942" s="25">
        <f t="shared" si="14"/>
        <v>0</v>
      </c>
    </row>
    <row r="943" spans="1:3" ht="14.5" customHeight="1" x14ac:dyDescent="0.25">
      <c r="A943">
        <f>'J1-2A'!E43</f>
        <v>0</v>
      </c>
      <c r="B943" s="25">
        <v>1852</v>
      </c>
      <c r="C943" s="25">
        <f t="shared" si="14"/>
        <v>0</v>
      </c>
    </row>
    <row r="944" spans="1:3" ht="14.5" customHeight="1" x14ac:dyDescent="0.25">
      <c r="A944">
        <f>'J1-2A'!E44</f>
        <v>0</v>
      </c>
      <c r="B944" s="25">
        <v>7152</v>
      </c>
      <c r="C944" s="25">
        <f t="shared" si="14"/>
        <v>0</v>
      </c>
    </row>
    <row r="945" spans="1:3" ht="14.5" customHeight="1" x14ac:dyDescent="0.25">
      <c r="A945">
        <f>'J1-2A'!E45</f>
        <v>0</v>
      </c>
      <c r="B945" s="25">
        <v>7152</v>
      </c>
      <c r="C945" s="25">
        <f t="shared" si="14"/>
        <v>0</v>
      </c>
    </row>
    <row r="946" spans="1:3" ht="14.5" customHeight="1" x14ac:dyDescent="0.25">
      <c r="A946">
        <f>'J1-2A'!E46</f>
        <v>0</v>
      </c>
      <c r="B946" s="25">
        <v>7152</v>
      </c>
      <c r="C946" s="25">
        <f t="shared" si="14"/>
        <v>0</v>
      </c>
    </row>
    <row r="947" spans="1:3" ht="14.5" customHeight="1" x14ac:dyDescent="0.25">
      <c r="A947">
        <f>'J1-2A'!E47</f>
        <v>0</v>
      </c>
      <c r="B947" s="25">
        <v>7152</v>
      </c>
      <c r="C947" s="25">
        <f t="shared" si="14"/>
        <v>0</v>
      </c>
    </row>
    <row r="948" spans="1:3" ht="14.5" customHeight="1" x14ac:dyDescent="0.25">
      <c r="A948">
        <f>'J1-2A'!E48</f>
        <v>0</v>
      </c>
      <c r="B948" s="25">
        <v>7152</v>
      </c>
      <c r="C948" s="25">
        <f t="shared" si="14"/>
        <v>0</v>
      </c>
    </row>
    <row r="949" spans="1:3" ht="14.5" customHeight="1" x14ac:dyDescent="0.25">
      <c r="A949">
        <f>'J1-2A'!E49</f>
        <v>0</v>
      </c>
      <c r="B949" s="25">
        <v>3754</v>
      </c>
      <c r="C949" s="25">
        <f t="shared" si="14"/>
        <v>0</v>
      </c>
    </row>
    <row r="950" spans="1:3" ht="14.5" customHeight="1" x14ac:dyDescent="0.25">
      <c r="A950">
        <f>'J1-2A'!E50</f>
        <v>0</v>
      </c>
      <c r="B950" s="25">
        <v>3754</v>
      </c>
      <c r="C950" s="25">
        <f t="shared" si="14"/>
        <v>0</v>
      </c>
    </row>
    <row r="951" spans="1:3" ht="14.5" customHeight="1" x14ac:dyDescent="0.25">
      <c r="A951">
        <f>'J1-2A'!E51</f>
        <v>0</v>
      </c>
      <c r="B951" s="25">
        <v>2052</v>
      </c>
      <c r="C951" s="25">
        <f t="shared" si="14"/>
        <v>0</v>
      </c>
    </row>
    <row r="952" spans="1:3" ht="14.5" customHeight="1" x14ac:dyDescent="0.25">
      <c r="A952">
        <f>'J1-2A'!E52</f>
        <v>0</v>
      </c>
      <c r="B952" s="25">
        <v>24066</v>
      </c>
      <c r="C952" s="25">
        <f t="shared" si="14"/>
        <v>0</v>
      </c>
    </row>
    <row r="953" spans="1:3" ht="14.5" customHeight="1" x14ac:dyDescent="0.25">
      <c r="A953">
        <f>'J1-2A'!F10</f>
        <v>0</v>
      </c>
      <c r="B953" s="25">
        <v>15546</v>
      </c>
      <c r="C953" s="25">
        <f t="shared" si="14"/>
        <v>0</v>
      </c>
    </row>
    <row r="954" spans="1:3" ht="14.5" customHeight="1" x14ac:dyDescent="0.25">
      <c r="A954">
        <f>'J1-2A'!F11</f>
        <v>0</v>
      </c>
      <c r="B954" s="25">
        <v>15546</v>
      </c>
      <c r="C954" s="25">
        <f t="shared" si="14"/>
        <v>0</v>
      </c>
    </row>
    <row r="955" spans="1:3" ht="14.5" customHeight="1" x14ac:dyDescent="0.25">
      <c r="A955">
        <f>'J1-2A'!F12</f>
        <v>0</v>
      </c>
      <c r="B955" s="25">
        <v>15546</v>
      </c>
      <c r="C955" s="25">
        <f t="shared" si="14"/>
        <v>0</v>
      </c>
    </row>
    <row r="956" spans="1:3" ht="14.5" customHeight="1" x14ac:dyDescent="0.25">
      <c r="A956">
        <f>'J1-2A'!F13</f>
        <v>0</v>
      </c>
      <c r="B956" s="25">
        <v>15546</v>
      </c>
      <c r="C956" s="25">
        <f t="shared" si="14"/>
        <v>0</v>
      </c>
    </row>
    <row r="957" spans="1:3" ht="14.5" customHeight="1" x14ac:dyDescent="0.25">
      <c r="A957">
        <f>'J1-2A'!F14</f>
        <v>0</v>
      </c>
      <c r="B957" s="25">
        <v>15546</v>
      </c>
      <c r="C957" s="25">
        <f t="shared" si="14"/>
        <v>0</v>
      </c>
    </row>
    <row r="958" spans="1:3" ht="14.5" customHeight="1" x14ac:dyDescent="0.25">
      <c r="A958">
        <f>'J1-2A'!F15</f>
        <v>0</v>
      </c>
      <c r="B958" s="25">
        <v>15546</v>
      </c>
      <c r="C958" s="25">
        <f t="shared" si="14"/>
        <v>0</v>
      </c>
    </row>
    <row r="959" spans="1:3" ht="14.5" customHeight="1" x14ac:dyDescent="0.25">
      <c r="A959">
        <f>'J1-2A'!F16</f>
        <v>0</v>
      </c>
      <c r="B959" s="25">
        <v>15546</v>
      </c>
      <c r="C959" s="25">
        <f t="shared" si="14"/>
        <v>0</v>
      </c>
    </row>
    <row r="960" spans="1:3" ht="14.5" customHeight="1" x14ac:dyDescent="0.25">
      <c r="A960">
        <f>'J1-2A'!F17</f>
        <v>0</v>
      </c>
      <c r="B960" s="25">
        <v>15546</v>
      </c>
      <c r="C960" s="25">
        <f t="shared" si="14"/>
        <v>0</v>
      </c>
    </row>
    <row r="961" spans="1:3" ht="14.5" customHeight="1" x14ac:dyDescent="0.25">
      <c r="A961">
        <f>'J1-2A'!F18</f>
        <v>0</v>
      </c>
      <c r="B961" s="25">
        <v>15546</v>
      </c>
      <c r="C961" s="25">
        <f t="shared" si="14"/>
        <v>0</v>
      </c>
    </row>
    <row r="962" spans="1:3" ht="14.5" customHeight="1" x14ac:dyDescent="0.25">
      <c r="A962">
        <f>'J1-2A'!F19</f>
        <v>0</v>
      </c>
      <c r="B962" s="25">
        <v>17142</v>
      </c>
      <c r="C962" s="25">
        <f t="shared" si="14"/>
        <v>0</v>
      </c>
    </row>
    <row r="963" spans="1:3" ht="14.5" customHeight="1" x14ac:dyDescent="0.25">
      <c r="A963">
        <f>'J1-2A'!F20</f>
        <v>0</v>
      </c>
      <c r="B963" s="25">
        <v>17142</v>
      </c>
      <c r="C963" s="25">
        <f t="shared" ref="C963:C1026" si="15">A963*B963</f>
        <v>0</v>
      </c>
    </row>
    <row r="964" spans="1:3" ht="14.5" customHeight="1" x14ac:dyDescent="0.25">
      <c r="A964">
        <f>'J1-2A'!F21</f>
        <v>0</v>
      </c>
      <c r="B964" s="25">
        <v>17142</v>
      </c>
      <c r="C964" s="25">
        <f t="shared" si="15"/>
        <v>0</v>
      </c>
    </row>
    <row r="965" spans="1:3" ht="14.5" customHeight="1" x14ac:dyDescent="0.25">
      <c r="A965">
        <f>'J1-2A'!F22</f>
        <v>0</v>
      </c>
      <c r="B965" s="25">
        <v>17142</v>
      </c>
      <c r="C965" s="25">
        <f t="shared" si="15"/>
        <v>0</v>
      </c>
    </row>
    <row r="966" spans="1:3" ht="14.5" customHeight="1" x14ac:dyDescent="0.25">
      <c r="A966">
        <f>'J1-2A'!F23</f>
        <v>0</v>
      </c>
      <c r="B966" s="25">
        <v>15546</v>
      </c>
      <c r="C966" s="25">
        <f t="shared" si="15"/>
        <v>0</v>
      </c>
    </row>
    <row r="967" spans="1:3" ht="14.5" customHeight="1" x14ac:dyDescent="0.25">
      <c r="A967">
        <f>'J1-2A'!F24</f>
        <v>0</v>
      </c>
      <c r="B967" s="25">
        <v>15546</v>
      </c>
      <c r="C967" s="25">
        <f t="shared" si="15"/>
        <v>0</v>
      </c>
    </row>
    <row r="968" spans="1:3" ht="14.5" customHeight="1" x14ac:dyDescent="0.25">
      <c r="A968">
        <f>'J1-2A'!F25</f>
        <v>0</v>
      </c>
      <c r="B968" s="25">
        <v>15546</v>
      </c>
      <c r="C968" s="25">
        <f t="shared" si="15"/>
        <v>0</v>
      </c>
    </row>
    <row r="969" spans="1:3" ht="14.5" customHeight="1" x14ac:dyDescent="0.25">
      <c r="A969">
        <f>'J1-2A'!F26</f>
        <v>0</v>
      </c>
      <c r="B969" s="25">
        <v>15546</v>
      </c>
      <c r="C969" s="25">
        <f t="shared" si="15"/>
        <v>0</v>
      </c>
    </row>
    <row r="970" spans="1:3" ht="14.5" customHeight="1" x14ac:dyDescent="0.25">
      <c r="A970">
        <f>'J1-2A'!F27</f>
        <v>0</v>
      </c>
      <c r="B970" s="25">
        <v>15546</v>
      </c>
      <c r="C970" s="25">
        <f t="shared" si="15"/>
        <v>0</v>
      </c>
    </row>
    <row r="971" spans="1:3" ht="14.5" customHeight="1" x14ac:dyDescent="0.25">
      <c r="A971">
        <f>'J1-2A'!F28</f>
        <v>0</v>
      </c>
      <c r="B971" s="25">
        <v>15546</v>
      </c>
      <c r="C971" s="25">
        <f t="shared" si="15"/>
        <v>0</v>
      </c>
    </row>
    <row r="972" spans="1:3" ht="14.5" customHeight="1" x14ac:dyDescent="0.25">
      <c r="A972">
        <f>'J1-2A'!F29</f>
        <v>0</v>
      </c>
      <c r="B972" s="25">
        <v>24066</v>
      </c>
      <c r="C972" s="25">
        <f t="shared" si="15"/>
        <v>0</v>
      </c>
    </row>
    <row r="973" spans="1:3" ht="14.5" customHeight="1" x14ac:dyDescent="0.25">
      <c r="A973">
        <f>'J1-2A'!F30</f>
        <v>0</v>
      </c>
      <c r="B973" s="25">
        <v>24066</v>
      </c>
      <c r="C973" s="25">
        <f t="shared" si="15"/>
        <v>0</v>
      </c>
    </row>
    <row r="974" spans="1:3" ht="14.5" customHeight="1" x14ac:dyDescent="0.25">
      <c r="A974">
        <f>'J1-2A'!F31</f>
        <v>0</v>
      </c>
      <c r="B974" s="25">
        <v>18032</v>
      </c>
      <c r="C974" s="25">
        <f t="shared" si="15"/>
        <v>0</v>
      </c>
    </row>
    <row r="975" spans="1:3" ht="14.5" customHeight="1" x14ac:dyDescent="0.25">
      <c r="A975">
        <f>'J1-2A'!F32</f>
        <v>0</v>
      </c>
      <c r="B975" s="25">
        <v>2611</v>
      </c>
      <c r="C975" s="25">
        <f t="shared" si="15"/>
        <v>0</v>
      </c>
    </row>
    <row r="976" spans="1:3" ht="14.5" customHeight="1" x14ac:dyDescent="0.25">
      <c r="A976">
        <f>'J1-2A'!F33</f>
        <v>0</v>
      </c>
      <c r="B976" s="25">
        <v>18032</v>
      </c>
      <c r="C976" s="25">
        <f t="shared" si="15"/>
        <v>0</v>
      </c>
    </row>
    <row r="977" spans="1:3" ht="14.5" customHeight="1" x14ac:dyDescent="0.25">
      <c r="A977">
        <f>'J1-2A'!F34</f>
        <v>0</v>
      </c>
      <c r="B977" s="25">
        <v>2611</v>
      </c>
      <c r="C977" s="25">
        <f t="shared" si="15"/>
        <v>0</v>
      </c>
    </row>
    <row r="978" spans="1:3" ht="14.5" customHeight="1" x14ac:dyDescent="0.25">
      <c r="A978">
        <f>'J1-2A'!F36</f>
        <v>0</v>
      </c>
      <c r="B978" s="25">
        <v>24066</v>
      </c>
      <c r="C978" s="25">
        <f t="shared" si="15"/>
        <v>0</v>
      </c>
    </row>
    <row r="979" spans="1:3" ht="14.5" customHeight="1" x14ac:dyDescent="0.25">
      <c r="A979">
        <f>'J1-2A'!G10</f>
        <v>0</v>
      </c>
      <c r="B979" s="25">
        <v>15546</v>
      </c>
      <c r="C979" s="25">
        <f t="shared" si="15"/>
        <v>0</v>
      </c>
    </row>
    <row r="980" spans="1:3" ht="14.5" customHeight="1" x14ac:dyDescent="0.25">
      <c r="A980">
        <f>'J1-2A'!G11</f>
        <v>0</v>
      </c>
      <c r="B980" s="25">
        <v>15546</v>
      </c>
      <c r="C980" s="25">
        <f t="shared" si="15"/>
        <v>0</v>
      </c>
    </row>
    <row r="981" spans="1:3" ht="14.5" customHeight="1" x14ac:dyDescent="0.25">
      <c r="A981">
        <f>'J1-2A'!G12</f>
        <v>0</v>
      </c>
      <c r="B981" s="25">
        <v>15546</v>
      </c>
      <c r="C981" s="25">
        <f t="shared" si="15"/>
        <v>0</v>
      </c>
    </row>
    <row r="982" spans="1:3" ht="14.5" customHeight="1" x14ac:dyDescent="0.25">
      <c r="A982">
        <f>'J1-2A'!G13</f>
        <v>0</v>
      </c>
      <c r="B982" s="25">
        <v>15546</v>
      </c>
      <c r="C982" s="25">
        <f t="shared" si="15"/>
        <v>0</v>
      </c>
    </row>
    <row r="983" spans="1:3" ht="14.5" customHeight="1" x14ac:dyDescent="0.25">
      <c r="A983">
        <f>'J1-2A'!G14</f>
        <v>0</v>
      </c>
      <c r="B983" s="25">
        <v>15546</v>
      </c>
      <c r="C983" s="25">
        <f t="shared" si="15"/>
        <v>0</v>
      </c>
    </row>
    <row r="984" spans="1:3" ht="14.5" customHeight="1" x14ac:dyDescent="0.25">
      <c r="A984">
        <f>'J1-2A'!G15</f>
        <v>0</v>
      </c>
      <c r="B984" s="25">
        <v>15546</v>
      </c>
      <c r="C984" s="25">
        <f t="shared" si="15"/>
        <v>0</v>
      </c>
    </row>
    <row r="985" spans="1:3" ht="14.5" customHeight="1" x14ac:dyDescent="0.25">
      <c r="A985">
        <f>'J1-2A'!G16</f>
        <v>0</v>
      </c>
      <c r="B985" s="25">
        <v>15546</v>
      </c>
      <c r="C985" s="25">
        <f t="shared" si="15"/>
        <v>0</v>
      </c>
    </row>
    <row r="986" spans="1:3" ht="14.5" customHeight="1" x14ac:dyDescent="0.25">
      <c r="A986">
        <f>'J1-2A'!G17</f>
        <v>0</v>
      </c>
      <c r="B986" s="25">
        <v>15546</v>
      </c>
      <c r="C986" s="25">
        <f t="shared" si="15"/>
        <v>0</v>
      </c>
    </row>
    <row r="987" spans="1:3" ht="14.5" customHeight="1" x14ac:dyDescent="0.25">
      <c r="A987">
        <f>'J1-2A'!G18</f>
        <v>0</v>
      </c>
      <c r="B987" s="25">
        <v>15546</v>
      </c>
      <c r="C987" s="25">
        <f t="shared" si="15"/>
        <v>0</v>
      </c>
    </row>
    <row r="988" spans="1:3" ht="14.5" customHeight="1" x14ac:dyDescent="0.25">
      <c r="A988">
        <f>'J1-2A'!G19</f>
        <v>0</v>
      </c>
      <c r="B988" s="25">
        <v>17142</v>
      </c>
      <c r="C988" s="25">
        <f t="shared" si="15"/>
        <v>0</v>
      </c>
    </row>
    <row r="989" spans="1:3" ht="14.5" customHeight="1" x14ac:dyDescent="0.25">
      <c r="A989">
        <f>'J1-2A'!G20</f>
        <v>0</v>
      </c>
      <c r="B989" s="25">
        <v>17142</v>
      </c>
      <c r="C989" s="25">
        <f t="shared" si="15"/>
        <v>0</v>
      </c>
    </row>
    <row r="990" spans="1:3" ht="14.5" customHeight="1" x14ac:dyDescent="0.25">
      <c r="A990">
        <f>'J1-2A'!G21</f>
        <v>0</v>
      </c>
      <c r="B990" s="25">
        <v>17142</v>
      </c>
      <c r="C990" s="25">
        <f t="shared" si="15"/>
        <v>0</v>
      </c>
    </row>
    <row r="991" spans="1:3" ht="14.5" customHeight="1" x14ac:dyDescent="0.25">
      <c r="A991">
        <f>'J1-2A'!G22</f>
        <v>0</v>
      </c>
      <c r="B991" s="25">
        <v>17142</v>
      </c>
      <c r="C991" s="25">
        <f t="shared" si="15"/>
        <v>0</v>
      </c>
    </row>
    <row r="992" spans="1:3" ht="14.5" customHeight="1" x14ac:dyDescent="0.25">
      <c r="A992">
        <f>'J1-2A'!G23</f>
        <v>0</v>
      </c>
      <c r="B992" s="25">
        <v>15546</v>
      </c>
      <c r="C992" s="25">
        <f t="shared" si="15"/>
        <v>0</v>
      </c>
    </row>
    <row r="993" spans="1:3" ht="14.5" customHeight="1" x14ac:dyDescent="0.25">
      <c r="A993">
        <f>'J1-2A'!G24</f>
        <v>0</v>
      </c>
      <c r="B993" s="25">
        <v>15546</v>
      </c>
      <c r="C993" s="25">
        <f t="shared" si="15"/>
        <v>0</v>
      </c>
    </row>
    <row r="994" spans="1:3" ht="14.5" customHeight="1" x14ac:dyDescent="0.25">
      <c r="A994">
        <f>'J1-2A'!G25</f>
        <v>0</v>
      </c>
      <c r="B994" s="25">
        <v>15546</v>
      </c>
      <c r="C994" s="25">
        <f t="shared" si="15"/>
        <v>0</v>
      </c>
    </row>
    <row r="995" spans="1:3" ht="14.5" customHeight="1" x14ac:dyDescent="0.25">
      <c r="A995">
        <f>'J1-2A'!G26</f>
        <v>0</v>
      </c>
      <c r="B995" s="25">
        <v>15546</v>
      </c>
      <c r="C995" s="25">
        <f t="shared" si="15"/>
        <v>0</v>
      </c>
    </row>
    <row r="996" spans="1:3" ht="14.5" customHeight="1" x14ac:dyDescent="0.25">
      <c r="A996">
        <f>'J1-2A'!G27</f>
        <v>0</v>
      </c>
      <c r="B996" s="25">
        <v>15546</v>
      </c>
      <c r="C996" s="25">
        <f t="shared" si="15"/>
        <v>0</v>
      </c>
    </row>
    <row r="997" spans="1:3" ht="14.5" customHeight="1" x14ac:dyDescent="0.25">
      <c r="A997">
        <f>'J1-2A'!G28</f>
        <v>0</v>
      </c>
      <c r="B997" s="25">
        <v>15546</v>
      </c>
      <c r="C997" s="25">
        <f t="shared" si="15"/>
        <v>0</v>
      </c>
    </row>
    <row r="998" spans="1:3" ht="14.5" customHeight="1" x14ac:dyDescent="0.25">
      <c r="A998">
        <f>'J1-2A'!G29</f>
        <v>0</v>
      </c>
      <c r="B998" s="25">
        <v>24066</v>
      </c>
      <c r="C998" s="25">
        <f t="shared" si="15"/>
        <v>0</v>
      </c>
    </row>
    <row r="999" spans="1:3" ht="14.5" customHeight="1" x14ac:dyDescent="0.25">
      <c r="A999">
        <f>'J1-2A'!G30</f>
        <v>0</v>
      </c>
      <c r="B999" s="25">
        <v>24066</v>
      </c>
      <c r="C999" s="25">
        <f t="shared" si="15"/>
        <v>0</v>
      </c>
    </row>
    <row r="1000" spans="1:3" ht="14.5" customHeight="1" x14ac:dyDescent="0.25">
      <c r="A1000">
        <f>'J1-2A'!G31</f>
        <v>0</v>
      </c>
      <c r="B1000" s="25">
        <v>18032</v>
      </c>
      <c r="C1000" s="25">
        <f t="shared" si="15"/>
        <v>0</v>
      </c>
    </row>
    <row r="1001" spans="1:3" ht="14.5" customHeight="1" x14ac:dyDescent="0.25">
      <c r="A1001">
        <f>'J1-2A'!G32</f>
        <v>0</v>
      </c>
      <c r="B1001" s="25">
        <v>2611</v>
      </c>
      <c r="C1001" s="25">
        <f t="shared" si="15"/>
        <v>0</v>
      </c>
    </row>
    <row r="1002" spans="1:3" ht="14.5" customHeight="1" x14ac:dyDescent="0.25">
      <c r="A1002">
        <f>'J1-2A'!G33</f>
        <v>0</v>
      </c>
      <c r="B1002" s="25">
        <v>18032</v>
      </c>
      <c r="C1002" s="25">
        <f t="shared" si="15"/>
        <v>0</v>
      </c>
    </row>
    <row r="1003" spans="1:3" ht="14.5" customHeight="1" x14ac:dyDescent="0.25">
      <c r="A1003">
        <f>'J1-2A'!G34</f>
        <v>0</v>
      </c>
      <c r="B1003" s="25">
        <v>2611</v>
      </c>
      <c r="C1003" s="25">
        <f t="shared" si="15"/>
        <v>0</v>
      </c>
    </row>
    <row r="1004" spans="1:3" ht="14.5" customHeight="1" x14ac:dyDescent="0.25">
      <c r="A1004">
        <f>'J1-2A'!G36</f>
        <v>0</v>
      </c>
      <c r="B1004" s="25">
        <v>24066</v>
      </c>
      <c r="C1004" s="25">
        <f t="shared" si="15"/>
        <v>0</v>
      </c>
    </row>
    <row r="1005" spans="1:3" ht="14.5" customHeight="1" x14ac:dyDescent="0.25">
      <c r="A1005">
        <f>'J1-2A'!G41</f>
        <v>0</v>
      </c>
      <c r="B1005" s="25">
        <v>1852</v>
      </c>
      <c r="C1005" s="25">
        <f t="shared" si="15"/>
        <v>0</v>
      </c>
    </row>
    <row r="1006" spans="1:3" ht="14.5" customHeight="1" x14ac:dyDescent="0.25">
      <c r="A1006">
        <f>'J1-2A'!G42</f>
        <v>0</v>
      </c>
      <c r="B1006" s="25">
        <v>1852</v>
      </c>
      <c r="C1006" s="25">
        <f t="shared" si="15"/>
        <v>0</v>
      </c>
    </row>
    <row r="1007" spans="1:3" ht="14.5" customHeight="1" x14ac:dyDescent="0.25">
      <c r="A1007">
        <f>'J1-2A'!G43</f>
        <v>0</v>
      </c>
      <c r="B1007" s="25">
        <v>1852</v>
      </c>
      <c r="C1007" s="25">
        <f t="shared" si="15"/>
        <v>0</v>
      </c>
    </row>
    <row r="1008" spans="1:3" ht="14.5" customHeight="1" x14ac:dyDescent="0.25">
      <c r="A1008">
        <f>'J1-2A'!G44</f>
        <v>0</v>
      </c>
      <c r="B1008" s="25">
        <v>7152</v>
      </c>
      <c r="C1008" s="25">
        <f t="shared" si="15"/>
        <v>0</v>
      </c>
    </row>
    <row r="1009" spans="1:3" ht="14.5" customHeight="1" x14ac:dyDescent="0.25">
      <c r="A1009">
        <f>'J1-2A'!G45</f>
        <v>0</v>
      </c>
      <c r="B1009" s="25">
        <v>7152</v>
      </c>
      <c r="C1009" s="25">
        <f t="shared" si="15"/>
        <v>0</v>
      </c>
    </row>
    <row r="1010" spans="1:3" ht="14.5" customHeight="1" x14ac:dyDescent="0.25">
      <c r="A1010">
        <f>'J1-2A'!G46</f>
        <v>0</v>
      </c>
      <c r="B1010" s="25">
        <v>7152</v>
      </c>
      <c r="C1010" s="25">
        <f t="shared" si="15"/>
        <v>0</v>
      </c>
    </row>
    <row r="1011" spans="1:3" ht="14.5" customHeight="1" x14ac:dyDescent="0.25">
      <c r="A1011">
        <f>'J1-2A'!G47</f>
        <v>0</v>
      </c>
      <c r="B1011" s="25">
        <v>7152</v>
      </c>
      <c r="C1011" s="25">
        <f t="shared" si="15"/>
        <v>0</v>
      </c>
    </row>
    <row r="1012" spans="1:3" ht="14.5" customHeight="1" x14ac:dyDescent="0.25">
      <c r="A1012">
        <f>'J1-2A'!G48</f>
        <v>0</v>
      </c>
      <c r="B1012" s="25">
        <v>7152</v>
      </c>
      <c r="C1012" s="25">
        <f t="shared" si="15"/>
        <v>0</v>
      </c>
    </row>
    <row r="1013" spans="1:3" ht="14.5" customHeight="1" x14ac:dyDescent="0.25">
      <c r="A1013">
        <f>'J1-2A'!G49</f>
        <v>0</v>
      </c>
      <c r="B1013" s="25">
        <v>3754</v>
      </c>
      <c r="C1013" s="25">
        <f t="shared" si="15"/>
        <v>0</v>
      </c>
    </row>
    <row r="1014" spans="1:3" ht="14.5" customHeight="1" x14ac:dyDescent="0.25">
      <c r="A1014">
        <f>'J1-2A'!G50</f>
        <v>0</v>
      </c>
      <c r="B1014" s="25">
        <v>3754</v>
      </c>
      <c r="C1014" s="25">
        <f t="shared" si="15"/>
        <v>0</v>
      </c>
    </row>
    <row r="1015" spans="1:3" ht="14.5" customHeight="1" x14ac:dyDescent="0.25">
      <c r="A1015">
        <f>'J1-2A'!G51</f>
        <v>0</v>
      </c>
      <c r="B1015" s="25">
        <v>2052</v>
      </c>
      <c r="C1015" s="25">
        <f t="shared" si="15"/>
        <v>0</v>
      </c>
    </row>
    <row r="1016" spans="1:3" ht="14.5" customHeight="1" x14ac:dyDescent="0.25">
      <c r="A1016">
        <f>'J1-2A'!G52</f>
        <v>0</v>
      </c>
      <c r="B1016" s="25">
        <v>24066</v>
      </c>
      <c r="C1016" s="25">
        <f t="shared" si="15"/>
        <v>0</v>
      </c>
    </row>
    <row r="1017" spans="1:3" ht="14.5" customHeight="1" x14ac:dyDescent="0.25">
      <c r="A1017">
        <f>'J1-2A'!H10</f>
        <v>0</v>
      </c>
      <c r="B1017" s="25">
        <v>15546</v>
      </c>
      <c r="C1017" s="25">
        <f t="shared" si="15"/>
        <v>0</v>
      </c>
    </row>
    <row r="1018" spans="1:3" ht="14.5" customHeight="1" x14ac:dyDescent="0.25">
      <c r="A1018">
        <f>'J1-2A'!H11</f>
        <v>0</v>
      </c>
      <c r="B1018" s="25">
        <v>15546</v>
      </c>
      <c r="C1018" s="25">
        <f t="shared" si="15"/>
        <v>0</v>
      </c>
    </row>
    <row r="1019" spans="1:3" ht="14.5" customHeight="1" x14ac:dyDescent="0.25">
      <c r="A1019">
        <f>'J1-2A'!H12</f>
        <v>0</v>
      </c>
      <c r="B1019" s="25">
        <v>15546</v>
      </c>
      <c r="C1019" s="25">
        <f t="shared" si="15"/>
        <v>0</v>
      </c>
    </row>
    <row r="1020" spans="1:3" ht="14.5" customHeight="1" x14ac:dyDescent="0.25">
      <c r="A1020">
        <f>'J1-2A'!H13</f>
        <v>0</v>
      </c>
      <c r="B1020" s="25">
        <v>15546</v>
      </c>
      <c r="C1020" s="25">
        <f t="shared" si="15"/>
        <v>0</v>
      </c>
    </row>
    <row r="1021" spans="1:3" ht="14.5" customHeight="1" x14ac:dyDescent="0.25">
      <c r="A1021">
        <f>'J1-2A'!H14</f>
        <v>0</v>
      </c>
      <c r="B1021" s="25">
        <v>15546</v>
      </c>
      <c r="C1021" s="25">
        <f t="shared" si="15"/>
        <v>0</v>
      </c>
    </row>
    <row r="1022" spans="1:3" ht="14.5" customHeight="1" x14ac:dyDescent="0.25">
      <c r="A1022">
        <f>'J1-2A'!H15</f>
        <v>0</v>
      </c>
      <c r="B1022" s="25">
        <v>15546</v>
      </c>
      <c r="C1022" s="25">
        <f t="shared" si="15"/>
        <v>0</v>
      </c>
    </row>
    <row r="1023" spans="1:3" ht="14.5" customHeight="1" x14ac:dyDescent="0.25">
      <c r="A1023">
        <f>'J1-2A'!H16</f>
        <v>0</v>
      </c>
      <c r="B1023" s="25">
        <v>15546</v>
      </c>
      <c r="C1023" s="25">
        <f t="shared" si="15"/>
        <v>0</v>
      </c>
    </row>
    <row r="1024" spans="1:3" ht="14.5" customHeight="1" x14ac:dyDescent="0.25">
      <c r="A1024">
        <f>'J1-2A'!H17</f>
        <v>0</v>
      </c>
      <c r="B1024" s="25">
        <v>15546</v>
      </c>
      <c r="C1024" s="25">
        <f t="shared" si="15"/>
        <v>0</v>
      </c>
    </row>
    <row r="1025" spans="1:3" ht="14.5" customHeight="1" x14ac:dyDescent="0.25">
      <c r="A1025">
        <f>'J1-2A'!H18</f>
        <v>0</v>
      </c>
      <c r="B1025" s="25">
        <v>15546</v>
      </c>
      <c r="C1025" s="25">
        <f t="shared" si="15"/>
        <v>0</v>
      </c>
    </row>
    <row r="1026" spans="1:3" ht="14.5" customHeight="1" x14ac:dyDescent="0.25">
      <c r="A1026">
        <f>'J1-2A'!H19</f>
        <v>0</v>
      </c>
      <c r="B1026" s="25">
        <v>17142</v>
      </c>
      <c r="C1026" s="25">
        <f t="shared" si="15"/>
        <v>0</v>
      </c>
    </row>
    <row r="1027" spans="1:3" ht="14.5" customHeight="1" x14ac:dyDescent="0.25">
      <c r="A1027">
        <f>'J1-2A'!H20</f>
        <v>0</v>
      </c>
      <c r="B1027" s="25">
        <v>17142</v>
      </c>
      <c r="C1027" s="25">
        <f t="shared" ref="C1027:C1042" si="16">A1027*B1027</f>
        <v>0</v>
      </c>
    </row>
    <row r="1028" spans="1:3" ht="14.5" customHeight="1" x14ac:dyDescent="0.25">
      <c r="A1028">
        <f>'J1-2A'!H21</f>
        <v>0</v>
      </c>
      <c r="B1028" s="25">
        <v>17142</v>
      </c>
      <c r="C1028" s="25">
        <f t="shared" si="16"/>
        <v>0</v>
      </c>
    </row>
    <row r="1029" spans="1:3" ht="14.5" customHeight="1" x14ac:dyDescent="0.25">
      <c r="A1029">
        <f>'J1-2A'!H22</f>
        <v>0</v>
      </c>
      <c r="B1029" s="25">
        <v>17142</v>
      </c>
      <c r="C1029" s="25">
        <f t="shared" si="16"/>
        <v>0</v>
      </c>
    </row>
    <row r="1030" spans="1:3" ht="14.5" customHeight="1" x14ac:dyDescent="0.25">
      <c r="A1030">
        <f>'J1-2A'!H23</f>
        <v>0</v>
      </c>
      <c r="B1030" s="25">
        <v>15546</v>
      </c>
      <c r="C1030" s="25">
        <f t="shared" si="16"/>
        <v>0</v>
      </c>
    </row>
    <row r="1031" spans="1:3" ht="14.5" customHeight="1" x14ac:dyDescent="0.25">
      <c r="A1031">
        <f>'J1-2A'!H24</f>
        <v>0</v>
      </c>
      <c r="B1031" s="25">
        <v>15546</v>
      </c>
      <c r="C1031" s="25">
        <f t="shared" si="16"/>
        <v>0</v>
      </c>
    </row>
    <row r="1032" spans="1:3" ht="14.5" customHeight="1" x14ac:dyDescent="0.25">
      <c r="A1032">
        <f>'J1-2A'!H25</f>
        <v>0</v>
      </c>
      <c r="B1032" s="25">
        <v>15546</v>
      </c>
      <c r="C1032" s="25">
        <f t="shared" si="16"/>
        <v>0</v>
      </c>
    </row>
    <row r="1033" spans="1:3" ht="14.5" customHeight="1" x14ac:dyDescent="0.25">
      <c r="A1033">
        <f>'J1-2A'!H26</f>
        <v>0</v>
      </c>
      <c r="B1033" s="25">
        <v>15546</v>
      </c>
      <c r="C1033" s="25">
        <f t="shared" si="16"/>
        <v>0</v>
      </c>
    </row>
    <row r="1034" spans="1:3" ht="14.5" customHeight="1" x14ac:dyDescent="0.25">
      <c r="A1034">
        <f>'J1-2A'!H27</f>
        <v>0</v>
      </c>
      <c r="B1034" s="25">
        <v>15546</v>
      </c>
      <c r="C1034" s="25">
        <f t="shared" si="16"/>
        <v>0</v>
      </c>
    </row>
    <row r="1035" spans="1:3" ht="14.5" customHeight="1" x14ac:dyDescent="0.25">
      <c r="A1035">
        <f>'J1-2A'!H28</f>
        <v>0</v>
      </c>
      <c r="B1035" s="25">
        <v>15546</v>
      </c>
      <c r="C1035" s="25">
        <f t="shared" si="16"/>
        <v>0</v>
      </c>
    </row>
    <row r="1036" spans="1:3" ht="14.5" customHeight="1" x14ac:dyDescent="0.25">
      <c r="A1036">
        <f>'J1-2A'!H29</f>
        <v>0</v>
      </c>
      <c r="B1036" s="25">
        <v>24066</v>
      </c>
      <c r="C1036" s="25">
        <f t="shared" si="16"/>
        <v>0</v>
      </c>
    </row>
    <row r="1037" spans="1:3" ht="14.5" customHeight="1" x14ac:dyDescent="0.25">
      <c r="A1037">
        <f>'J1-2A'!H30</f>
        <v>0</v>
      </c>
      <c r="B1037" s="25">
        <v>24066</v>
      </c>
      <c r="C1037" s="25">
        <f t="shared" si="16"/>
        <v>0</v>
      </c>
    </row>
    <row r="1038" spans="1:3" ht="14.5" customHeight="1" x14ac:dyDescent="0.25">
      <c r="A1038">
        <f>'J1-2A'!H31</f>
        <v>0</v>
      </c>
      <c r="B1038" s="25">
        <v>18032</v>
      </c>
      <c r="C1038" s="25">
        <f t="shared" si="16"/>
        <v>0</v>
      </c>
    </row>
    <row r="1039" spans="1:3" ht="14.5" customHeight="1" x14ac:dyDescent="0.25">
      <c r="A1039">
        <f>'J1-2A'!H32</f>
        <v>0</v>
      </c>
      <c r="B1039" s="25">
        <v>2611</v>
      </c>
      <c r="C1039" s="25">
        <f t="shared" si="16"/>
        <v>0</v>
      </c>
    </row>
    <row r="1040" spans="1:3" ht="14.5" customHeight="1" x14ac:dyDescent="0.25">
      <c r="A1040">
        <f>'J1-2A'!H33</f>
        <v>0</v>
      </c>
      <c r="B1040" s="25">
        <v>18032</v>
      </c>
      <c r="C1040" s="25">
        <f t="shared" si="16"/>
        <v>0</v>
      </c>
    </row>
    <row r="1041" spans="1:3" ht="14.5" customHeight="1" x14ac:dyDescent="0.25">
      <c r="A1041">
        <f>'J1-2A'!H34</f>
        <v>0</v>
      </c>
      <c r="B1041" s="25">
        <v>2611</v>
      </c>
      <c r="C1041" s="25">
        <f t="shared" si="16"/>
        <v>0</v>
      </c>
    </row>
    <row r="1042" spans="1:3" ht="14.5" customHeight="1" x14ac:dyDescent="0.25">
      <c r="A1042">
        <f>'J1-2A'!H36</f>
        <v>0</v>
      </c>
      <c r="B1042" s="25">
        <v>24066</v>
      </c>
      <c r="C1042" s="25">
        <f t="shared" si="16"/>
        <v>0</v>
      </c>
    </row>
    <row r="1043" spans="1:3" ht="14.5" customHeight="1" x14ac:dyDescent="0.25">
      <c r="A1043" s="202">
        <f>'J1-2A'!I10</f>
        <v>0</v>
      </c>
      <c r="B1043" s="203">
        <v>15420</v>
      </c>
      <c r="C1043" s="203"/>
    </row>
    <row r="1044" spans="1:3" ht="14.5" customHeight="1" x14ac:dyDescent="0.25">
      <c r="A1044" s="202">
        <f>'J1-2A'!I11</f>
        <v>0</v>
      </c>
      <c r="B1044" s="203">
        <v>20614</v>
      </c>
      <c r="C1044" s="203"/>
    </row>
    <row r="1045" spans="1:3" ht="14.5" customHeight="1" x14ac:dyDescent="0.25">
      <c r="A1045" s="202">
        <f>'J1-2A'!I12</f>
        <v>0</v>
      </c>
      <c r="B1045" s="203">
        <v>22585</v>
      </c>
      <c r="C1045" s="203"/>
    </row>
    <row r="1046" spans="1:3" ht="14.5" customHeight="1" x14ac:dyDescent="0.25">
      <c r="A1046">
        <f>'J1-2A'!I13</f>
        <v>0</v>
      </c>
      <c r="B1046" s="25">
        <v>15839</v>
      </c>
      <c r="C1046" s="25">
        <f t="shared" ref="C1046:C1081" si="17">A1046*B1046</f>
        <v>0</v>
      </c>
    </row>
    <row r="1047" spans="1:3" ht="14.5" customHeight="1" x14ac:dyDescent="0.25">
      <c r="A1047">
        <f>'J1-2A'!I14</f>
        <v>0</v>
      </c>
      <c r="B1047" s="25">
        <v>15839</v>
      </c>
      <c r="C1047" s="25">
        <f t="shared" si="17"/>
        <v>0</v>
      </c>
    </row>
    <row r="1048" spans="1:3" ht="14.5" customHeight="1" x14ac:dyDescent="0.25">
      <c r="A1048">
        <f>'J1-2A'!I15</f>
        <v>0</v>
      </c>
      <c r="B1048" s="25">
        <v>15839</v>
      </c>
      <c r="C1048" s="25">
        <f t="shared" si="17"/>
        <v>0</v>
      </c>
    </row>
    <row r="1049" spans="1:3" ht="14.5" customHeight="1" x14ac:dyDescent="0.25">
      <c r="A1049">
        <f>'J1-2A'!I16</f>
        <v>0</v>
      </c>
      <c r="B1049" s="25">
        <v>15839</v>
      </c>
      <c r="C1049" s="25">
        <f t="shared" si="17"/>
        <v>0</v>
      </c>
    </row>
    <row r="1050" spans="1:3" ht="14.5" customHeight="1" x14ac:dyDescent="0.25">
      <c r="A1050">
        <f>'J1-2A'!I17</f>
        <v>0</v>
      </c>
      <c r="B1050" s="25">
        <v>15839</v>
      </c>
      <c r="C1050" s="25">
        <f t="shared" si="17"/>
        <v>0</v>
      </c>
    </row>
    <row r="1051" spans="1:3" ht="14.5" customHeight="1" x14ac:dyDescent="0.25">
      <c r="A1051">
        <f>'J1-2A'!I18</f>
        <v>0</v>
      </c>
      <c r="B1051" s="25">
        <v>15839</v>
      </c>
      <c r="C1051" s="25">
        <f t="shared" si="17"/>
        <v>0</v>
      </c>
    </row>
    <row r="1052" spans="1:3" ht="14.5" customHeight="1" x14ac:dyDescent="0.25">
      <c r="A1052">
        <f>'J1-2A'!I19</f>
        <v>0</v>
      </c>
      <c r="B1052" s="25">
        <v>17142</v>
      </c>
      <c r="C1052" s="25">
        <f t="shared" si="17"/>
        <v>0</v>
      </c>
    </row>
    <row r="1053" spans="1:3" ht="14.5" customHeight="1" x14ac:dyDescent="0.25">
      <c r="A1053">
        <f>'J1-2A'!I20</f>
        <v>0</v>
      </c>
      <c r="B1053" s="25">
        <v>17142</v>
      </c>
      <c r="C1053" s="25">
        <f t="shared" si="17"/>
        <v>0</v>
      </c>
    </row>
    <row r="1054" spans="1:3" ht="14.5" customHeight="1" x14ac:dyDescent="0.25">
      <c r="A1054">
        <f>'J1-2A'!I21</f>
        <v>0</v>
      </c>
      <c r="B1054" s="25">
        <v>17142</v>
      </c>
      <c r="C1054" s="25">
        <f t="shared" si="17"/>
        <v>0</v>
      </c>
    </row>
    <row r="1055" spans="1:3" ht="14.5" customHeight="1" x14ac:dyDescent="0.25">
      <c r="A1055">
        <f>'J1-2A'!I22</f>
        <v>0</v>
      </c>
      <c r="B1055" s="25">
        <v>17142</v>
      </c>
      <c r="C1055" s="25">
        <f t="shared" si="17"/>
        <v>0</v>
      </c>
    </row>
    <row r="1056" spans="1:3" ht="14.5" customHeight="1" x14ac:dyDescent="0.25">
      <c r="A1056">
        <f>'J1-2A'!I23</f>
        <v>0</v>
      </c>
      <c r="B1056" s="25">
        <v>15839</v>
      </c>
      <c r="C1056" s="25">
        <f t="shared" si="17"/>
        <v>0</v>
      </c>
    </row>
    <row r="1057" spans="1:3" ht="14.5" customHeight="1" x14ac:dyDescent="0.25">
      <c r="A1057">
        <f>'J1-2A'!I24</f>
        <v>0</v>
      </c>
      <c r="B1057" s="25">
        <v>15839</v>
      </c>
      <c r="C1057" s="25">
        <f t="shared" si="17"/>
        <v>0</v>
      </c>
    </row>
    <row r="1058" spans="1:3" ht="14.5" customHeight="1" x14ac:dyDescent="0.25">
      <c r="A1058">
        <f>'J1-2A'!I25</f>
        <v>0</v>
      </c>
      <c r="B1058" s="25">
        <v>15839</v>
      </c>
      <c r="C1058" s="25">
        <f t="shared" si="17"/>
        <v>0</v>
      </c>
    </row>
    <row r="1059" spans="1:3" ht="14.5" customHeight="1" x14ac:dyDescent="0.25">
      <c r="A1059">
        <f>'J1-2A'!I26</f>
        <v>0</v>
      </c>
      <c r="B1059" s="25">
        <v>15839</v>
      </c>
      <c r="C1059" s="25">
        <f t="shared" si="17"/>
        <v>0</v>
      </c>
    </row>
    <row r="1060" spans="1:3" ht="14.5" customHeight="1" x14ac:dyDescent="0.25">
      <c r="A1060">
        <f>'J1-2A'!I27</f>
        <v>0</v>
      </c>
      <c r="B1060" s="25">
        <v>15839</v>
      </c>
      <c r="C1060" s="25">
        <f t="shared" si="17"/>
        <v>0</v>
      </c>
    </row>
    <row r="1061" spans="1:3" ht="14.5" customHeight="1" x14ac:dyDescent="0.25">
      <c r="A1061">
        <f>'J1-2A'!I28</f>
        <v>0</v>
      </c>
      <c r="B1061" s="25">
        <v>15839</v>
      </c>
      <c r="C1061" s="25">
        <f t="shared" si="17"/>
        <v>0</v>
      </c>
    </row>
    <row r="1062" spans="1:3" ht="14.5" customHeight="1" x14ac:dyDescent="0.25">
      <c r="A1062">
        <f>'J1-2A'!I29</f>
        <v>0</v>
      </c>
      <c r="B1062" s="25">
        <v>24066</v>
      </c>
      <c r="C1062" s="25">
        <f t="shared" si="17"/>
        <v>0</v>
      </c>
    </row>
    <row r="1063" spans="1:3" ht="14.5" customHeight="1" x14ac:dyDescent="0.25">
      <c r="A1063">
        <f>'J1-2A'!I30</f>
        <v>0</v>
      </c>
      <c r="B1063" s="25">
        <v>24066</v>
      </c>
      <c r="C1063" s="25">
        <f t="shared" si="17"/>
        <v>0</v>
      </c>
    </row>
    <row r="1064" spans="1:3" ht="14.5" customHeight="1" x14ac:dyDescent="0.25">
      <c r="A1064">
        <f>'J1-2A'!I31</f>
        <v>0</v>
      </c>
      <c r="B1064" s="25">
        <v>5220</v>
      </c>
      <c r="C1064" s="25">
        <f t="shared" si="17"/>
        <v>0</v>
      </c>
    </row>
    <row r="1065" spans="1:3" ht="14.5" customHeight="1" x14ac:dyDescent="0.25">
      <c r="A1065">
        <f>'J1-2A'!I32</f>
        <v>0</v>
      </c>
      <c r="B1065" s="25">
        <v>2611</v>
      </c>
      <c r="C1065" s="25">
        <f t="shared" si="17"/>
        <v>0</v>
      </c>
    </row>
    <row r="1066" spans="1:3" ht="14.5" customHeight="1" x14ac:dyDescent="0.25">
      <c r="A1066">
        <f>'J1-2A'!I33</f>
        <v>0</v>
      </c>
      <c r="B1066" s="25">
        <v>5220</v>
      </c>
      <c r="C1066" s="25">
        <f t="shared" si="17"/>
        <v>0</v>
      </c>
    </row>
    <row r="1067" spans="1:3" ht="14.5" customHeight="1" x14ac:dyDescent="0.25">
      <c r="A1067">
        <f>'J1-2A'!I34</f>
        <v>0</v>
      </c>
      <c r="B1067" s="25">
        <v>2611</v>
      </c>
      <c r="C1067" s="25">
        <f t="shared" si="17"/>
        <v>0</v>
      </c>
    </row>
    <row r="1068" spans="1:3" ht="14.5" customHeight="1" x14ac:dyDescent="0.25">
      <c r="A1068">
        <f>'J1-2A'!I35</f>
        <v>0</v>
      </c>
      <c r="B1068" s="25">
        <v>10967</v>
      </c>
      <c r="C1068" s="25">
        <f t="shared" si="17"/>
        <v>0</v>
      </c>
    </row>
    <row r="1069" spans="1:3" ht="14.5" customHeight="1" x14ac:dyDescent="0.25">
      <c r="A1069">
        <f>'J1-2A'!I36</f>
        <v>0</v>
      </c>
      <c r="B1069" s="25">
        <v>24066</v>
      </c>
      <c r="C1069" s="25">
        <f t="shared" si="17"/>
        <v>0</v>
      </c>
    </row>
    <row r="1070" spans="1:3" ht="14.5" customHeight="1" x14ac:dyDescent="0.25">
      <c r="A1070">
        <f>'J1-2A'!I41</f>
        <v>0</v>
      </c>
      <c r="B1070" s="25">
        <v>1852</v>
      </c>
      <c r="C1070" s="25">
        <f t="shared" si="17"/>
        <v>0</v>
      </c>
    </row>
    <row r="1071" spans="1:3" ht="14.5" customHeight="1" x14ac:dyDescent="0.25">
      <c r="A1071">
        <f>'J1-2A'!I42</f>
        <v>0</v>
      </c>
      <c r="B1071" s="25">
        <v>1852</v>
      </c>
      <c r="C1071" s="25">
        <f t="shared" si="17"/>
        <v>0</v>
      </c>
    </row>
    <row r="1072" spans="1:3" ht="14.5" customHeight="1" x14ac:dyDescent="0.25">
      <c r="A1072">
        <f>'J1-2A'!I43</f>
        <v>0</v>
      </c>
      <c r="B1072" s="25">
        <v>1852</v>
      </c>
      <c r="C1072" s="25">
        <f t="shared" si="17"/>
        <v>0</v>
      </c>
    </row>
    <row r="1073" spans="1:3" ht="14.5" customHeight="1" x14ac:dyDescent="0.25">
      <c r="A1073">
        <f>'J1-2A'!I44</f>
        <v>0</v>
      </c>
      <c r="B1073" s="25">
        <v>7152</v>
      </c>
      <c r="C1073" s="25">
        <f t="shared" si="17"/>
        <v>0</v>
      </c>
    </row>
    <row r="1074" spans="1:3" ht="14.5" customHeight="1" x14ac:dyDescent="0.25">
      <c r="A1074">
        <f>'J1-2A'!I45</f>
        <v>0</v>
      </c>
      <c r="B1074" s="25">
        <v>7152</v>
      </c>
      <c r="C1074" s="25">
        <f t="shared" si="17"/>
        <v>0</v>
      </c>
    </row>
    <row r="1075" spans="1:3" ht="14.5" customHeight="1" x14ac:dyDescent="0.25">
      <c r="A1075">
        <f>'J1-2A'!I46</f>
        <v>0</v>
      </c>
      <c r="B1075" s="25">
        <v>7152</v>
      </c>
      <c r="C1075" s="25">
        <f t="shared" si="17"/>
        <v>0</v>
      </c>
    </row>
    <row r="1076" spans="1:3" ht="14.5" customHeight="1" x14ac:dyDescent="0.25">
      <c r="A1076">
        <f>'J1-2A'!I47</f>
        <v>0</v>
      </c>
      <c r="B1076" s="25">
        <v>7152</v>
      </c>
      <c r="C1076" s="25">
        <f t="shared" si="17"/>
        <v>0</v>
      </c>
    </row>
    <row r="1077" spans="1:3" ht="14.5" customHeight="1" x14ac:dyDescent="0.25">
      <c r="A1077">
        <f>'J1-2A'!I48</f>
        <v>0</v>
      </c>
      <c r="B1077" s="25">
        <v>7152</v>
      </c>
      <c r="C1077" s="25">
        <f t="shared" si="17"/>
        <v>0</v>
      </c>
    </row>
    <row r="1078" spans="1:3" ht="14.5" customHeight="1" x14ac:dyDescent="0.25">
      <c r="A1078">
        <f>'J1-2A'!I49</f>
        <v>0</v>
      </c>
      <c r="B1078" s="25">
        <v>3754</v>
      </c>
      <c r="C1078" s="25">
        <f t="shared" si="17"/>
        <v>0</v>
      </c>
    </row>
    <row r="1079" spans="1:3" ht="14.5" customHeight="1" x14ac:dyDescent="0.25">
      <c r="A1079">
        <f>'J1-2A'!I50</f>
        <v>0</v>
      </c>
      <c r="B1079" s="25">
        <v>3754</v>
      </c>
      <c r="C1079" s="25">
        <f t="shared" si="17"/>
        <v>0</v>
      </c>
    </row>
    <row r="1080" spans="1:3" ht="14.5" customHeight="1" x14ac:dyDescent="0.25">
      <c r="A1080">
        <f>'J1-2A'!I51</f>
        <v>0</v>
      </c>
      <c r="B1080" s="25">
        <v>2052</v>
      </c>
      <c r="C1080" s="25">
        <f t="shared" si="17"/>
        <v>0</v>
      </c>
    </row>
    <row r="1081" spans="1:3" ht="14.5" customHeight="1" x14ac:dyDescent="0.25">
      <c r="A1081">
        <f>'J1-2A'!I52</f>
        <v>0</v>
      </c>
      <c r="B1081" s="25">
        <v>24066</v>
      </c>
      <c r="C1081" s="25">
        <f t="shared" si="17"/>
        <v>0</v>
      </c>
    </row>
    <row r="1082" spans="1:3" ht="14.5" customHeight="1" x14ac:dyDescent="0.25">
      <c r="A1082" s="202">
        <f>'J1-2A'!J10</f>
        <v>0</v>
      </c>
      <c r="B1082" s="203">
        <v>15420</v>
      </c>
      <c r="C1082" s="203"/>
    </row>
    <row r="1083" spans="1:3" ht="14.5" customHeight="1" x14ac:dyDescent="0.25">
      <c r="A1083" s="202">
        <f>'J1-2A'!J11</f>
        <v>0</v>
      </c>
      <c r="B1083" s="203">
        <v>20614</v>
      </c>
      <c r="C1083" s="203"/>
    </row>
    <row r="1084" spans="1:3" ht="14.5" customHeight="1" x14ac:dyDescent="0.25">
      <c r="A1084" s="202">
        <f>'J1-2A'!J12</f>
        <v>0</v>
      </c>
      <c r="B1084" s="203">
        <v>22585</v>
      </c>
      <c r="C1084" s="203"/>
    </row>
    <row r="1085" spans="1:3" ht="14.5" customHeight="1" x14ac:dyDescent="0.25">
      <c r="A1085">
        <f>'J1-2A'!J13</f>
        <v>0</v>
      </c>
      <c r="B1085" s="25">
        <v>15839</v>
      </c>
      <c r="C1085" s="25">
        <f t="shared" ref="C1085:C1108" si="18">A1085*B1085</f>
        <v>0</v>
      </c>
    </row>
    <row r="1086" spans="1:3" ht="14.5" customHeight="1" x14ac:dyDescent="0.25">
      <c r="A1086">
        <f>'J1-2A'!J14</f>
        <v>0</v>
      </c>
      <c r="B1086" s="25">
        <v>15839</v>
      </c>
      <c r="C1086" s="25">
        <f t="shared" si="18"/>
        <v>0</v>
      </c>
    </row>
    <row r="1087" spans="1:3" ht="14.5" customHeight="1" x14ac:dyDescent="0.25">
      <c r="A1087">
        <f>'J1-2A'!J15</f>
        <v>0</v>
      </c>
      <c r="B1087" s="25">
        <v>15839</v>
      </c>
      <c r="C1087" s="25">
        <f t="shared" si="18"/>
        <v>0</v>
      </c>
    </row>
    <row r="1088" spans="1:3" ht="14.5" customHeight="1" x14ac:dyDescent="0.25">
      <c r="A1088">
        <f>'J1-2A'!J16</f>
        <v>0</v>
      </c>
      <c r="B1088" s="25">
        <v>15839</v>
      </c>
      <c r="C1088" s="25">
        <f t="shared" si="18"/>
        <v>0</v>
      </c>
    </row>
    <row r="1089" spans="1:3" ht="14.5" customHeight="1" x14ac:dyDescent="0.25">
      <c r="A1089">
        <f>'J1-2A'!J17</f>
        <v>0</v>
      </c>
      <c r="B1089" s="25">
        <v>15839</v>
      </c>
      <c r="C1089" s="25">
        <f t="shared" si="18"/>
        <v>0</v>
      </c>
    </row>
    <row r="1090" spans="1:3" ht="14.5" customHeight="1" x14ac:dyDescent="0.25">
      <c r="A1090">
        <f>'J1-2A'!J18</f>
        <v>0</v>
      </c>
      <c r="B1090" s="25">
        <v>15839</v>
      </c>
      <c r="C1090" s="25">
        <f t="shared" si="18"/>
        <v>0</v>
      </c>
    </row>
    <row r="1091" spans="1:3" ht="14.5" customHeight="1" x14ac:dyDescent="0.25">
      <c r="A1091">
        <f>'J1-2A'!J19</f>
        <v>0</v>
      </c>
      <c r="B1091" s="25">
        <v>17142</v>
      </c>
      <c r="C1091" s="25">
        <f t="shared" si="18"/>
        <v>0</v>
      </c>
    </row>
    <row r="1092" spans="1:3" ht="14.5" customHeight="1" x14ac:dyDescent="0.25">
      <c r="A1092">
        <f>'J1-2A'!J20</f>
        <v>0</v>
      </c>
      <c r="B1092" s="25">
        <v>17142</v>
      </c>
      <c r="C1092" s="25">
        <f t="shared" si="18"/>
        <v>0</v>
      </c>
    </row>
    <row r="1093" spans="1:3" ht="14.5" customHeight="1" x14ac:dyDescent="0.25">
      <c r="A1093">
        <f>'J1-2A'!J21</f>
        <v>0</v>
      </c>
      <c r="B1093" s="25">
        <v>17142</v>
      </c>
      <c r="C1093" s="25">
        <f t="shared" si="18"/>
        <v>0</v>
      </c>
    </row>
    <row r="1094" spans="1:3" ht="14.5" customHeight="1" x14ac:dyDescent="0.25">
      <c r="A1094">
        <f>'J1-2A'!J22</f>
        <v>0</v>
      </c>
      <c r="B1094" s="25">
        <v>17142</v>
      </c>
      <c r="C1094" s="25">
        <f t="shared" si="18"/>
        <v>0</v>
      </c>
    </row>
    <row r="1095" spans="1:3" ht="14.5" customHeight="1" x14ac:dyDescent="0.25">
      <c r="A1095">
        <f>'J1-2A'!J23</f>
        <v>0</v>
      </c>
      <c r="B1095" s="25">
        <v>15839</v>
      </c>
      <c r="C1095" s="25">
        <f t="shared" si="18"/>
        <v>0</v>
      </c>
    </row>
    <row r="1096" spans="1:3" ht="14.5" customHeight="1" x14ac:dyDescent="0.25">
      <c r="A1096">
        <f>'J1-2A'!J24</f>
        <v>0</v>
      </c>
      <c r="B1096" s="25">
        <v>15839</v>
      </c>
      <c r="C1096" s="25">
        <f t="shared" si="18"/>
        <v>0</v>
      </c>
    </row>
    <row r="1097" spans="1:3" ht="14.5" customHeight="1" x14ac:dyDescent="0.25">
      <c r="A1097">
        <f>'J1-2A'!J25</f>
        <v>0</v>
      </c>
      <c r="B1097" s="25">
        <v>15839</v>
      </c>
      <c r="C1097" s="25">
        <f t="shared" si="18"/>
        <v>0</v>
      </c>
    </row>
    <row r="1098" spans="1:3" ht="14.5" customHeight="1" x14ac:dyDescent="0.25">
      <c r="A1098">
        <f>'J1-2A'!J26</f>
        <v>0</v>
      </c>
      <c r="B1098" s="25">
        <v>15839</v>
      </c>
      <c r="C1098" s="25">
        <f t="shared" si="18"/>
        <v>0</v>
      </c>
    </row>
    <row r="1099" spans="1:3" ht="14.5" customHeight="1" x14ac:dyDescent="0.25">
      <c r="A1099">
        <f>'J1-2A'!J27</f>
        <v>0</v>
      </c>
      <c r="B1099" s="25">
        <v>15839</v>
      </c>
      <c r="C1099" s="25">
        <f t="shared" si="18"/>
        <v>0</v>
      </c>
    </row>
    <row r="1100" spans="1:3" ht="14.5" customHeight="1" x14ac:dyDescent="0.25">
      <c r="A1100">
        <f>'J1-2A'!J28</f>
        <v>0</v>
      </c>
      <c r="B1100" s="25">
        <v>15839</v>
      </c>
      <c r="C1100" s="25">
        <f t="shared" si="18"/>
        <v>0</v>
      </c>
    </row>
    <row r="1101" spans="1:3" ht="14.5" customHeight="1" x14ac:dyDescent="0.25">
      <c r="A1101">
        <f>'J1-2A'!J29</f>
        <v>0</v>
      </c>
      <c r="B1101" s="25">
        <v>24066</v>
      </c>
      <c r="C1101" s="25">
        <f t="shared" si="18"/>
        <v>0</v>
      </c>
    </row>
    <row r="1102" spans="1:3" ht="14.5" customHeight="1" x14ac:dyDescent="0.25">
      <c r="A1102">
        <f>'J1-2A'!J30</f>
        <v>0</v>
      </c>
      <c r="B1102" s="25">
        <v>24066</v>
      </c>
      <c r="C1102" s="25">
        <f t="shared" si="18"/>
        <v>0</v>
      </c>
    </row>
    <row r="1103" spans="1:3" ht="14.5" customHeight="1" x14ac:dyDescent="0.25">
      <c r="A1103">
        <f>'J1-2A'!J31</f>
        <v>0</v>
      </c>
      <c r="B1103" s="25">
        <v>5220</v>
      </c>
      <c r="C1103" s="25">
        <f t="shared" si="18"/>
        <v>0</v>
      </c>
    </row>
    <row r="1104" spans="1:3" ht="14.5" customHeight="1" x14ac:dyDescent="0.25">
      <c r="A1104">
        <f>'J1-2A'!J32</f>
        <v>0</v>
      </c>
      <c r="B1104" s="25">
        <v>2611</v>
      </c>
      <c r="C1104" s="25">
        <f t="shared" si="18"/>
        <v>0</v>
      </c>
    </row>
    <row r="1105" spans="1:3" ht="14.5" customHeight="1" x14ac:dyDescent="0.25">
      <c r="A1105">
        <f>'J1-2A'!J33</f>
        <v>0</v>
      </c>
      <c r="B1105" s="25">
        <v>5220</v>
      </c>
      <c r="C1105" s="25">
        <f t="shared" si="18"/>
        <v>0</v>
      </c>
    </row>
    <row r="1106" spans="1:3" ht="14.5" customHeight="1" x14ac:dyDescent="0.25">
      <c r="A1106">
        <f>'J1-2A'!J34</f>
        <v>0</v>
      </c>
      <c r="B1106" s="25">
        <v>2611</v>
      </c>
      <c r="C1106" s="25">
        <f t="shared" si="18"/>
        <v>0</v>
      </c>
    </row>
    <row r="1107" spans="1:3" ht="14.5" customHeight="1" x14ac:dyDescent="0.25">
      <c r="A1107">
        <f>'J1-2A'!J35</f>
        <v>0</v>
      </c>
      <c r="B1107" s="25">
        <v>10967</v>
      </c>
      <c r="C1107" s="25">
        <f t="shared" si="18"/>
        <v>0</v>
      </c>
    </row>
    <row r="1108" spans="1:3" ht="14.5" customHeight="1" x14ac:dyDescent="0.25">
      <c r="A1108">
        <f>'J1-2A'!J36</f>
        <v>0</v>
      </c>
      <c r="B1108" s="25">
        <v>24066</v>
      </c>
      <c r="C1108" s="25">
        <f t="shared" si="18"/>
        <v>0</v>
      </c>
    </row>
    <row r="1109" spans="1:3" ht="14.5" customHeight="1" x14ac:dyDescent="0.25">
      <c r="A1109" s="202">
        <f>'J1-2A'!K10</f>
        <v>0</v>
      </c>
      <c r="B1109" s="203">
        <v>2822</v>
      </c>
      <c r="C1109" s="203"/>
    </row>
    <row r="1110" spans="1:3" ht="14.5" customHeight="1" x14ac:dyDescent="0.25">
      <c r="A1110" s="202">
        <f>'J1-2A'!K11</f>
        <v>0</v>
      </c>
      <c r="B1110" s="203">
        <v>8016</v>
      </c>
      <c r="C1110" s="203"/>
    </row>
    <row r="1111" spans="1:3" ht="14.5" customHeight="1" x14ac:dyDescent="0.25">
      <c r="A1111" s="202">
        <f>'J1-2A'!K12</f>
        <v>0</v>
      </c>
      <c r="B1111" s="203">
        <v>9988</v>
      </c>
      <c r="C1111" s="203"/>
    </row>
    <row r="1112" spans="1:3" ht="14.5" customHeight="1" x14ac:dyDescent="0.25">
      <c r="A1112">
        <f>'J1-2A'!K13</f>
        <v>0</v>
      </c>
      <c r="B1112" s="25">
        <v>15839</v>
      </c>
      <c r="C1112" s="25">
        <f t="shared" ref="C1112:C1147" si="19">A1112*B1112</f>
        <v>0</v>
      </c>
    </row>
    <row r="1113" spans="1:3" ht="14.5" customHeight="1" x14ac:dyDescent="0.25">
      <c r="A1113">
        <f>'J1-2A'!K14</f>
        <v>0</v>
      </c>
      <c r="B1113" s="25">
        <v>15839</v>
      </c>
      <c r="C1113" s="25">
        <f t="shared" si="19"/>
        <v>0</v>
      </c>
    </row>
    <row r="1114" spans="1:3" ht="14.5" customHeight="1" x14ac:dyDescent="0.25">
      <c r="A1114">
        <f>'J1-2A'!K15</f>
        <v>0</v>
      </c>
      <c r="B1114" s="25">
        <v>15839</v>
      </c>
      <c r="C1114" s="25">
        <f t="shared" si="19"/>
        <v>0</v>
      </c>
    </row>
    <row r="1115" spans="1:3" ht="14.5" customHeight="1" x14ac:dyDescent="0.25">
      <c r="A1115">
        <f>'J1-2A'!K16</f>
        <v>0</v>
      </c>
      <c r="B1115" s="25">
        <v>15839</v>
      </c>
      <c r="C1115" s="25">
        <f t="shared" si="19"/>
        <v>0</v>
      </c>
    </row>
    <row r="1116" spans="1:3" ht="14.5" customHeight="1" x14ac:dyDescent="0.25">
      <c r="A1116">
        <f>'J1-2A'!K17</f>
        <v>0</v>
      </c>
      <c r="B1116" s="25">
        <v>15839</v>
      </c>
      <c r="C1116" s="25">
        <f t="shared" si="19"/>
        <v>0</v>
      </c>
    </row>
    <row r="1117" spans="1:3" ht="14.5" customHeight="1" x14ac:dyDescent="0.25">
      <c r="A1117">
        <f>'J1-2A'!K18</f>
        <v>0</v>
      </c>
      <c r="B1117" s="25">
        <v>15839</v>
      </c>
      <c r="C1117" s="25">
        <f t="shared" si="19"/>
        <v>0</v>
      </c>
    </row>
    <row r="1118" spans="1:3" ht="14.5" customHeight="1" x14ac:dyDescent="0.25">
      <c r="A1118">
        <f>'J1-2A'!K19</f>
        <v>0</v>
      </c>
      <c r="B1118" s="25">
        <v>17142</v>
      </c>
      <c r="C1118" s="25">
        <f t="shared" si="19"/>
        <v>0</v>
      </c>
    </row>
    <row r="1119" spans="1:3" ht="14.5" customHeight="1" x14ac:dyDescent="0.25">
      <c r="A1119">
        <f>'J1-2A'!K20</f>
        <v>0</v>
      </c>
      <c r="B1119" s="25">
        <v>17142</v>
      </c>
      <c r="C1119" s="25">
        <f t="shared" si="19"/>
        <v>0</v>
      </c>
    </row>
    <row r="1120" spans="1:3" ht="14.5" customHeight="1" x14ac:dyDescent="0.25">
      <c r="A1120">
        <f>'J1-2A'!K21</f>
        <v>0</v>
      </c>
      <c r="B1120" s="25">
        <v>17142</v>
      </c>
      <c r="C1120" s="25">
        <f t="shared" si="19"/>
        <v>0</v>
      </c>
    </row>
    <row r="1121" spans="1:3" ht="14.5" customHeight="1" x14ac:dyDescent="0.25">
      <c r="A1121">
        <f>'J1-2A'!K22</f>
        <v>0</v>
      </c>
      <c r="B1121" s="25">
        <v>17142</v>
      </c>
      <c r="C1121" s="25">
        <f t="shared" si="19"/>
        <v>0</v>
      </c>
    </row>
    <row r="1122" spans="1:3" ht="14.5" customHeight="1" x14ac:dyDescent="0.25">
      <c r="A1122">
        <f>'J1-2A'!K23</f>
        <v>0</v>
      </c>
      <c r="B1122" s="25">
        <v>15839</v>
      </c>
      <c r="C1122" s="25">
        <f t="shared" si="19"/>
        <v>0</v>
      </c>
    </row>
    <row r="1123" spans="1:3" ht="14.5" customHeight="1" x14ac:dyDescent="0.25">
      <c r="A1123">
        <f>'J1-2A'!K24</f>
        <v>0</v>
      </c>
      <c r="B1123" s="25">
        <v>15839</v>
      </c>
      <c r="C1123" s="25">
        <f t="shared" si="19"/>
        <v>0</v>
      </c>
    </row>
    <row r="1124" spans="1:3" ht="14.5" customHeight="1" x14ac:dyDescent="0.25">
      <c r="A1124">
        <f>'J1-2A'!K25</f>
        <v>0</v>
      </c>
      <c r="B1124" s="25">
        <v>15839</v>
      </c>
      <c r="C1124" s="25">
        <f t="shared" si="19"/>
        <v>0</v>
      </c>
    </row>
    <row r="1125" spans="1:3" ht="14.5" customHeight="1" x14ac:dyDescent="0.25">
      <c r="A1125">
        <f>'J1-2A'!K26</f>
        <v>0</v>
      </c>
      <c r="B1125" s="25">
        <v>15839</v>
      </c>
      <c r="C1125" s="25">
        <f t="shared" si="19"/>
        <v>0</v>
      </c>
    </row>
    <row r="1126" spans="1:3" ht="14.5" customHeight="1" x14ac:dyDescent="0.25">
      <c r="A1126">
        <f>'J1-2A'!K27</f>
        <v>0</v>
      </c>
      <c r="B1126" s="25">
        <v>15839</v>
      </c>
      <c r="C1126" s="25">
        <f t="shared" si="19"/>
        <v>0</v>
      </c>
    </row>
    <row r="1127" spans="1:3" ht="14.5" customHeight="1" x14ac:dyDescent="0.25">
      <c r="A1127">
        <f>'J1-2A'!K28</f>
        <v>0</v>
      </c>
      <c r="B1127" s="25">
        <v>15839</v>
      </c>
      <c r="C1127" s="25">
        <f t="shared" si="19"/>
        <v>0</v>
      </c>
    </row>
    <row r="1128" spans="1:3" ht="14.5" customHeight="1" x14ac:dyDescent="0.25">
      <c r="A1128">
        <f>'J1-2A'!K29</f>
        <v>0</v>
      </c>
      <c r="B1128" s="25">
        <v>24066</v>
      </c>
      <c r="C1128" s="25">
        <f t="shared" si="19"/>
        <v>0</v>
      </c>
    </row>
    <row r="1129" spans="1:3" ht="14.5" customHeight="1" x14ac:dyDescent="0.25">
      <c r="A1129">
        <f>'J1-2A'!K30</f>
        <v>0</v>
      </c>
      <c r="B1129" s="25">
        <v>24066</v>
      </c>
      <c r="C1129" s="25">
        <f t="shared" si="19"/>
        <v>0</v>
      </c>
    </row>
    <row r="1130" spans="1:3" ht="14.5" customHeight="1" x14ac:dyDescent="0.25">
      <c r="A1130">
        <f>'J1-2A'!K31</f>
        <v>0</v>
      </c>
      <c r="B1130" s="25">
        <v>5220</v>
      </c>
      <c r="C1130" s="25">
        <f t="shared" si="19"/>
        <v>0</v>
      </c>
    </row>
    <row r="1131" spans="1:3" ht="14.5" customHeight="1" x14ac:dyDescent="0.25">
      <c r="A1131">
        <f>'J1-2A'!K32</f>
        <v>0</v>
      </c>
      <c r="B1131" s="25">
        <v>2611</v>
      </c>
      <c r="C1131" s="25">
        <f t="shared" si="19"/>
        <v>0</v>
      </c>
    </row>
    <row r="1132" spans="1:3" ht="14.5" customHeight="1" x14ac:dyDescent="0.25">
      <c r="A1132">
        <f>'J1-2A'!K33</f>
        <v>0</v>
      </c>
      <c r="B1132" s="25">
        <v>5220</v>
      </c>
      <c r="C1132" s="25">
        <f t="shared" si="19"/>
        <v>0</v>
      </c>
    </row>
    <row r="1133" spans="1:3" ht="14.5" customHeight="1" x14ac:dyDescent="0.25">
      <c r="A1133">
        <f>'J1-2A'!K34</f>
        <v>0</v>
      </c>
      <c r="B1133" s="25">
        <v>2611</v>
      </c>
      <c r="C1133" s="25">
        <f t="shared" si="19"/>
        <v>0</v>
      </c>
    </row>
    <row r="1134" spans="1:3" ht="14.5" customHeight="1" x14ac:dyDescent="0.25">
      <c r="A1134">
        <f>'J1-2A'!K35</f>
        <v>0</v>
      </c>
      <c r="B1134" s="25">
        <v>10967</v>
      </c>
      <c r="C1134" s="25">
        <f t="shared" si="19"/>
        <v>0</v>
      </c>
    </row>
    <row r="1135" spans="1:3" ht="14.5" customHeight="1" x14ac:dyDescent="0.25">
      <c r="A1135">
        <f>'J1-2A'!K36</f>
        <v>0</v>
      </c>
      <c r="B1135" s="25">
        <v>24066</v>
      </c>
      <c r="C1135" s="25">
        <f t="shared" si="19"/>
        <v>0</v>
      </c>
    </row>
    <row r="1136" spans="1:3" ht="14.5" customHeight="1" x14ac:dyDescent="0.25">
      <c r="A1136">
        <f>'J1-2A'!K41</f>
        <v>0</v>
      </c>
      <c r="B1136" s="25">
        <v>1852</v>
      </c>
      <c r="C1136" s="25">
        <f t="shared" si="19"/>
        <v>0</v>
      </c>
    </row>
    <row r="1137" spans="1:3" ht="14.5" customHeight="1" x14ac:dyDescent="0.25">
      <c r="A1137">
        <f>'J1-2A'!K42</f>
        <v>0</v>
      </c>
      <c r="B1137" s="25">
        <v>1852</v>
      </c>
      <c r="C1137" s="25">
        <f t="shared" si="19"/>
        <v>0</v>
      </c>
    </row>
    <row r="1138" spans="1:3" ht="14.5" customHeight="1" x14ac:dyDescent="0.25">
      <c r="A1138">
        <f>'J1-2A'!K43</f>
        <v>0</v>
      </c>
      <c r="B1138" s="25">
        <v>1852</v>
      </c>
      <c r="C1138" s="25">
        <f t="shared" si="19"/>
        <v>0</v>
      </c>
    </row>
    <row r="1139" spans="1:3" ht="14.5" customHeight="1" x14ac:dyDescent="0.25">
      <c r="A1139">
        <f>'J1-2A'!K44</f>
        <v>0</v>
      </c>
      <c r="B1139" s="25">
        <v>7152</v>
      </c>
      <c r="C1139" s="25">
        <f t="shared" si="19"/>
        <v>0</v>
      </c>
    </row>
    <row r="1140" spans="1:3" ht="14.5" customHeight="1" x14ac:dyDescent="0.25">
      <c r="A1140">
        <f>'J1-2A'!K45</f>
        <v>0</v>
      </c>
      <c r="B1140" s="25">
        <v>7152</v>
      </c>
      <c r="C1140" s="25">
        <f t="shared" si="19"/>
        <v>0</v>
      </c>
    </row>
    <row r="1141" spans="1:3" ht="14.5" customHeight="1" x14ac:dyDescent="0.25">
      <c r="A1141">
        <f>'J1-2A'!K46</f>
        <v>0</v>
      </c>
      <c r="B1141" s="25">
        <v>7152</v>
      </c>
      <c r="C1141" s="25">
        <f t="shared" si="19"/>
        <v>0</v>
      </c>
    </row>
    <row r="1142" spans="1:3" ht="14.5" customHeight="1" x14ac:dyDescent="0.25">
      <c r="A1142">
        <f>'J1-2A'!K47</f>
        <v>0</v>
      </c>
      <c r="B1142" s="25">
        <v>7152</v>
      </c>
      <c r="C1142" s="25">
        <f t="shared" si="19"/>
        <v>0</v>
      </c>
    </row>
    <row r="1143" spans="1:3" ht="14.5" customHeight="1" x14ac:dyDescent="0.25">
      <c r="A1143">
        <f>'J1-2A'!K48</f>
        <v>0</v>
      </c>
      <c r="B1143" s="25">
        <v>7152</v>
      </c>
      <c r="C1143" s="25">
        <f t="shared" si="19"/>
        <v>0</v>
      </c>
    </row>
    <row r="1144" spans="1:3" ht="14.5" customHeight="1" x14ac:dyDescent="0.25">
      <c r="A1144">
        <f>'J1-2A'!K49</f>
        <v>0</v>
      </c>
      <c r="B1144" s="25">
        <v>3754</v>
      </c>
      <c r="C1144" s="25">
        <f t="shared" si="19"/>
        <v>0</v>
      </c>
    </row>
    <row r="1145" spans="1:3" ht="14.5" customHeight="1" x14ac:dyDescent="0.25">
      <c r="A1145">
        <f>'J1-2A'!K50</f>
        <v>0</v>
      </c>
      <c r="B1145" s="25">
        <v>3754</v>
      </c>
      <c r="C1145" s="25">
        <f t="shared" si="19"/>
        <v>0</v>
      </c>
    </row>
    <row r="1146" spans="1:3" ht="14.5" customHeight="1" x14ac:dyDescent="0.25">
      <c r="A1146">
        <f>'J1-2A'!K51</f>
        <v>0</v>
      </c>
      <c r="B1146" s="25">
        <v>2052</v>
      </c>
      <c r="C1146" s="25">
        <f t="shared" si="19"/>
        <v>0</v>
      </c>
    </row>
    <row r="1147" spans="1:3" ht="14.5" customHeight="1" x14ac:dyDescent="0.25">
      <c r="A1147">
        <f>'J1-2A'!K52</f>
        <v>0</v>
      </c>
      <c r="B1147" s="25">
        <v>24066</v>
      </c>
      <c r="C1147" s="25">
        <f t="shared" si="19"/>
        <v>0</v>
      </c>
    </row>
    <row r="1148" spans="1:3" ht="14.5" customHeight="1" x14ac:dyDescent="0.25">
      <c r="A1148" s="202">
        <f>'J1-2A'!L10</f>
        <v>0</v>
      </c>
      <c r="B1148" s="203">
        <v>2822</v>
      </c>
      <c r="C1148" s="203"/>
    </row>
    <row r="1149" spans="1:3" ht="14.5" customHeight="1" x14ac:dyDescent="0.25">
      <c r="A1149" s="202">
        <f>'J1-2A'!L11</f>
        <v>0</v>
      </c>
      <c r="B1149" s="203">
        <v>8016</v>
      </c>
      <c r="C1149" s="203"/>
    </row>
    <row r="1150" spans="1:3" ht="14.5" customHeight="1" x14ac:dyDescent="0.25">
      <c r="A1150" s="202">
        <f>'J1-2A'!L12</f>
        <v>0</v>
      </c>
      <c r="B1150" s="203">
        <v>9988</v>
      </c>
      <c r="C1150" s="203"/>
    </row>
    <row r="1151" spans="1:3" ht="14.5" customHeight="1" x14ac:dyDescent="0.25">
      <c r="A1151">
        <f>'J1-2A'!L13</f>
        <v>0</v>
      </c>
      <c r="B1151" s="25">
        <v>15839</v>
      </c>
      <c r="C1151" s="25">
        <f t="shared" ref="C1151:C1214" si="20">A1151*B1151</f>
        <v>0</v>
      </c>
    </row>
    <row r="1152" spans="1:3" ht="14.5" customHeight="1" x14ac:dyDescent="0.25">
      <c r="A1152">
        <f>'J1-2A'!L14</f>
        <v>0</v>
      </c>
      <c r="B1152" s="25">
        <v>15839</v>
      </c>
      <c r="C1152" s="25">
        <f t="shared" si="20"/>
        <v>0</v>
      </c>
    </row>
    <row r="1153" spans="1:3" ht="14.5" customHeight="1" x14ac:dyDescent="0.25">
      <c r="A1153">
        <f>'J1-2A'!L15</f>
        <v>0</v>
      </c>
      <c r="B1153" s="25">
        <v>15839</v>
      </c>
      <c r="C1153" s="25">
        <f t="shared" si="20"/>
        <v>0</v>
      </c>
    </row>
    <row r="1154" spans="1:3" ht="14.5" customHeight="1" x14ac:dyDescent="0.25">
      <c r="A1154">
        <f>'J1-2A'!L16</f>
        <v>0</v>
      </c>
      <c r="B1154" s="25">
        <v>15839</v>
      </c>
      <c r="C1154" s="25">
        <f t="shared" si="20"/>
        <v>0</v>
      </c>
    </row>
    <row r="1155" spans="1:3" ht="14.5" customHeight="1" x14ac:dyDescent="0.25">
      <c r="A1155">
        <f>'J1-2A'!L17</f>
        <v>0</v>
      </c>
      <c r="B1155" s="25">
        <v>15839</v>
      </c>
      <c r="C1155" s="25">
        <f t="shared" si="20"/>
        <v>0</v>
      </c>
    </row>
    <row r="1156" spans="1:3" ht="14.5" customHeight="1" x14ac:dyDescent="0.25">
      <c r="A1156">
        <f>'J1-2A'!L18</f>
        <v>0</v>
      </c>
      <c r="B1156" s="25">
        <v>15839</v>
      </c>
      <c r="C1156" s="25">
        <f t="shared" si="20"/>
        <v>0</v>
      </c>
    </row>
    <row r="1157" spans="1:3" ht="14.5" customHeight="1" x14ac:dyDescent="0.25">
      <c r="A1157">
        <f>'J1-2A'!L19</f>
        <v>0</v>
      </c>
      <c r="B1157" s="25">
        <v>17142</v>
      </c>
      <c r="C1157" s="25">
        <f t="shared" si="20"/>
        <v>0</v>
      </c>
    </row>
    <row r="1158" spans="1:3" ht="14.5" customHeight="1" x14ac:dyDescent="0.25">
      <c r="A1158">
        <f>'J1-2A'!L20</f>
        <v>0</v>
      </c>
      <c r="B1158" s="25">
        <v>17142</v>
      </c>
      <c r="C1158" s="25">
        <f t="shared" si="20"/>
        <v>0</v>
      </c>
    </row>
    <row r="1159" spans="1:3" ht="14.5" customHeight="1" x14ac:dyDescent="0.25">
      <c r="A1159">
        <f>'J1-2A'!L21</f>
        <v>0</v>
      </c>
      <c r="B1159" s="25">
        <v>17142</v>
      </c>
      <c r="C1159" s="25">
        <f t="shared" si="20"/>
        <v>0</v>
      </c>
    </row>
    <row r="1160" spans="1:3" ht="14.5" customHeight="1" x14ac:dyDescent="0.25">
      <c r="A1160">
        <f>'J1-2A'!L22</f>
        <v>0</v>
      </c>
      <c r="B1160" s="25">
        <v>17142</v>
      </c>
      <c r="C1160" s="25">
        <f t="shared" si="20"/>
        <v>0</v>
      </c>
    </row>
    <row r="1161" spans="1:3" ht="14.5" customHeight="1" x14ac:dyDescent="0.25">
      <c r="A1161">
        <f>'J1-2A'!L23</f>
        <v>0</v>
      </c>
      <c r="B1161" s="25">
        <v>15839</v>
      </c>
      <c r="C1161" s="25">
        <f t="shared" si="20"/>
        <v>0</v>
      </c>
    </row>
    <row r="1162" spans="1:3" ht="14.5" customHeight="1" x14ac:dyDescent="0.25">
      <c r="A1162">
        <f>'J1-2A'!L24</f>
        <v>0</v>
      </c>
      <c r="B1162" s="25">
        <v>15839</v>
      </c>
      <c r="C1162" s="25">
        <f t="shared" si="20"/>
        <v>0</v>
      </c>
    </row>
    <row r="1163" spans="1:3" ht="14.5" customHeight="1" x14ac:dyDescent="0.25">
      <c r="A1163">
        <f>'J1-2A'!L25</f>
        <v>0</v>
      </c>
      <c r="B1163" s="25">
        <v>15839</v>
      </c>
      <c r="C1163" s="25">
        <f t="shared" si="20"/>
        <v>0</v>
      </c>
    </row>
    <row r="1164" spans="1:3" ht="14.5" customHeight="1" x14ac:dyDescent="0.25">
      <c r="A1164">
        <f>'J1-2A'!L26</f>
        <v>0</v>
      </c>
      <c r="B1164" s="25">
        <v>15839</v>
      </c>
      <c r="C1164" s="25">
        <f t="shared" si="20"/>
        <v>0</v>
      </c>
    </row>
    <row r="1165" spans="1:3" ht="14.5" customHeight="1" x14ac:dyDescent="0.25">
      <c r="A1165">
        <f>'J1-2A'!L27</f>
        <v>0</v>
      </c>
      <c r="B1165" s="25">
        <v>15839</v>
      </c>
      <c r="C1165" s="25">
        <f t="shared" si="20"/>
        <v>0</v>
      </c>
    </row>
    <row r="1166" spans="1:3" ht="14.5" customHeight="1" x14ac:dyDescent="0.25">
      <c r="A1166">
        <f>'J1-2A'!L28</f>
        <v>0</v>
      </c>
      <c r="B1166" s="25">
        <v>15839</v>
      </c>
      <c r="C1166" s="25">
        <f t="shared" si="20"/>
        <v>0</v>
      </c>
    </row>
    <row r="1167" spans="1:3" ht="14.5" customHeight="1" x14ac:dyDescent="0.25">
      <c r="A1167">
        <f>'J1-2A'!L29</f>
        <v>0</v>
      </c>
      <c r="B1167" s="25">
        <v>24066</v>
      </c>
      <c r="C1167" s="25">
        <f t="shared" si="20"/>
        <v>0</v>
      </c>
    </row>
    <row r="1168" spans="1:3" ht="14.5" customHeight="1" x14ac:dyDescent="0.25">
      <c r="A1168">
        <f>'J1-2A'!L30</f>
        <v>0</v>
      </c>
      <c r="B1168" s="25">
        <v>24066</v>
      </c>
      <c r="C1168" s="25">
        <f t="shared" si="20"/>
        <v>0</v>
      </c>
    </row>
    <row r="1169" spans="1:3" ht="14.5" customHeight="1" x14ac:dyDescent="0.25">
      <c r="A1169">
        <f>'J1-2A'!L31</f>
        <v>0</v>
      </c>
      <c r="B1169" s="25">
        <v>5220</v>
      </c>
      <c r="C1169" s="25">
        <f t="shared" si="20"/>
        <v>0</v>
      </c>
    </row>
    <row r="1170" spans="1:3" ht="14.5" customHeight="1" x14ac:dyDescent="0.25">
      <c r="A1170">
        <f>'J1-2A'!L32</f>
        <v>0</v>
      </c>
      <c r="B1170" s="25">
        <v>2611</v>
      </c>
      <c r="C1170" s="25">
        <f t="shared" si="20"/>
        <v>0</v>
      </c>
    </row>
    <row r="1171" spans="1:3" ht="14.5" customHeight="1" x14ac:dyDescent="0.25">
      <c r="A1171">
        <f>'J1-2A'!L33</f>
        <v>0</v>
      </c>
      <c r="B1171" s="25">
        <v>5220</v>
      </c>
      <c r="C1171" s="25">
        <f t="shared" si="20"/>
        <v>0</v>
      </c>
    </row>
    <row r="1172" spans="1:3" ht="14.5" customHeight="1" x14ac:dyDescent="0.25">
      <c r="A1172">
        <f>'J1-2A'!L34</f>
        <v>0</v>
      </c>
      <c r="B1172" s="25">
        <v>2611</v>
      </c>
      <c r="C1172" s="25">
        <f t="shared" si="20"/>
        <v>0</v>
      </c>
    </row>
    <row r="1173" spans="1:3" ht="14.5" customHeight="1" x14ac:dyDescent="0.25">
      <c r="A1173">
        <f>'J1-2A'!L35</f>
        <v>0</v>
      </c>
      <c r="B1173" s="25">
        <v>10967</v>
      </c>
      <c r="C1173" s="25">
        <f t="shared" si="20"/>
        <v>0</v>
      </c>
    </row>
    <row r="1174" spans="1:3" ht="14.5" customHeight="1" x14ac:dyDescent="0.25">
      <c r="A1174">
        <f>'J1-2A'!L36</f>
        <v>0</v>
      </c>
      <c r="B1174" s="25">
        <v>24066</v>
      </c>
      <c r="C1174" s="25">
        <f t="shared" si="20"/>
        <v>0</v>
      </c>
    </row>
    <row r="1175" spans="1:3" ht="14.5" customHeight="1" x14ac:dyDescent="0.25">
      <c r="A1175">
        <f>'J1-2A'!M10</f>
        <v>0</v>
      </c>
      <c r="B1175" s="25">
        <v>15420</v>
      </c>
      <c r="C1175" s="25">
        <f t="shared" si="20"/>
        <v>0</v>
      </c>
    </row>
    <row r="1176" spans="1:3" ht="14.5" customHeight="1" x14ac:dyDescent="0.25">
      <c r="A1176">
        <f>'J1-2A'!M11</f>
        <v>0</v>
      </c>
      <c r="B1176" s="25">
        <v>20614</v>
      </c>
      <c r="C1176" s="25">
        <f t="shared" si="20"/>
        <v>0</v>
      </c>
    </row>
    <row r="1177" spans="1:3" ht="14.5" customHeight="1" x14ac:dyDescent="0.25">
      <c r="A1177">
        <f>'J1-2A'!M12</f>
        <v>0</v>
      </c>
      <c r="B1177" s="25">
        <v>22585</v>
      </c>
      <c r="C1177" s="25">
        <f t="shared" si="20"/>
        <v>0</v>
      </c>
    </row>
    <row r="1178" spans="1:3" ht="14.5" customHeight="1" x14ac:dyDescent="0.25">
      <c r="A1178">
        <f>'J1-2A'!M13</f>
        <v>0</v>
      </c>
      <c r="B1178" s="25">
        <v>15839</v>
      </c>
      <c r="C1178" s="25">
        <f t="shared" si="20"/>
        <v>0</v>
      </c>
    </row>
    <row r="1179" spans="1:3" ht="14.5" customHeight="1" x14ac:dyDescent="0.25">
      <c r="A1179">
        <f>'J1-2A'!M14</f>
        <v>0</v>
      </c>
      <c r="B1179" s="25">
        <v>15839</v>
      </c>
      <c r="C1179" s="25">
        <f t="shared" si="20"/>
        <v>0</v>
      </c>
    </row>
    <row r="1180" spans="1:3" ht="14.5" customHeight="1" x14ac:dyDescent="0.25">
      <c r="A1180">
        <f>'J1-2A'!M15</f>
        <v>0</v>
      </c>
      <c r="B1180" s="25">
        <v>15839</v>
      </c>
      <c r="C1180" s="25">
        <f t="shared" si="20"/>
        <v>0</v>
      </c>
    </row>
    <row r="1181" spans="1:3" ht="14.5" customHeight="1" x14ac:dyDescent="0.25">
      <c r="A1181">
        <f>'J1-2A'!M16</f>
        <v>0</v>
      </c>
      <c r="B1181" s="25">
        <v>15839</v>
      </c>
      <c r="C1181" s="25">
        <f t="shared" si="20"/>
        <v>0</v>
      </c>
    </row>
    <row r="1182" spans="1:3" ht="14.5" customHeight="1" x14ac:dyDescent="0.25">
      <c r="A1182">
        <f>'J1-2A'!M17</f>
        <v>0</v>
      </c>
      <c r="B1182" s="25">
        <v>15839</v>
      </c>
      <c r="C1182" s="25">
        <f t="shared" si="20"/>
        <v>0</v>
      </c>
    </row>
    <row r="1183" spans="1:3" ht="14.5" customHeight="1" x14ac:dyDescent="0.25">
      <c r="A1183">
        <f>'J1-2A'!M18</f>
        <v>0</v>
      </c>
      <c r="B1183" s="25">
        <v>15839</v>
      </c>
      <c r="C1183" s="25">
        <f t="shared" si="20"/>
        <v>0</v>
      </c>
    </row>
    <row r="1184" spans="1:3" ht="14.5" customHeight="1" x14ac:dyDescent="0.25">
      <c r="A1184">
        <f>'J1-2A'!M19</f>
        <v>0</v>
      </c>
      <c r="B1184" s="25">
        <v>17142</v>
      </c>
      <c r="C1184" s="25">
        <f t="shared" si="20"/>
        <v>0</v>
      </c>
    </row>
    <row r="1185" spans="1:3" ht="14.5" customHeight="1" x14ac:dyDescent="0.25">
      <c r="A1185">
        <f>'J1-2A'!M20</f>
        <v>0</v>
      </c>
      <c r="B1185" s="25">
        <v>17142</v>
      </c>
      <c r="C1185" s="25">
        <f t="shared" si="20"/>
        <v>0</v>
      </c>
    </row>
    <row r="1186" spans="1:3" ht="14.5" customHeight="1" x14ac:dyDescent="0.25">
      <c r="A1186">
        <f>'J1-2A'!M21</f>
        <v>0</v>
      </c>
      <c r="B1186" s="25">
        <v>17142</v>
      </c>
      <c r="C1186" s="25">
        <f t="shared" si="20"/>
        <v>0</v>
      </c>
    </row>
    <row r="1187" spans="1:3" ht="14.5" customHeight="1" x14ac:dyDescent="0.25">
      <c r="A1187">
        <f>'J1-2A'!M22</f>
        <v>0</v>
      </c>
      <c r="B1187" s="25">
        <v>17142</v>
      </c>
      <c r="C1187" s="25">
        <f t="shared" si="20"/>
        <v>0</v>
      </c>
    </row>
    <row r="1188" spans="1:3" ht="14.5" customHeight="1" x14ac:dyDescent="0.25">
      <c r="A1188">
        <f>'J1-2A'!M23</f>
        <v>0</v>
      </c>
      <c r="B1188" s="25">
        <v>15839</v>
      </c>
      <c r="C1188" s="25">
        <f t="shared" si="20"/>
        <v>0</v>
      </c>
    </row>
    <row r="1189" spans="1:3" ht="14.5" customHeight="1" x14ac:dyDescent="0.25">
      <c r="A1189">
        <f>'J1-2A'!M24</f>
        <v>0</v>
      </c>
      <c r="B1189" s="25">
        <v>15839</v>
      </c>
      <c r="C1189" s="25">
        <f t="shared" si="20"/>
        <v>0</v>
      </c>
    </row>
    <row r="1190" spans="1:3" ht="14.5" customHeight="1" x14ac:dyDescent="0.25">
      <c r="A1190">
        <f>'J1-2A'!M25</f>
        <v>0</v>
      </c>
      <c r="B1190" s="25">
        <v>15839</v>
      </c>
      <c r="C1190" s="25">
        <f t="shared" si="20"/>
        <v>0</v>
      </c>
    </row>
    <row r="1191" spans="1:3" ht="14.5" customHeight="1" x14ac:dyDescent="0.25">
      <c r="A1191">
        <f>'J1-2A'!M26</f>
        <v>0</v>
      </c>
      <c r="B1191" s="25">
        <v>15839</v>
      </c>
      <c r="C1191" s="25">
        <f t="shared" si="20"/>
        <v>0</v>
      </c>
    </row>
    <row r="1192" spans="1:3" ht="14.5" customHeight="1" x14ac:dyDescent="0.25">
      <c r="A1192">
        <f>'J1-2A'!M27</f>
        <v>0</v>
      </c>
      <c r="B1192" s="25">
        <v>15839</v>
      </c>
      <c r="C1192" s="25">
        <f t="shared" si="20"/>
        <v>0</v>
      </c>
    </row>
    <row r="1193" spans="1:3" ht="14.5" customHeight="1" x14ac:dyDescent="0.25">
      <c r="A1193">
        <f>'J1-2A'!M28</f>
        <v>0</v>
      </c>
      <c r="B1193" s="25">
        <v>15839</v>
      </c>
      <c r="C1193" s="25">
        <f t="shared" si="20"/>
        <v>0</v>
      </c>
    </row>
    <row r="1194" spans="1:3" ht="14.5" customHeight="1" x14ac:dyDescent="0.25">
      <c r="A1194">
        <f>'J1-2A'!M29</f>
        <v>0</v>
      </c>
      <c r="B1194" s="25">
        <v>24066</v>
      </c>
      <c r="C1194" s="25">
        <f t="shared" si="20"/>
        <v>0</v>
      </c>
    </row>
    <row r="1195" spans="1:3" ht="14.5" customHeight="1" x14ac:dyDescent="0.25">
      <c r="A1195">
        <f>'J1-2A'!M30</f>
        <v>0</v>
      </c>
      <c r="B1195" s="25">
        <v>24066</v>
      </c>
      <c r="C1195" s="25">
        <f t="shared" si="20"/>
        <v>0</v>
      </c>
    </row>
    <row r="1196" spans="1:3" ht="14.5" customHeight="1" x14ac:dyDescent="0.25">
      <c r="A1196">
        <f>'J1-2A'!M31</f>
        <v>0</v>
      </c>
      <c r="B1196" s="25">
        <v>5220</v>
      </c>
      <c r="C1196" s="25">
        <f t="shared" si="20"/>
        <v>0</v>
      </c>
    </row>
    <row r="1197" spans="1:3" ht="14.5" customHeight="1" x14ac:dyDescent="0.25">
      <c r="A1197">
        <f>'J1-2A'!M32</f>
        <v>0</v>
      </c>
      <c r="B1197" s="25">
        <v>2611</v>
      </c>
      <c r="C1197" s="25">
        <f t="shared" si="20"/>
        <v>0</v>
      </c>
    </row>
    <row r="1198" spans="1:3" ht="14.5" customHeight="1" x14ac:dyDescent="0.25">
      <c r="A1198">
        <f>'J1-2A'!M33</f>
        <v>0</v>
      </c>
      <c r="B1198" s="25">
        <v>5220</v>
      </c>
      <c r="C1198" s="25">
        <f t="shared" si="20"/>
        <v>0</v>
      </c>
    </row>
    <row r="1199" spans="1:3" ht="14.5" customHeight="1" x14ac:dyDescent="0.25">
      <c r="A1199">
        <f>'J1-2A'!M34</f>
        <v>0</v>
      </c>
      <c r="B1199" s="25">
        <v>2611</v>
      </c>
      <c r="C1199" s="25">
        <f t="shared" si="20"/>
        <v>0</v>
      </c>
    </row>
    <row r="1200" spans="1:3" ht="14.5" customHeight="1" x14ac:dyDescent="0.25">
      <c r="A1200">
        <f>'J1-2A'!M35</f>
        <v>0</v>
      </c>
      <c r="B1200" s="25">
        <v>10967</v>
      </c>
      <c r="C1200" s="25">
        <f t="shared" si="20"/>
        <v>0</v>
      </c>
    </row>
    <row r="1201" spans="1:3" ht="14.5" customHeight="1" x14ac:dyDescent="0.25">
      <c r="A1201">
        <f>'J1-2A'!M36</f>
        <v>0</v>
      </c>
      <c r="B1201" s="25">
        <v>24066</v>
      </c>
      <c r="C1201" s="25">
        <f t="shared" si="20"/>
        <v>0</v>
      </c>
    </row>
    <row r="1202" spans="1:3" ht="14.5" customHeight="1" x14ac:dyDescent="0.25">
      <c r="A1202">
        <f>'J1-2A'!N10</f>
        <v>0</v>
      </c>
      <c r="B1202" s="25">
        <v>15420</v>
      </c>
      <c r="C1202" s="25">
        <f t="shared" si="20"/>
        <v>0</v>
      </c>
    </row>
    <row r="1203" spans="1:3" ht="14.5" customHeight="1" x14ac:dyDescent="0.25">
      <c r="A1203">
        <f>'J1-2A'!N11</f>
        <v>0</v>
      </c>
      <c r="B1203" s="25">
        <v>20614</v>
      </c>
      <c r="C1203" s="25">
        <f t="shared" si="20"/>
        <v>0</v>
      </c>
    </row>
    <row r="1204" spans="1:3" ht="14.5" customHeight="1" x14ac:dyDescent="0.25">
      <c r="A1204">
        <f>'J1-2A'!N12</f>
        <v>0</v>
      </c>
      <c r="B1204" s="25">
        <v>22585</v>
      </c>
      <c r="C1204" s="25">
        <f t="shared" si="20"/>
        <v>0</v>
      </c>
    </row>
    <row r="1205" spans="1:3" ht="14.5" customHeight="1" x14ac:dyDescent="0.25">
      <c r="A1205">
        <f>'J1-2A'!N13</f>
        <v>0</v>
      </c>
      <c r="B1205" s="25">
        <v>15839</v>
      </c>
      <c r="C1205" s="25">
        <f t="shared" si="20"/>
        <v>0</v>
      </c>
    </row>
    <row r="1206" spans="1:3" ht="14.5" customHeight="1" x14ac:dyDescent="0.25">
      <c r="A1206">
        <f>'J1-2A'!N14</f>
        <v>0</v>
      </c>
      <c r="B1206" s="25">
        <v>15839</v>
      </c>
      <c r="C1206" s="25">
        <f t="shared" si="20"/>
        <v>0</v>
      </c>
    </row>
    <row r="1207" spans="1:3" ht="14.5" customHeight="1" x14ac:dyDescent="0.25">
      <c r="A1207">
        <f>'J1-2A'!N15</f>
        <v>0</v>
      </c>
      <c r="B1207" s="25">
        <v>15839</v>
      </c>
      <c r="C1207" s="25">
        <f t="shared" si="20"/>
        <v>0</v>
      </c>
    </row>
    <row r="1208" spans="1:3" ht="14.5" customHeight="1" x14ac:dyDescent="0.25">
      <c r="A1208">
        <f>'J1-2A'!N16</f>
        <v>0</v>
      </c>
      <c r="B1208" s="25">
        <v>15839</v>
      </c>
      <c r="C1208" s="25">
        <f t="shared" si="20"/>
        <v>0</v>
      </c>
    </row>
    <row r="1209" spans="1:3" ht="14.5" customHeight="1" x14ac:dyDescent="0.25">
      <c r="A1209">
        <f>'J1-2A'!N17</f>
        <v>0</v>
      </c>
      <c r="B1209" s="25">
        <v>15839</v>
      </c>
      <c r="C1209" s="25">
        <f t="shared" si="20"/>
        <v>0</v>
      </c>
    </row>
    <row r="1210" spans="1:3" ht="14.5" customHeight="1" x14ac:dyDescent="0.25">
      <c r="A1210">
        <f>'J1-2A'!N18</f>
        <v>0</v>
      </c>
      <c r="B1210" s="25">
        <v>15839</v>
      </c>
      <c r="C1210" s="25">
        <f t="shared" si="20"/>
        <v>0</v>
      </c>
    </row>
    <row r="1211" spans="1:3" ht="14.5" customHeight="1" x14ac:dyDescent="0.25">
      <c r="A1211">
        <f>'J1-2A'!N19</f>
        <v>0</v>
      </c>
      <c r="B1211" s="25">
        <v>17142</v>
      </c>
      <c r="C1211" s="25">
        <f t="shared" si="20"/>
        <v>0</v>
      </c>
    </row>
    <row r="1212" spans="1:3" ht="14.5" customHeight="1" x14ac:dyDescent="0.25">
      <c r="A1212">
        <f>'J1-2A'!N20</f>
        <v>0</v>
      </c>
      <c r="B1212" s="25">
        <v>17142</v>
      </c>
      <c r="C1212" s="25">
        <f t="shared" si="20"/>
        <v>0</v>
      </c>
    </row>
    <row r="1213" spans="1:3" ht="14.5" customHeight="1" x14ac:dyDescent="0.25">
      <c r="A1213">
        <f>'J1-2A'!N21</f>
        <v>0</v>
      </c>
      <c r="B1213" s="25">
        <v>17142</v>
      </c>
      <c r="C1213" s="25">
        <f t="shared" si="20"/>
        <v>0</v>
      </c>
    </row>
    <row r="1214" spans="1:3" ht="14.5" customHeight="1" x14ac:dyDescent="0.25">
      <c r="A1214">
        <f>'J1-2A'!N22</f>
        <v>0</v>
      </c>
      <c r="B1214" s="25">
        <v>17142</v>
      </c>
      <c r="C1214" s="25">
        <f t="shared" si="20"/>
        <v>0</v>
      </c>
    </row>
    <row r="1215" spans="1:3" ht="14.5" customHeight="1" x14ac:dyDescent="0.25">
      <c r="A1215">
        <f>'J1-2A'!N23</f>
        <v>0</v>
      </c>
      <c r="B1215" s="25">
        <v>15839</v>
      </c>
      <c r="C1215" s="25">
        <f t="shared" ref="C1215:C1278" si="21">A1215*B1215</f>
        <v>0</v>
      </c>
    </row>
    <row r="1216" spans="1:3" ht="14.5" customHeight="1" x14ac:dyDescent="0.25">
      <c r="A1216">
        <f>'J1-2A'!N24</f>
        <v>0</v>
      </c>
      <c r="B1216" s="25">
        <v>15839</v>
      </c>
      <c r="C1216" s="25">
        <f t="shared" si="21"/>
        <v>0</v>
      </c>
    </row>
    <row r="1217" spans="1:3" ht="14.5" customHeight="1" x14ac:dyDescent="0.25">
      <c r="A1217">
        <f>'J1-2A'!N25</f>
        <v>0</v>
      </c>
      <c r="B1217" s="25">
        <v>15839</v>
      </c>
      <c r="C1217" s="25">
        <f t="shared" si="21"/>
        <v>0</v>
      </c>
    </row>
    <row r="1218" spans="1:3" ht="14.5" customHeight="1" x14ac:dyDescent="0.25">
      <c r="A1218">
        <f>'J1-2A'!N26</f>
        <v>0</v>
      </c>
      <c r="B1218" s="25">
        <v>15839</v>
      </c>
      <c r="C1218" s="25">
        <f t="shared" si="21"/>
        <v>0</v>
      </c>
    </row>
    <row r="1219" spans="1:3" ht="14.5" customHeight="1" x14ac:dyDescent="0.25">
      <c r="A1219">
        <f>'J1-2A'!N27</f>
        <v>0</v>
      </c>
      <c r="B1219" s="25">
        <v>15839</v>
      </c>
      <c r="C1219" s="25">
        <f t="shared" si="21"/>
        <v>0</v>
      </c>
    </row>
    <row r="1220" spans="1:3" ht="14.5" customHeight="1" x14ac:dyDescent="0.25">
      <c r="A1220">
        <f>'J1-2A'!N28</f>
        <v>0</v>
      </c>
      <c r="B1220" s="25">
        <v>15839</v>
      </c>
      <c r="C1220" s="25">
        <f t="shared" si="21"/>
        <v>0</v>
      </c>
    </row>
    <row r="1221" spans="1:3" ht="14.5" customHeight="1" x14ac:dyDescent="0.25">
      <c r="A1221">
        <f>'J1-2A'!N29</f>
        <v>0</v>
      </c>
      <c r="B1221" s="25">
        <v>24066</v>
      </c>
      <c r="C1221" s="25">
        <f t="shared" si="21"/>
        <v>0</v>
      </c>
    </row>
    <row r="1222" spans="1:3" ht="14.5" customHeight="1" x14ac:dyDescent="0.25">
      <c r="A1222">
        <f>'J1-2A'!N30</f>
        <v>0</v>
      </c>
      <c r="B1222" s="25">
        <v>24066</v>
      </c>
      <c r="C1222" s="25">
        <f t="shared" si="21"/>
        <v>0</v>
      </c>
    </row>
    <row r="1223" spans="1:3" ht="14.5" customHeight="1" x14ac:dyDescent="0.25">
      <c r="A1223">
        <f>'J1-2A'!N31</f>
        <v>0</v>
      </c>
      <c r="B1223" s="25">
        <v>5220</v>
      </c>
      <c r="C1223" s="25">
        <f t="shared" si="21"/>
        <v>0</v>
      </c>
    </row>
    <row r="1224" spans="1:3" ht="14.5" customHeight="1" x14ac:dyDescent="0.25">
      <c r="A1224">
        <f>'J1-2A'!N32</f>
        <v>0</v>
      </c>
      <c r="B1224" s="25">
        <v>2611</v>
      </c>
      <c r="C1224" s="25">
        <f t="shared" si="21"/>
        <v>0</v>
      </c>
    </row>
    <row r="1225" spans="1:3" ht="14.5" customHeight="1" x14ac:dyDescent="0.25">
      <c r="A1225">
        <f>'J1-2A'!N33</f>
        <v>0</v>
      </c>
      <c r="B1225" s="25">
        <v>5220</v>
      </c>
      <c r="C1225" s="25">
        <f t="shared" si="21"/>
        <v>0</v>
      </c>
    </row>
    <row r="1226" spans="1:3" ht="14.5" customHeight="1" x14ac:dyDescent="0.25">
      <c r="A1226">
        <f>'J1-2A'!N34</f>
        <v>0</v>
      </c>
      <c r="B1226" s="25">
        <v>2611</v>
      </c>
      <c r="C1226" s="25">
        <f t="shared" si="21"/>
        <v>0</v>
      </c>
    </row>
    <row r="1227" spans="1:3" ht="14.5" customHeight="1" x14ac:dyDescent="0.25">
      <c r="A1227">
        <f>'J1-2A'!N35</f>
        <v>0</v>
      </c>
      <c r="B1227" s="25">
        <v>10967</v>
      </c>
      <c r="C1227" s="25">
        <f t="shared" si="21"/>
        <v>0</v>
      </c>
    </row>
    <row r="1228" spans="1:3" ht="14.5" customHeight="1" x14ac:dyDescent="0.25">
      <c r="A1228">
        <f>'J1-2A'!N36</f>
        <v>0</v>
      </c>
      <c r="B1228" s="25">
        <v>24066</v>
      </c>
      <c r="C1228" s="25">
        <f t="shared" si="21"/>
        <v>0</v>
      </c>
    </row>
    <row r="1229" spans="1:3" ht="14.5" customHeight="1" x14ac:dyDescent="0.25">
      <c r="A1229">
        <f>'J1-2A'!O10</f>
        <v>0</v>
      </c>
      <c r="B1229" s="25">
        <v>15420</v>
      </c>
      <c r="C1229" s="25">
        <f t="shared" si="21"/>
        <v>0</v>
      </c>
    </row>
    <row r="1230" spans="1:3" ht="14.5" customHeight="1" x14ac:dyDescent="0.25">
      <c r="A1230">
        <f>'J1-2A'!O11</f>
        <v>0</v>
      </c>
      <c r="B1230" s="25">
        <v>20614</v>
      </c>
      <c r="C1230" s="25">
        <f t="shared" si="21"/>
        <v>0</v>
      </c>
    </row>
    <row r="1231" spans="1:3" ht="14.5" customHeight="1" x14ac:dyDescent="0.25">
      <c r="A1231">
        <f>'J1-2A'!O12</f>
        <v>0</v>
      </c>
      <c r="B1231" s="25">
        <v>22585</v>
      </c>
      <c r="C1231" s="25">
        <f t="shared" si="21"/>
        <v>0</v>
      </c>
    </row>
    <row r="1232" spans="1:3" ht="14.5" customHeight="1" x14ac:dyDescent="0.25">
      <c r="A1232">
        <f>'J1-2A'!O13</f>
        <v>0</v>
      </c>
      <c r="B1232" s="25">
        <v>15839</v>
      </c>
      <c r="C1232" s="25">
        <f t="shared" si="21"/>
        <v>0</v>
      </c>
    </row>
    <row r="1233" spans="1:3" ht="14.5" customHeight="1" x14ac:dyDescent="0.25">
      <c r="A1233">
        <f>'J1-2A'!O14</f>
        <v>0</v>
      </c>
      <c r="B1233" s="25">
        <v>15839</v>
      </c>
      <c r="C1233" s="25">
        <f t="shared" si="21"/>
        <v>0</v>
      </c>
    </row>
    <row r="1234" spans="1:3" ht="14.5" customHeight="1" x14ac:dyDescent="0.25">
      <c r="A1234">
        <f>'J1-2A'!O15</f>
        <v>0</v>
      </c>
      <c r="B1234" s="25">
        <v>15839</v>
      </c>
      <c r="C1234" s="25">
        <f t="shared" si="21"/>
        <v>0</v>
      </c>
    </row>
    <row r="1235" spans="1:3" ht="14.5" customHeight="1" x14ac:dyDescent="0.25">
      <c r="A1235">
        <f>'J1-2A'!O16</f>
        <v>0</v>
      </c>
      <c r="B1235" s="25">
        <v>15839</v>
      </c>
      <c r="C1235" s="25">
        <f t="shared" si="21"/>
        <v>0</v>
      </c>
    </row>
    <row r="1236" spans="1:3" ht="14.5" customHeight="1" x14ac:dyDescent="0.25">
      <c r="A1236">
        <f>'J1-2A'!O17</f>
        <v>0</v>
      </c>
      <c r="B1236" s="25">
        <v>15839</v>
      </c>
      <c r="C1236" s="25">
        <f t="shared" si="21"/>
        <v>0</v>
      </c>
    </row>
    <row r="1237" spans="1:3" ht="14.5" customHeight="1" x14ac:dyDescent="0.25">
      <c r="A1237">
        <f>'J1-2A'!O18</f>
        <v>0</v>
      </c>
      <c r="B1237" s="25">
        <v>15839</v>
      </c>
      <c r="C1237" s="25">
        <f t="shared" si="21"/>
        <v>0</v>
      </c>
    </row>
    <row r="1238" spans="1:3" ht="14.5" customHeight="1" x14ac:dyDescent="0.25">
      <c r="A1238">
        <f>'J1-2A'!O19</f>
        <v>0</v>
      </c>
      <c r="B1238" s="25">
        <v>17142</v>
      </c>
      <c r="C1238" s="25">
        <f t="shared" si="21"/>
        <v>0</v>
      </c>
    </row>
    <row r="1239" spans="1:3" ht="14.5" customHeight="1" x14ac:dyDescent="0.25">
      <c r="A1239">
        <f>'J1-2A'!O20</f>
        <v>0</v>
      </c>
      <c r="B1239" s="25">
        <v>17142</v>
      </c>
      <c r="C1239" s="25">
        <f t="shared" si="21"/>
        <v>0</v>
      </c>
    </row>
    <row r="1240" spans="1:3" ht="14.5" customHeight="1" x14ac:dyDescent="0.25">
      <c r="A1240">
        <f>'J1-2A'!O21</f>
        <v>0</v>
      </c>
      <c r="B1240" s="25">
        <v>17142</v>
      </c>
      <c r="C1240" s="25">
        <f t="shared" si="21"/>
        <v>0</v>
      </c>
    </row>
    <row r="1241" spans="1:3" ht="14.5" customHeight="1" x14ac:dyDescent="0.25">
      <c r="A1241">
        <f>'J1-2A'!O22</f>
        <v>0</v>
      </c>
      <c r="B1241" s="25">
        <v>17142</v>
      </c>
      <c r="C1241" s="25">
        <f t="shared" si="21"/>
        <v>0</v>
      </c>
    </row>
    <row r="1242" spans="1:3" ht="14.5" customHeight="1" x14ac:dyDescent="0.25">
      <c r="A1242">
        <f>'J1-2A'!O23</f>
        <v>0</v>
      </c>
      <c r="B1242" s="25">
        <v>15839</v>
      </c>
      <c r="C1242" s="25">
        <f t="shared" si="21"/>
        <v>0</v>
      </c>
    </row>
    <row r="1243" spans="1:3" ht="14.5" customHeight="1" x14ac:dyDescent="0.25">
      <c r="A1243">
        <f>'J1-2A'!O24</f>
        <v>0</v>
      </c>
      <c r="B1243" s="25">
        <v>15839</v>
      </c>
      <c r="C1243" s="25">
        <f t="shared" si="21"/>
        <v>0</v>
      </c>
    </row>
    <row r="1244" spans="1:3" ht="14.5" customHeight="1" x14ac:dyDescent="0.25">
      <c r="A1244">
        <f>'J1-2A'!O25</f>
        <v>0</v>
      </c>
      <c r="B1244" s="25">
        <v>15839</v>
      </c>
      <c r="C1244" s="25">
        <f t="shared" si="21"/>
        <v>0</v>
      </c>
    </row>
    <row r="1245" spans="1:3" ht="14.5" customHeight="1" x14ac:dyDescent="0.25">
      <c r="A1245">
        <f>'J1-2A'!O26</f>
        <v>0</v>
      </c>
      <c r="B1245" s="25">
        <v>15839</v>
      </c>
      <c r="C1245" s="25">
        <f t="shared" si="21"/>
        <v>0</v>
      </c>
    </row>
    <row r="1246" spans="1:3" ht="14.5" customHeight="1" x14ac:dyDescent="0.25">
      <c r="A1246">
        <f>'J1-2A'!O27</f>
        <v>0</v>
      </c>
      <c r="B1246" s="25">
        <v>15839</v>
      </c>
      <c r="C1246" s="25">
        <f t="shared" si="21"/>
        <v>0</v>
      </c>
    </row>
    <row r="1247" spans="1:3" ht="14.5" customHeight="1" x14ac:dyDescent="0.25">
      <c r="A1247">
        <f>'J1-2A'!O28</f>
        <v>0</v>
      </c>
      <c r="B1247" s="25">
        <v>15839</v>
      </c>
      <c r="C1247" s="25">
        <f t="shared" si="21"/>
        <v>0</v>
      </c>
    </row>
    <row r="1248" spans="1:3" ht="14.5" customHeight="1" x14ac:dyDescent="0.25">
      <c r="A1248">
        <f>'J1-2A'!O29</f>
        <v>0</v>
      </c>
      <c r="B1248" s="25">
        <v>24066</v>
      </c>
      <c r="C1248" s="25">
        <f t="shared" si="21"/>
        <v>0</v>
      </c>
    </row>
    <row r="1249" spans="1:3" ht="14.5" customHeight="1" x14ac:dyDescent="0.25">
      <c r="A1249">
        <f>'J1-2A'!O30</f>
        <v>0</v>
      </c>
      <c r="B1249" s="25">
        <v>24066</v>
      </c>
      <c r="C1249" s="25">
        <f t="shared" si="21"/>
        <v>0</v>
      </c>
    </row>
    <row r="1250" spans="1:3" ht="14.5" customHeight="1" x14ac:dyDescent="0.25">
      <c r="A1250">
        <f>'J1-2A'!O31</f>
        <v>0</v>
      </c>
      <c r="B1250" s="25">
        <v>5220</v>
      </c>
      <c r="C1250" s="25">
        <f t="shared" si="21"/>
        <v>0</v>
      </c>
    </row>
    <row r="1251" spans="1:3" ht="14.5" customHeight="1" x14ac:dyDescent="0.25">
      <c r="A1251">
        <f>'J1-2A'!O32</f>
        <v>0</v>
      </c>
      <c r="B1251" s="25">
        <v>2611</v>
      </c>
      <c r="C1251" s="25">
        <f t="shared" si="21"/>
        <v>0</v>
      </c>
    </row>
    <row r="1252" spans="1:3" ht="14.5" customHeight="1" x14ac:dyDescent="0.25">
      <c r="A1252">
        <f>'J1-2A'!O33</f>
        <v>0</v>
      </c>
      <c r="B1252" s="25">
        <v>5220</v>
      </c>
      <c r="C1252" s="25">
        <f t="shared" si="21"/>
        <v>0</v>
      </c>
    </row>
    <row r="1253" spans="1:3" ht="14.5" customHeight="1" x14ac:dyDescent="0.25">
      <c r="A1253">
        <f>'J1-2A'!O34</f>
        <v>0</v>
      </c>
      <c r="B1253" s="25">
        <v>2611</v>
      </c>
      <c r="C1253" s="25">
        <f t="shared" si="21"/>
        <v>0</v>
      </c>
    </row>
    <row r="1254" spans="1:3" ht="14.5" customHeight="1" x14ac:dyDescent="0.25">
      <c r="A1254">
        <f>'J1-2A'!O35</f>
        <v>0</v>
      </c>
      <c r="B1254" s="25">
        <v>10967</v>
      </c>
      <c r="C1254" s="25">
        <f t="shared" si="21"/>
        <v>0</v>
      </c>
    </row>
    <row r="1255" spans="1:3" ht="14.5" customHeight="1" x14ac:dyDescent="0.25">
      <c r="A1255">
        <f>'J1-2A'!O36</f>
        <v>0</v>
      </c>
      <c r="B1255" s="25">
        <v>24066</v>
      </c>
      <c r="C1255" s="25">
        <f t="shared" si="21"/>
        <v>0</v>
      </c>
    </row>
    <row r="1256" spans="1:3" ht="14.5" customHeight="1" x14ac:dyDescent="0.25">
      <c r="A1256">
        <f>'J1-2A'!P10</f>
        <v>0</v>
      </c>
      <c r="B1256" s="25">
        <v>15420</v>
      </c>
      <c r="C1256" s="25">
        <f t="shared" si="21"/>
        <v>0</v>
      </c>
    </row>
    <row r="1257" spans="1:3" ht="14.5" customHeight="1" x14ac:dyDescent="0.25">
      <c r="A1257">
        <f>'J1-2A'!P11</f>
        <v>0</v>
      </c>
      <c r="B1257" s="25">
        <v>20614</v>
      </c>
      <c r="C1257" s="25">
        <f t="shared" si="21"/>
        <v>0</v>
      </c>
    </row>
    <row r="1258" spans="1:3" ht="14.5" customHeight="1" x14ac:dyDescent="0.25">
      <c r="A1258">
        <f>'J1-2A'!P12</f>
        <v>0</v>
      </c>
      <c r="B1258" s="25">
        <v>22585</v>
      </c>
      <c r="C1258" s="25">
        <f t="shared" si="21"/>
        <v>0</v>
      </c>
    </row>
    <row r="1259" spans="1:3" ht="14.5" customHeight="1" x14ac:dyDescent="0.25">
      <c r="A1259">
        <f>'J1-2A'!P13</f>
        <v>0</v>
      </c>
      <c r="B1259" s="25">
        <v>15839</v>
      </c>
      <c r="C1259" s="25">
        <f t="shared" si="21"/>
        <v>0</v>
      </c>
    </row>
    <row r="1260" spans="1:3" ht="14.5" customHeight="1" x14ac:dyDescent="0.25">
      <c r="A1260">
        <f>'J1-2A'!P14</f>
        <v>0</v>
      </c>
      <c r="B1260" s="25">
        <v>15839</v>
      </c>
      <c r="C1260" s="25">
        <f t="shared" si="21"/>
        <v>0</v>
      </c>
    </row>
    <row r="1261" spans="1:3" ht="14.5" customHeight="1" x14ac:dyDescent="0.25">
      <c r="A1261">
        <f>'J1-2A'!P15</f>
        <v>0</v>
      </c>
      <c r="B1261" s="25">
        <v>15839</v>
      </c>
      <c r="C1261" s="25">
        <f t="shared" si="21"/>
        <v>0</v>
      </c>
    </row>
    <row r="1262" spans="1:3" ht="14.5" customHeight="1" x14ac:dyDescent="0.25">
      <c r="A1262">
        <f>'J1-2A'!P16</f>
        <v>0</v>
      </c>
      <c r="B1262" s="25">
        <v>15839</v>
      </c>
      <c r="C1262" s="25">
        <f t="shared" si="21"/>
        <v>0</v>
      </c>
    </row>
    <row r="1263" spans="1:3" ht="14.5" customHeight="1" x14ac:dyDescent="0.25">
      <c r="A1263">
        <f>'J1-2A'!P17</f>
        <v>0</v>
      </c>
      <c r="B1263" s="25">
        <v>15839</v>
      </c>
      <c r="C1263" s="25">
        <f t="shared" si="21"/>
        <v>0</v>
      </c>
    </row>
    <row r="1264" spans="1:3" ht="14.5" customHeight="1" x14ac:dyDescent="0.25">
      <c r="A1264">
        <f>'J1-2A'!P18</f>
        <v>0</v>
      </c>
      <c r="B1264" s="25">
        <v>15839</v>
      </c>
      <c r="C1264" s="25">
        <f t="shared" si="21"/>
        <v>0</v>
      </c>
    </row>
    <row r="1265" spans="1:3" ht="14.5" customHeight="1" x14ac:dyDescent="0.25">
      <c r="A1265">
        <f>'J1-2A'!P19</f>
        <v>0</v>
      </c>
      <c r="B1265" s="25">
        <v>17142</v>
      </c>
      <c r="C1265" s="25">
        <f t="shared" si="21"/>
        <v>0</v>
      </c>
    </row>
    <row r="1266" spans="1:3" ht="14.5" customHeight="1" x14ac:dyDescent="0.25">
      <c r="A1266">
        <f>'J1-2A'!P20</f>
        <v>0</v>
      </c>
      <c r="B1266" s="25">
        <v>17142</v>
      </c>
      <c r="C1266" s="25">
        <f t="shared" si="21"/>
        <v>0</v>
      </c>
    </row>
    <row r="1267" spans="1:3" ht="14.5" customHeight="1" x14ac:dyDescent="0.25">
      <c r="A1267">
        <f>'J1-2A'!P21</f>
        <v>0</v>
      </c>
      <c r="B1267" s="25">
        <v>17142</v>
      </c>
      <c r="C1267" s="25">
        <f t="shared" si="21"/>
        <v>0</v>
      </c>
    </row>
    <row r="1268" spans="1:3" ht="14.5" customHeight="1" x14ac:dyDescent="0.25">
      <c r="A1268">
        <f>'J1-2A'!P22</f>
        <v>0</v>
      </c>
      <c r="B1268" s="25">
        <v>17142</v>
      </c>
      <c r="C1268" s="25">
        <f t="shared" si="21"/>
        <v>0</v>
      </c>
    </row>
    <row r="1269" spans="1:3" ht="14.5" customHeight="1" x14ac:dyDescent="0.25">
      <c r="A1269">
        <f>'J1-2A'!P23</f>
        <v>0</v>
      </c>
      <c r="B1269" s="25">
        <v>15839</v>
      </c>
      <c r="C1269" s="25">
        <f t="shared" si="21"/>
        <v>0</v>
      </c>
    </row>
    <row r="1270" spans="1:3" ht="14.5" customHeight="1" x14ac:dyDescent="0.25">
      <c r="A1270">
        <f>'J1-2A'!P24</f>
        <v>0</v>
      </c>
      <c r="B1270" s="25">
        <v>15839</v>
      </c>
      <c r="C1270" s="25">
        <f t="shared" si="21"/>
        <v>0</v>
      </c>
    </row>
    <row r="1271" spans="1:3" ht="14.5" customHeight="1" x14ac:dyDescent="0.25">
      <c r="A1271">
        <f>'J1-2A'!P25</f>
        <v>0</v>
      </c>
      <c r="B1271" s="25">
        <v>15839</v>
      </c>
      <c r="C1271" s="25">
        <f t="shared" si="21"/>
        <v>0</v>
      </c>
    </row>
    <row r="1272" spans="1:3" ht="14.5" customHeight="1" x14ac:dyDescent="0.25">
      <c r="A1272">
        <f>'J1-2A'!P26</f>
        <v>0</v>
      </c>
      <c r="B1272" s="25">
        <v>15839</v>
      </c>
      <c r="C1272" s="25">
        <f t="shared" si="21"/>
        <v>0</v>
      </c>
    </row>
    <row r="1273" spans="1:3" ht="14.5" customHeight="1" x14ac:dyDescent="0.25">
      <c r="A1273">
        <f>'J1-2A'!P27</f>
        <v>0</v>
      </c>
      <c r="B1273" s="25">
        <v>15839</v>
      </c>
      <c r="C1273" s="25">
        <f t="shared" si="21"/>
        <v>0</v>
      </c>
    </row>
    <row r="1274" spans="1:3" ht="14.5" customHeight="1" x14ac:dyDescent="0.25">
      <c r="A1274">
        <f>'J1-2A'!P28</f>
        <v>0</v>
      </c>
      <c r="B1274" s="25">
        <v>15839</v>
      </c>
      <c r="C1274" s="25">
        <f t="shared" si="21"/>
        <v>0</v>
      </c>
    </row>
    <row r="1275" spans="1:3" ht="14.5" customHeight="1" x14ac:dyDescent="0.25">
      <c r="A1275">
        <f>'J1-2A'!P29</f>
        <v>0</v>
      </c>
      <c r="B1275" s="25">
        <v>24066</v>
      </c>
      <c r="C1275" s="25">
        <f t="shared" si="21"/>
        <v>0</v>
      </c>
    </row>
    <row r="1276" spans="1:3" ht="14.5" customHeight="1" x14ac:dyDescent="0.25">
      <c r="A1276">
        <f>'J1-2A'!P30</f>
        <v>0</v>
      </c>
      <c r="B1276" s="25">
        <v>24066</v>
      </c>
      <c r="C1276" s="25">
        <f t="shared" si="21"/>
        <v>0</v>
      </c>
    </row>
    <row r="1277" spans="1:3" ht="14.5" customHeight="1" x14ac:dyDescent="0.25">
      <c r="A1277">
        <f>'J1-2A'!P31</f>
        <v>0</v>
      </c>
      <c r="B1277" s="25">
        <v>5220</v>
      </c>
      <c r="C1277" s="25">
        <f t="shared" si="21"/>
        <v>0</v>
      </c>
    </row>
    <row r="1278" spans="1:3" ht="14.5" customHeight="1" x14ac:dyDescent="0.25">
      <c r="A1278">
        <f>'J1-2A'!P32</f>
        <v>0</v>
      </c>
      <c r="B1278" s="25">
        <v>2611</v>
      </c>
      <c r="C1278" s="25">
        <f t="shared" si="21"/>
        <v>0</v>
      </c>
    </row>
    <row r="1279" spans="1:3" ht="14.5" customHeight="1" x14ac:dyDescent="0.25">
      <c r="A1279">
        <f>'J1-2A'!P33</f>
        <v>0</v>
      </c>
      <c r="B1279" s="25">
        <v>5220</v>
      </c>
      <c r="C1279" s="25">
        <f t="shared" ref="C1279:C1342" si="22">A1279*B1279</f>
        <v>0</v>
      </c>
    </row>
    <row r="1280" spans="1:3" ht="14.5" customHeight="1" x14ac:dyDescent="0.25">
      <c r="A1280">
        <f>'J1-2A'!P34</f>
        <v>0</v>
      </c>
      <c r="B1280" s="25">
        <v>2611</v>
      </c>
      <c r="C1280" s="25">
        <f t="shared" si="22"/>
        <v>0</v>
      </c>
    </row>
    <row r="1281" spans="1:3" ht="14.5" customHeight="1" x14ac:dyDescent="0.25">
      <c r="A1281">
        <f>'J1-2A'!P35</f>
        <v>0</v>
      </c>
      <c r="B1281" s="25">
        <v>10967</v>
      </c>
      <c r="C1281" s="25">
        <f t="shared" si="22"/>
        <v>0</v>
      </c>
    </row>
    <row r="1282" spans="1:3" ht="14.5" customHeight="1" x14ac:dyDescent="0.25">
      <c r="A1282">
        <f>'J1-2A'!P36</f>
        <v>0</v>
      </c>
      <c r="B1282" s="25">
        <v>24066</v>
      </c>
      <c r="C1282" s="25">
        <f t="shared" si="22"/>
        <v>0</v>
      </c>
    </row>
    <row r="1283" spans="1:3" ht="14.5" customHeight="1" x14ac:dyDescent="0.25">
      <c r="A1283">
        <f>'J1-2B'!E11</f>
        <v>0</v>
      </c>
      <c r="B1283" s="25">
        <v>830</v>
      </c>
      <c r="C1283" s="25">
        <f t="shared" si="22"/>
        <v>0</v>
      </c>
    </row>
    <row r="1284" spans="1:3" ht="14.5" customHeight="1" x14ac:dyDescent="0.25">
      <c r="A1284">
        <f>'J1-2B'!E12</f>
        <v>0</v>
      </c>
      <c r="B1284" s="25">
        <v>830</v>
      </c>
      <c r="C1284" s="25">
        <f t="shared" si="22"/>
        <v>0</v>
      </c>
    </row>
    <row r="1285" spans="1:3" ht="14.5" customHeight="1" x14ac:dyDescent="0.25">
      <c r="A1285">
        <f>'J1-2B'!E13</f>
        <v>0</v>
      </c>
      <c r="B1285" s="25">
        <v>830</v>
      </c>
      <c r="C1285" s="25">
        <f t="shared" si="22"/>
        <v>0</v>
      </c>
    </row>
    <row r="1286" spans="1:3" ht="14.5" customHeight="1" x14ac:dyDescent="0.25">
      <c r="A1286">
        <f>'J1-2B'!E14</f>
        <v>0</v>
      </c>
      <c r="B1286" s="25">
        <v>830</v>
      </c>
      <c r="C1286" s="25">
        <f t="shared" si="22"/>
        <v>0</v>
      </c>
    </row>
    <row r="1287" spans="1:3" ht="14.5" customHeight="1" x14ac:dyDescent="0.25">
      <c r="A1287">
        <f>'J1-2B'!E15</f>
        <v>0</v>
      </c>
      <c r="B1287" s="25">
        <v>830</v>
      </c>
      <c r="C1287" s="25">
        <f t="shared" si="22"/>
        <v>0</v>
      </c>
    </row>
    <row r="1288" spans="1:3" ht="14.5" customHeight="1" x14ac:dyDescent="0.25">
      <c r="A1288">
        <f>'J1-2B'!E16</f>
        <v>0</v>
      </c>
      <c r="B1288" s="25">
        <v>830</v>
      </c>
      <c r="C1288" s="25">
        <f t="shared" si="22"/>
        <v>0</v>
      </c>
    </row>
    <row r="1289" spans="1:3" ht="14.5" customHeight="1" x14ac:dyDescent="0.25">
      <c r="A1289">
        <f>'J1-2B'!E17</f>
        <v>0</v>
      </c>
      <c r="B1289" s="25">
        <v>830</v>
      </c>
      <c r="C1289" s="25">
        <f t="shared" si="22"/>
        <v>0</v>
      </c>
    </row>
    <row r="1290" spans="1:3" ht="14.5" customHeight="1" x14ac:dyDescent="0.25">
      <c r="A1290">
        <f>'J1-2B'!E18</f>
        <v>0</v>
      </c>
      <c r="B1290" s="25">
        <v>830</v>
      </c>
      <c r="C1290" s="25">
        <f t="shared" si="22"/>
        <v>0</v>
      </c>
    </row>
    <row r="1291" spans="1:3" ht="14.5" customHeight="1" x14ac:dyDescent="0.25">
      <c r="A1291">
        <f>'J1-2B'!E19</f>
        <v>0</v>
      </c>
      <c r="B1291" s="25">
        <v>830</v>
      </c>
      <c r="C1291" s="25">
        <f t="shared" si="22"/>
        <v>0</v>
      </c>
    </row>
    <row r="1292" spans="1:3" ht="14.5" customHeight="1" x14ac:dyDescent="0.25">
      <c r="A1292">
        <f>'J1-2B'!E20</f>
        <v>0</v>
      </c>
      <c r="B1292" s="25">
        <v>830</v>
      </c>
      <c r="C1292" s="25">
        <f t="shared" si="22"/>
        <v>0</v>
      </c>
    </row>
    <row r="1293" spans="1:3" ht="14.5" customHeight="1" x14ac:dyDescent="0.25">
      <c r="A1293">
        <f>'J1-2B'!E21</f>
        <v>0</v>
      </c>
      <c r="B1293" s="25">
        <v>830</v>
      </c>
      <c r="C1293" s="25">
        <f t="shared" si="22"/>
        <v>0</v>
      </c>
    </row>
    <row r="1294" spans="1:3" ht="14.5" customHeight="1" x14ac:dyDescent="0.25">
      <c r="A1294">
        <f>'J1-2B'!E22</f>
        <v>0</v>
      </c>
      <c r="B1294" s="25">
        <v>830</v>
      </c>
      <c r="C1294" s="25">
        <f t="shared" si="22"/>
        <v>0</v>
      </c>
    </row>
    <row r="1295" spans="1:3" ht="14.5" customHeight="1" x14ac:dyDescent="0.25">
      <c r="A1295">
        <f>'J1-2B'!E23</f>
        <v>0</v>
      </c>
      <c r="B1295" s="25">
        <v>830</v>
      </c>
      <c r="C1295" s="25">
        <f t="shared" si="22"/>
        <v>0</v>
      </c>
    </row>
    <row r="1296" spans="1:3" ht="14.5" customHeight="1" x14ac:dyDescent="0.25">
      <c r="A1296">
        <f>'J1-2B'!E24</f>
        <v>0</v>
      </c>
      <c r="B1296" s="25">
        <v>830</v>
      </c>
      <c r="C1296" s="25">
        <f t="shared" si="22"/>
        <v>0</v>
      </c>
    </row>
    <row r="1297" spans="1:3" ht="14.5" customHeight="1" x14ac:dyDescent="0.25">
      <c r="A1297">
        <f>'J1-2B'!E25</f>
        <v>0</v>
      </c>
      <c r="B1297" s="25">
        <v>830</v>
      </c>
      <c r="C1297" s="25">
        <f t="shared" si="22"/>
        <v>0</v>
      </c>
    </row>
    <row r="1298" spans="1:3" ht="14.5" customHeight="1" x14ac:dyDescent="0.25">
      <c r="A1298">
        <f>'J1-2B'!E26</f>
        <v>0</v>
      </c>
      <c r="B1298" s="25">
        <v>830</v>
      </c>
      <c r="C1298" s="25">
        <f t="shared" si="22"/>
        <v>0</v>
      </c>
    </row>
    <row r="1299" spans="1:3" ht="14.5" customHeight="1" x14ac:dyDescent="0.25">
      <c r="A1299">
        <f>'J1-2B'!E27</f>
        <v>0</v>
      </c>
      <c r="B1299" s="25">
        <v>830</v>
      </c>
      <c r="C1299" s="25">
        <f t="shared" si="22"/>
        <v>0</v>
      </c>
    </row>
    <row r="1300" spans="1:3" ht="14.5" customHeight="1" x14ac:dyDescent="0.25">
      <c r="A1300">
        <f>'J1-2B'!E28</f>
        <v>0</v>
      </c>
      <c r="B1300" s="25">
        <v>830</v>
      </c>
      <c r="C1300" s="25">
        <f t="shared" si="22"/>
        <v>0</v>
      </c>
    </row>
    <row r="1301" spans="1:3" ht="14.5" customHeight="1" x14ac:dyDescent="0.25">
      <c r="A1301">
        <f>'J1-2B'!E29</f>
        <v>0</v>
      </c>
      <c r="B1301" s="25">
        <v>830</v>
      </c>
      <c r="C1301" s="25">
        <f t="shared" si="22"/>
        <v>0</v>
      </c>
    </row>
    <row r="1302" spans="1:3" ht="14.5" customHeight="1" x14ac:dyDescent="0.25">
      <c r="A1302">
        <f>'J1-2B'!E30</f>
        <v>0</v>
      </c>
      <c r="B1302" s="25">
        <v>830</v>
      </c>
      <c r="C1302" s="25">
        <f t="shared" si="22"/>
        <v>0</v>
      </c>
    </row>
    <row r="1303" spans="1:3" ht="14.5" customHeight="1" x14ac:dyDescent="0.25">
      <c r="A1303">
        <f>'J1-2B'!E31</f>
        <v>0</v>
      </c>
      <c r="B1303" s="25">
        <v>325</v>
      </c>
      <c r="C1303" s="25">
        <f t="shared" si="22"/>
        <v>0</v>
      </c>
    </row>
    <row r="1304" spans="1:3" ht="14.5" customHeight="1" x14ac:dyDescent="0.25">
      <c r="A1304">
        <f>'J1-2B'!E32</f>
        <v>0</v>
      </c>
      <c r="B1304" s="25">
        <v>325</v>
      </c>
      <c r="C1304" s="25">
        <f t="shared" si="22"/>
        <v>0</v>
      </c>
    </row>
    <row r="1305" spans="1:3" ht="14.5" customHeight="1" x14ac:dyDescent="0.25">
      <c r="A1305">
        <f>'J1-2B'!E33</f>
        <v>0</v>
      </c>
      <c r="B1305" s="25">
        <v>325</v>
      </c>
      <c r="C1305" s="25">
        <f t="shared" si="22"/>
        <v>0</v>
      </c>
    </row>
    <row r="1306" spans="1:3" ht="14.5" customHeight="1" x14ac:dyDescent="0.25">
      <c r="A1306">
        <f>'J1-2B'!E34</f>
        <v>0</v>
      </c>
      <c r="B1306" s="25">
        <v>325</v>
      </c>
      <c r="C1306" s="25">
        <f t="shared" si="22"/>
        <v>0</v>
      </c>
    </row>
    <row r="1307" spans="1:3" ht="14.5" customHeight="1" x14ac:dyDescent="0.25">
      <c r="A1307">
        <f>'J1-2B'!E35</f>
        <v>0</v>
      </c>
      <c r="B1307" s="25">
        <v>3752</v>
      </c>
      <c r="C1307" s="25">
        <f t="shared" si="22"/>
        <v>0</v>
      </c>
    </row>
    <row r="1308" spans="1:3" ht="14.5" customHeight="1" x14ac:dyDescent="0.25">
      <c r="A1308">
        <f>'J1-2B'!E42</f>
        <v>0</v>
      </c>
      <c r="B1308" s="25">
        <v>398</v>
      </c>
      <c r="C1308" s="25">
        <f t="shared" si="22"/>
        <v>0</v>
      </c>
    </row>
    <row r="1309" spans="1:3" ht="14.5" customHeight="1" x14ac:dyDescent="0.25">
      <c r="A1309">
        <f>'J1-2B'!E43</f>
        <v>0</v>
      </c>
      <c r="B1309" s="25">
        <v>398</v>
      </c>
      <c r="C1309" s="25">
        <f t="shared" si="22"/>
        <v>0</v>
      </c>
    </row>
    <row r="1310" spans="1:3" ht="14.5" customHeight="1" x14ac:dyDescent="0.25">
      <c r="A1310">
        <f>'J1-2B'!E44</f>
        <v>0</v>
      </c>
      <c r="B1310" s="25">
        <v>398</v>
      </c>
      <c r="C1310" s="25">
        <f t="shared" si="22"/>
        <v>0</v>
      </c>
    </row>
    <row r="1311" spans="1:3" ht="14.5" customHeight="1" x14ac:dyDescent="0.25">
      <c r="A1311">
        <f>'J1-2B'!E45</f>
        <v>0</v>
      </c>
      <c r="B1311" s="25">
        <v>398</v>
      </c>
      <c r="C1311" s="25">
        <f t="shared" si="22"/>
        <v>0</v>
      </c>
    </row>
    <row r="1312" spans="1:3" ht="14.5" customHeight="1" x14ac:dyDescent="0.25">
      <c r="A1312">
        <f>'J1-2B'!E46</f>
        <v>0</v>
      </c>
      <c r="B1312" s="25">
        <v>398</v>
      </c>
      <c r="C1312" s="25">
        <f t="shared" si="22"/>
        <v>0</v>
      </c>
    </row>
    <row r="1313" spans="1:3" ht="14.5" customHeight="1" x14ac:dyDescent="0.25">
      <c r="A1313">
        <f>'J1-2B'!E47</f>
        <v>0</v>
      </c>
      <c r="B1313" s="25">
        <v>1817</v>
      </c>
      <c r="C1313" s="25">
        <f t="shared" si="22"/>
        <v>0</v>
      </c>
    </row>
    <row r="1314" spans="1:3" ht="14.5" customHeight="1" x14ac:dyDescent="0.25">
      <c r="A1314">
        <f>'J1-2B'!E48</f>
        <v>0</v>
      </c>
      <c r="B1314" s="25">
        <v>1817</v>
      </c>
      <c r="C1314" s="25">
        <f t="shared" si="22"/>
        <v>0</v>
      </c>
    </row>
    <row r="1315" spans="1:3" ht="14.5" customHeight="1" x14ac:dyDescent="0.25">
      <c r="A1315">
        <f>'J1-2B'!E49</f>
        <v>0</v>
      </c>
      <c r="B1315" s="25">
        <v>2052</v>
      </c>
      <c r="C1315" s="25">
        <f t="shared" si="22"/>
        <v>0</v>
      </c>
    </row>
    <row r="1316" spans="1:3" ht="14.5" customHeight="1" x14ac:dyDescent="0.25">
      <c r="A1316">
        <f>'J1-2B'!E50</f>
        <v>0</v>
      </c>
      <c r="B1316" s="25">
        <v>3752</v>
      </c>
      <c r="C1316" s="25">
        <f t="shared" si="22"/>
        <v>0</v>
      </c>
    </row>
    <row r="1317" spans="1:3" ht="14.5" customHeight="1" x14ac:dyDescent="0.25">
      <c r="A1317">
        <f>'J1-2B'!F11</f>
        <v>0</v>
      </c>
      <c r="B1317" s="25">
        <v>830</v>
      </c>
      <c r="C1317" s="25">
        <f t="shared" si="22"/>
        <v>0</v>
      </c>
    </row>
    <row r="1318" spans="1:3" ht="14.5" customHeight="1" x14ac:dyDescent="0.25">
      <c r="A1318">
        <f>'J1-2B'!F12</f>
        <v>0</v>
      </c>
      <c r="B1318" s="25">
        <v>830</v>
      </c>
      <c r="C1318" s="25">
        <f t="shared" si="22"/>
        <v>0</v>
      </c>
    </row>
    <row r="1319" spans="1:3" ht="14.5" customHeight="1" x14ac:dyDescent="0.25">
      <c r="A1319">
        <f>'J1-2B'!F13</f>
        <v>0</v>
      </c>
      <c r="B1319" s="25">
        <v>830</v>
      </c>
      <c r="C1319" s="25">
        <f t="shared" si="22"/>
        <v>0</v>
      </c>
    </row>
    <row r="1320" spans="1:3" ht="14.5" customHeight="1" x14ac:dyDescent="0.25">
      <c r="A1320">
        <f>'J1-2B'!F14</f>
        <v>0</v>
      </c>
      <c r="B1320" s="25">
        <v>830</v>
      </c>
      <c r="C1320" s="25">
        <f t="shared" si="22"/>
        <v>0</v>
      </c>
    </row>
    <row r="1321" spans="1:3" ht="14.5" customHeight="1" x14ac:dyDescent="0.25">
      <c r="A1321">
        <f>'J1-2B'!F15</f>
        <v>0</v>
      </c>
      <c r="B1321" s="25">
        <v>830</v>
      </c>
      <c r="C1321" s="25">
        <f t="shared" si="22"/>
        <v>0</v>
      </c>
    </row>
    <row r="1322" spans="1:3" ht="14.5" customHeight="1" x14ac:dyDescent="0.25">
      <c r="A1322">
        <f>'J1-2B'!F16</f>
        <v>0</v>
      </c>
      <c r="B1322" s="25">
        <v>830</v>
      </c>
      <c r="C1322" s="25">
        <f t="shared" si="22"/>
        <v>0</v>
      </c>
    </row>
    <row r="1323" spans="1:3" ht="14.5" customHeight="1" x14ac:dyDescent="0.25">
      <c r="A1323">
        <f>'J1-2B'!F17</f>
        <v>0</v>
      </c>
      <c r="B1323" s="25">
        <v>830</v>
      </c>
      <c r="C1323" s="25">
        <f t="shared" si="22"/>
        <v>0</v>
      </c>
    </row>
    <row r="1324" spans="1:3" ht="14.5" customHeight="1" x14ac:dyDescent="0.25">
      <c r="A1324">
        <f>'J1-2B'!F18</f>
        <v>0</v>
      </c>
      <c r="B1324" s="25">
        <v>830</v>
      </c>
      <c r="C1324" s="25">
        <f t="shared" si="22"/>
        <v>0</v>
      </c>
    </row>
    <row r="1325" spans="1:3" ht="14.5" customHeight="1" x14ac:dyDescent="0.25">
      <c r="A1325">
        <f>'J1-2B'!F19</f>
        <v>0</v>
      </c>
      <c r="B1325" s="25">
        <v>830</v>
      </c>
      <c r="C1325" s="25">
        <f t="shared" si="22"/>
        <v>0</v>
      </c>
    </row>
    <row r="1326" spans="1:3" ht="14.5" customHeight="1" x14ac:dyDescent="0.25">
      <c r="A1326">
        <f>'J1-2B'!F20</f>
        <v>0</v>
      </c>
      <c r="B1326" s="25">
        <v>830</v>
      </c>
      <c r="C1326" s="25">
        <f t="shared" si="22"/>
        <v>0</v>
      </c>
    </row>
    <row r="1327" spans="1:3" ht="14.5" customHeight="1" x14ac:dyDescent="0.25">
      <c r="A1327">
        <f>'J1-2B'!F21</f>
        <v>0</v>
      </c>
      <c r="B1327" s="25">
        <v>830</v>
      </c>
      <c r="C1327" s="25">
        <f t="shared" si="22"/>
        <v>0</v>
      </c>
    </row>
    <row r="1328" spans="1:3" ht="14.5" customHeight="1" x14ac:dyDescent="0.25">
      <c r="A1328">
        <f>'J1-2B'!F22</f>
        <v>0</v>
      </c>
      <c r="B1328" s="25">
        <v>830</v>
      </c>
      <c r="C1328" s="25">
        <f t="shared" si="22"/>
        <v>0</v>
      </c>
    </row>
    <row r="1329" spans="1:3" ht="14.5" customHeight="1" x14ac:dyDescent="0.25">
      <c r="A1329">
        <f>'J1-2B'!F23</f>
        <v>0</v>
      </c>
      <c r="B1329" s="25">
        <v>830</v>
      </c>
      <c r="C1329" s="25">
        <f t="shared" si="22"/>
        <v>0</v>
      </c>
    </row>
    <row r="1330" spans="1:3" ht="14.5" customHeight="1" x14ac:dyDescent="0.25">
      <c r="A1330">
        <f>'J1-2B'!F24</f>
        <v>0</v>
      </c>
      <c r="B1330" s="25">
        <v>830</v>
      </c>
      <c r="C1330" s="25">
        <f t="shared" si="22"/>
        <v>0</v>
      </c>
    </row>
    <row r="1331" spans="1:3" ht="14.5" customHeight="1" x14ac:dyDescent="0.25">
      <c r="A1331">
        <f>'J1-2B'!F25</f>
        <v>0</v>
      </c>
      <c r="B1331" s="25">
        <v>830</v>
      </c>
      <c r="C1331" s="25">
        <f t="shared" si="22"/>
        <v>0</v>
      </c>
    </row>
    <row r="1332" spans="1:3" ht="14.5" customHeight="1" x14ac:dyDescent="0.25">
      <c r="A1332">
        <f>'J1-2B'!F26</f>
        <v>0</v>
      </c>
      <c r="B1332" s="25">
        <v>830</v>
      </c>
      <c r="C1332" s="25">
        <f t="shared" si="22"/>
        <v>0</v>
      </c>
    </row>
    <row r="1333" spans="1:3" ht="14.5" customHeight="1" x14ac:dyDescent="0.25">
      <c r="A1333">
        <f>'J1-2B'!F27</f>
        <v>0</v>
      </c>
      <c r="B1333" s="25">
        <v>830</v>
      </c>
      <c r="C1333" s="25">
        <f t="shared" si="22"/>
        <v>0</v>
      </c>
    </row>
    <row r="1334" spans="1:3" ht="14.5" customHeight="1" x14ac:dyDescent="0.25">
      <c r="A1334">
        <f>'J1-2B'!F28</f>
        <v>0</v>
      </c>
      <c r="B1334" s="25">
        <v>830</v>
      </c>
      <c r="C1334" s="25">
        <f t="shared" si="22"/>
        <v>0</v>
      </c>
    </row>
    <row r="1335" spans="1:3" ht="14.5" customHeight="1" x14ac:dyDescent="0.25">
      <c r="A1335">
        <f>'J1-2B'!F29</f>
        <v>0</v>
      </c>
      <c r="B1335" s="25">
        <v>830</v>
      </c>
      <c r="C1335" s="25">
        <f t="shared" si="22"/>
        <v>0</v>
      </c>
    </row>
    <row r="1336" spans="1:3" ht="14.5" customHeight="1" x14ac:dyDescent="0.25">
      <c r="A1336">
        <f>'J1-2B'!F30</f>
        <v>0</v>
      </c>
      <c r="B1336" s="25">
        <v>830</v>
      </c>
      <c r="C1336" s="25">
        <f t="shared" si="22"/>
        <v>0</v>
      </c>
    </row>
    <row r="1337" spans="1:3" ht="14.5" customHeight="1" x14ac:dyDescent="0.25">
      <c r="A1337">
        <f>'J1-2B'!F31</f>
        <v>0</v>
      </c>
      <c r="B1337" s="25">
        <v>325</v>
      </c>
      <c r="C1337" s="25">
        <f t="shared" si="22"/>
        <v>0</v>
      </c>
    </row>
    <row r="1338" spans="1:3" ht="14.5" customHeight="1" x14ac:dyDescent="0.25">
      <c r="A1338">
        <f>'J1-2B'!F32</f>
        <v>0</v>
      </c>
      <c r="B1338" s="25">
        <v>325</v>
      </c>
      <c r="C1338" s="25">
        <f t="shared" si="22"/>
        <v>0</v>
      </c>
    </row>
    <row r="1339" spans="1:3" ht="14.5" customHeight="1" x14ac:dyDescent="0.25">
      <c r="A1339">
        <f>'J1-2B'!F33</f>
        <v>0</v>
      </c>
      <c r="B1339" s="25">
        <v>325</v>
      </c>
      <c r="C1339" s="25">
        <f t="shared" si="22"/>
        <v>0</v>
      </c>
    </row>
    <row r="1340" spans="1:3" ht="14.5" customHeight="1" x14ac:dyDescent="0.25">
      <c r="A1340">
        <f>'J1-2B'!F34</f>
        <v>0</v>
      </c>
      <c r="B1340" s="25">
        <v>325</v>
      </c>
      <c r="C1340" s="25">
        <f t="shared" si="22"/>
        <v>0</v>
      </c>
    </row>
    <row r="1341" spans="1:3" ht="14.5" customHeight="1" x14ac:dyDescent="0.25">
      <c r="A1341">
        <f>'J1-2B'!F35</f>
        <v>0</v>
      </c>
      <c r="B1341" s="25">
        <v>3752</v>
      </c>
      <c r="C1341" s="25">
        <f t="shared" si="22"/>
        <v>0</v>
      </c>
    </row>
    <row r="1342" spans="1:3" ht="14.5" customHeight="1" x14ac:dyDescent="0.25">
      <c r="A1342">
        <f>'J1-2B'!G11</f>
        <v>0</v>
      </c>
      <c r="B1342" s="25">
        <v>200</v>
      </c>
      <c r="C1342" s="25">
        <f t="shared" si="22"/>
        <v>0</v>
      </c>
    </row>
    <row r="1343" spans="1:3" ht="14.5" customHeight="1" x14ac:dyDescent="0.25">
      <c r="A1343">
        <f>'J1-2B'!G12</f>
        <v>0</v>
      </c>
      <c r="B1343" s="25">
        <v>200</v>
      </c>
      <c r="C1343" s="25">
        <f t="shared" ref="C1343:C1406" si="23">A1343*B1343</f>
        <v>0</v>
      </c>
    </row>
    <row r="1344" spans="1:3" ht="14.5" customHeight="1" x14ac:dyDescent="0.25">
      <c r="A1344">
        <f>'J1-2B'!G13</f>
        <v>0</v>
      </c>
      <c r="B1344" s="25">
        <v>200</v>
      </c>
      <c r="C1344" s="25">
        <f t="shared" si="23"/>
        <v>0</v>
      </c>
    </row>
    <row r="1345" spans="1:3" ht="14.5" customHeight="1" x14ac:dyDescent="0.25">
      <c r="A1345">
        <f>'J1-2B'!G14</f>
        <v>0</v>
      </c>
      <c r="B1345" s="25">
        <v>200</v>
      </c>
      <c r="C1345" s="25">
        <f t="shared" si="23"/>
        <v>0</v>
      </c>
    </row>
    <row r="1346" spans="1:3" ht="14.5" customHeight="1" x14ac:dyDescent="0.25">
      <c r="A1346">
        <f>'J1-2B'!G15</f>
        <v>0</v>
      </c>
      <c r="B1346" s="25">
        <v>200</v>
      </c>
      <c r="C1346" s="25">
        <f t="shared" si="23"/>
        <v>0</v>
      </c>
    </row>
    <row r="1347" spans="1:3" ht="14.5" customHeight="1" x14ac:dyDescent="0.25">
      <c r="A1347">
        <f>'J1-2B'!G16</f>
        <v>0</v>
      </c>
      <c r="B1347" s="25">
        <v>200</v>
      </c>
      <c r="C1347" s="25">
        <f t="shared" si="23"/>
        <v>0</v>
      </c>
    </row>
    <row r="1348" spans="1:3" ht="14.5" customHeight="1" x14ac:dyDescent="0.25">
      <c r="A1348">
        <f>'J1-2B'!G17</f>
        <v>0</v>
      </c>
      <c r="B1348" s="25">
        <v>200</v>
      </c>
      <c r="C1348" s="25">
        <f t="shared" si="23"/>
        <v>0</v>
      </c>
    </row>
    <row r="1349" spans="1:3" ht="14.5" customHeight="1" x14ac:dyDescent="0.25">
      <c r="A1349">
        <f>'J1-2B'!G18</f>
        <v>0</v>
      </c>
      <c r="B1349" s="25">
        <v>200</v>
      </c>
      <c r="C1349" s="25">
        <f t="shared" si="23"/>
        <v>0</v>
      </c>
    </row>
    <row r="1350" spans="1:3" ht="14.5" customHeight="1" x14ac:dyDescent="0.25">
      <c r="A1350">
        <f>'J1-2B'!G19</f>
        <v>0</v>
      </c>
      <c r="B1350" s="25">
        <v>200</v>
      </c>
      <c r="C1350" s="25">
        <f t="shared" si="23"/>
        <v>0</v>
      </c>
    </row>
    <row r="1351" spans="1:3" ht="14.5" customHeight="1" x14ac:dyDescent="0.25">
      <c r="A1351">
        <f>'J1-2B'!G20</f>
        <v>0</v>
      </c>
      <c r="B1351" s="25">
        <v>200</v>
      </c>
      <c r="C1351" s="25">
        <f t="shared" si="23"/>
        <v>0</v>
      </c>
    </row>
    <row r="1352" spans="1:3" ht="14.5" customHeight="1" x14ac:dyDescent="0.25">
      <c r="A1352">
        <f>'J1-2B'!G21</f>
        <v>0</v>
      </c>
      <c r="B1352" s="25">
        <v>200</v>
      </c>
      <c r="C1352" s="25">
        <f t="shared" si="23"/>
        <v>0</v>
      </c>
    </row>
    <row r="1353" spans="1:3" ht="14.5" customHeight="1" x14ac:dyDescent="0.25">
      <c r="A1353">
        <f>'J1-2B'!G22</f>
        <v>0</v>
      </c>
      <c r="B1353" s="25">
        <v>200</v>
      </c>
      <c r="C1353" s="25">
        <f t="shared" si="23"/>
        <v>0</v>
      </c>
    </row>
    <row r="1354" spans="1:3" ht="14.5" customHeight="1" x14ac:dyDescent="0.25">
      <c r="A1354">
        <f>'J1-2B'!G23</f>
        <v>0</v>
      </c>
      <c r="B1354" s="25">
        <v>200</v>
      </c>
      <c r="C1354" s="25">
        <f t="shared" si="23"/>
        <v>0</v>
      </c>
    </row>
    <row r="1355" spans="1:3" ht="14.5" customHeight="1" x14ac:dyDescent="0.25">
      <c r="A1355">
        <f>'J1-2B'!G24</f>
        <v>0</v>
      </c>
      <c r="B1355" s="25">
        <v>200</v>
      </c>
      <c r="C1355" s="25">
        <f t="shared" si="23"/>
        <v>0</v>
      </c>
    </row>
    <row r="1356" spans="1:3" ht="14.5" customHeight="1" x14ac:dyDescent="0.25">
      <c r="A1356">
        <f>'J1-2B'!G25</f>
        <v>0</v>
      </c>
      <c r="B1356" s="25">
        <v>200</v>
      </c>
      <c r="C1356" s="25">
        <f t="shared" si="23"/>
        <v>0</v>
      </c>
    </row>
    <row r="1357" spans="1:3" ht="14.5" customHeight="1" x14ac:dyDescent="0.25">
      <c r="A1357">
        <f>'J1-2B'!G26</f>
        <v>0</v>
      </c>
      <c r="B1357" s="25">
        <v>200</v>
      </c>
      <c r="C1357" s="25">
        <f t="shared" si="23"/>
        <v>0</v>
      </c>
    </row>
    <row r="1358" spans="1:3" ht="14.5" customHeight="1" x14ac:dyDescent="0.25">
      <c r="A1358">
        <f>'J1-2B'!G27</f>
        <v>0</v>
      </c>
      <c r="B1358" s="25">
        <v>200</v>
      </c>
      <c r="C1358" s="25">
        <f t="shared" si="23"/>
        <v>0</v>
      </c>
    </row>
    <row r="1359" spans="1:3" ht="14.5" customHeight="1" x14ac:dyDescent="0.25">
      <c r="A1359">
        <f>'J1-2B'!G28</f>
        <v>0</v>
      </c>
      <c r="B1359" s="25">
        <v>200</v>
      </c>
      <c r="C1359" s="25">
        <f t="shared" si="23"/>
        <v>0</v>
      </c>
    </row>
    <row r="1360" spans="1:3" ht="14.5" customHeight="1" x14ac:dyDescent="0.25">
      <c r="A1360">
        <f>'J1-2B'!G29</f>
        <v>0</v>
      </c>
      <c r="B1360" s="25">
        <v>200</v>
      </c>
      <c r="C1360" s="25">
        <f t="shared" si="23"/>
        <v>0</v>
      </c>
    </row>
    <row r="1361" spans="1:3" ht="14.5" customHeight="1" x14ac:dyDescent="0.25">
      <c r="A1361">
        <f>'J1-2B'!G30</f>
        <v>0</v>
      </c>
      <c r="B1361" s="25">
        <v>200</v>
      </c>
      <c r="C1361" s="25">
        <f t="shared" si="23"/>
        <v>0</v>
      </c>
    </row>
    <row r="1362" spans="1:3" ht="14.5" customHeight="1" x14ac:dyDescent="0.25">
      <c r="A1362">
        <f>'J1-2B'!G31</f>
        <v>0</v>
      </c>
      <c r="B1362" s="25">
        <v>325</v>
      </c>
      <c r="C1362" s="25">
        <f t="shared" si="23"/>
        <v>0</v>
      </c>
    </row>
    <row r="1363" spans="1:3" ht="14.5" customHeight="1" x14ac:dyDescent="0.25">
      <c r="A1363">
        <f>'J1-2B'!G32</f>
        <v>0</v>
      </c>
      <c r="B1363" s="25">
        <v>325</v>
      </c>
      <c r="C1363" s="25">
        <f t="shared" si="23"/>
        <v>0</v>
      </c>
    </row>
    <row r="1364" spans="1:3" ht="14.5" customHeight="1" x14ac:dyDescent="0.25">
      <c r="A1364">
        <f>'J1-2B'!G33</f>
        <v>0</v>
      </c>
      <c r="B1364" s="25">
        <v>325</v>
      </c>
      <c r="C1364" s="25">
        <f t="shared" si="23"/>
        <v>0</v>
      </c>
    </row>
    <row r="1365" spans="1:3" ht="14.5" customHeight="1" x14ac:dyDescent="0.25">
      <c r="A1365">
        <f>'J1-2B'!G34</f>
        <v>0</v>
      </c>
      <c r="B1365" s="25">
        <v>325</v>
      </c>
      <c r="C1365" s="25">
        <f t="shared" si="23"/>
        <v>0</v>
      </c>
    </row>
    <row r="1366" spans="1:3" ht="14.5" customHeight="1" x14ac:dyDescent="0.25">
      <c r="A1366">
        <f>'J1-2B'!G35</f>
        <v>0</v>
      </c>
      <c r="B1366" s="25">
        <v>3752</v>
      </c>
      <c r="C1366" s="25">
        <f t="shared" si="23"/>
        <v>0</v>
      </c>
    </row>
    <row r="1367" spans="1:3" ht="14.5" customHeight="1" x14ac:dyDescent="0.25">
      <c r="A1367">
        <f>'J1-2B'!G42</f>
        <v>0</v>
      </c>
      <c r="B1367" s="25">
        <v>398</v>
      </c>
      <c r="C1367" s="25">
        <f t="shared" si="23"/>
        <v>0</v>
      </c>
    </row>
    <row r="1368" spans="1:3" ht="14.5" customHeight="1" x14ac:dyDescent="0.25">
      <c r="A1368">
        <f>'J1-2B'!G43</f>
        <v>0</v>
      </c>
      <c r="B1368" s="25">
        <v>398</v>
      </c>
      <c r="C1368" s="25">
        <f t="shared" si="23"/>
        <v>0</v>
      </c>
    </row>
    <row r="1369" spans="1:3" ht="14.5" customHeight="1" x14ac:dyDescent="0.25">
      <c r="A1369">
        <f>'J1-2B'!G44</f>
        <v>0</v>
      </c>
      <c r="B1369" s="25">
        <v>398</v>
      </c>
      <c r="C1369" s="25">
        <f t="shared" si="23"/>
        <v>0</v>
      </c>
    </row>
    <row r="1370" spans="1:3" ht="14.5" customHeight="1" x14ac:dyDescent="0.25">
      <c r="A1370">
        <f>'J1-2B'!G45</f>
        <v>0</v>
      </c>
      <c r="B1370" s="25">
        <v>398</v>
      </c>
      <c r="C1370" s="25">
        <f t="shared" si="23"/>
        <v>0</v>
      </c>
    </row>
    <row r="1371" spans="1:3" ht="14.5" customHeight="1" x14ac:dyDescent="0.25">
      <c r="A1371">
        <f>'J1-2B'!G46</f>
        <v>0</v>
      </c>
      <c r="B1371" s="25">
        <v>398</v>
      </c>
      <c r="C1371" s="25">
        <f t="shared" si="23"/>
        <v>0</v>
      </c>
    </row>
    <row r="1372" spans="1:3" ht="14.5" customHeight="1" x14ac:dyDescent="0.25">
      <c r="A1372">
        <f>'J1-2B'!G47</f>
        <v>0</v>
      </c>
      <c r="B1372" s="25">
        <v>1817</v>
      </c>
      <c r="C1372" s="25">
        <f t="shared" si="23"/>
        <v>0</v>
      </c>
    </row>
    <row r="1373" spans="1:3" ht="14.5" customHeight="1" x14ac:dyDescent="0.25">
      <c r="A1373">
        <f>'J1-2B'!G48</f>
        <v>0</v>
      </c>
      <c r="B1373" s="25">
        <v>1817</v>
      </c>
      <c r="C1373" s="25">
        <f t="shared" si="23"/>
        <v>0</v>
      </c>
    </row>
    <row r="1374" spans="1:3" ht="14.5" customHeight="1" x14ac:dyDescent="0.25">
      <c r="A1374">
        <f>'J1-2B'!G49</f>
        <v>0</v>
      </c>
      <c r="B1374" s="25">
        <v>2052</v>
      </c>
      <c r="C1374" s="25">
        <f t="shared" si="23"/>
        <v>0</v>
      </c>
    </row>
    <row r="1375" spans="1:3" ht="14.5" customHeight="1" x14ac:dyDescent="0.25">
      <c r="A1375">
        <f>'J1-2B'!G50</f>
        <v>0</v>
      </c>
      <c r="B1375" s="25">
        <v>3752</v>
      </c>
      <c r="C1375" s="25">
        <f t="shared" si="23"/>
        <v>0</v>
      </c>
    </row>
    <row r="1376" spans="1:3" ht="14.5" customHeight="1" x14ac:dyDescent="0.25">
      <c r="A1376">
        <f>'J1-2B'!H11</f>
        <v>0</v>
      </c>
      <c r="B1376" s="25">
        <v>200</v>
      </c>
      <c r="C1376" s="25">
        <f t="shared" si="23"/>
        <v>0</v>
      </c>
    </row>
    <row r="1377" spans="1:3" ht="14.5" customHeight="1" x14ac:dyDescent="0.25">
      <c r="A1377">
        <f>'J1-2B'!H12</f>
        <v>0</v>
      </c>
      <c r="B1377" s="25">
        <v>200</v>
      </c>
      <c r="C1377" s="25">
        <f t="shared" si="23"/>
        <v>0</v>
      </c>
    </row>
    <row r="1378" spans="1:3" ht="14.5" customHeight="1" x14ac:dyDescent="0.25">
      <c r="A1378">
        <f>'J1-2B'!H13</f>
        <v>0</v>
      </c>
      <c r="B1378" s="25">
        <v>200</v>
      </c>
      <c r="C1378" s="25">
        <f t="shared" si="23"/>
        <v>0</v>
      </c>
    </row>
    <row r="1379" spans="1:3" ht="14.5" customHeight="1" x14ac:dyDescent="0.25">
      <c r="A1379">
        <f>'J1-2B'!H14</f>
        <v>0</v>
      </c>
      <c r="B1379" s="25">
        <v>200</v>
      </c>
      <c r="C1379" s="25">
        <f t="shared" si="23"/>
        <v>0</v>
      </c>
    </row>
    <row r="1380" spans="1:3" ht="14.5" customHeight="1" x14ac:dyDescent="0.25">
      <c r="A1380">
        <f>'J1-2B'!H15</f>
        <v>0</v>
      </c>
      <c r="B1380" s="25">
        <v>200</v>
      </c>
      <c r="C1380" s="25">
        <f t="shared" si="23"/>
        <v>0</v>
      </c>
    </row>
    <row r="1381" spans="1:3" ht="14.5" customHeight="1" x14ac:dyDescent="0.25">
      <c r="A1381">
        <f>'J1-2B'!H16</f>
        <v>0</v>
      </c>
      <c r="B1381" s="25">
        <v>200</v>
      </c>
      <c r="C1381" s="25">
        <f t="shared" si="23"/>
        <v>0</v>
      </c>
    </row>
    <row r="1382" spans="1:3" ht="14.5" customHeight="1" x14ac:dyDescent="0.25">
      <c r="A1382">
        <f>'J1-2B'!H17</f>
        <v>0</v>
      </c>
      <c r="B1382" s="25">
        <v>200</v>
      </c>
      <c r="C1382" s="25">
        <f t="shared" si="23"/>
        <v>0</v>
      </c>
    </row>
    <row r="1383" spans="1:3" ht="14.5" customHeight="1" x14ac:dyDescent="0.25">
      <c r="A1383">
        <f>'J1-2B'!H18</f>
        <v>0</v>
      </c>
      <c r="B1383" s="25">
        <v>200</v>
      </c>
      <c r="C1383" s="25">
        <f t="shared" si="23"/>
        <v>0</v>
      </c>
    </row>
    <row r="1384" spans="1:3" ht="14.5" customHeight="1" x14ac:dyDescent="0.25">
      <c r="A1384">
        <f>'J1-2B'!H19</f>
        <v>0</v>
      </c>
      <c r="B1384" s="25">
        <v>200</v>
      </c>
      <c r="C1384" s="25">
        <f t="shared" si="23"/>
        <v>0</v>
      </c>
    </row>
    <row r="1385" spans="1:3" ht="14.5" customHeight="1" x14ac:dyDescent="0.25">
      <c r="A1385">
        <f>'J1-2B'!H20</f>
        <v>0</v>
      </c>
      <c r="B1385" s="25">
        <v>200</v>
      </c>
      <c r="C1385" s="25">
        <f t="shared" si="23"/>
        <v>0</v>
      </c>
    </row>
    <row r="1386" spans="1:3" ht="14.5" customHeight="1" x14ac:dyDescent="0.25">
      <c r="A1386">
        <f>'J1-2B'!H21</f>
        <v>0</v>
      </c>
      <c r="B1386" s="25">
        <v>200</v>
      </c>
      <c r="C1386" s="25">
        <f t="shared" si="23"/>
        <v>0</v>
      </c>
    </row>
    <row r="1387" spans="1:3" ht="14.5" customHeight="1" x14ac:dyDescent="0.25">
      <c r="A1387">
        <f>'J1-2B'!H22</f>
        <v>0</v>
      </c>
      <c r="B1387" s="25">
        <v>200</v>
      </c>
      <c r="C1387" s="25">
        <f t="shared" si="23"/>
        <v>0</v>
      </c>
    </row>
    <row r="1388" spans="1:3" ht="14.5" customHeight="1" x14ac:dyDescent="0.25">
      <c r="A1388">
        <f>'J1-2B'!H23</f>
        <v>0</v>
      </c>
      <c r="B1388" s="25">
        <v>200</v>
      </c>
      <c r="C1388" s="25">
        <f t="shared" si="23"/>
        <v>0</v>
      </c>
    </row>
    <row r="1389" spans="1:3" ht="14.5" customHeight="1" x14ac:dyDescent="0.25">
      <c r="A1389">
        <f>'J1-2B'!H24</f>
        <v>0</v>
      </c>
      <c r="B1389" s="25">
        <v>200</v>
      </c>
      <c r="C1389" s="25">
        <f t="shared" si="23"/>
        <v>0</v>
      </c>
    </row>
    <row r="1390" spans="1:3" ht="14.5" customHeight="1" x14ac:dyDescent="0.25">
      <c r="A1390">
        <f>'J1-2B'!H25</f>
        <v>0</v>
      </c>
      <c r="B1390" s="25">
        <v>200</v>
      </c>
      <c r="C1390" s="25">
        <f t="shared" si="23"/>
        <v>0</v>
      </c>
    </row>
    <row r="1391" spans="1:3" ht="14.5" customHeight="1" x14ac:dyDescent="0.25">
      <c r="A1391">
        <f>'J1-2B'!H26</f>
        <v>0</v>
      </c>
      <c r="B1391" s="25">
        <v>200</v>
      </c>
      <c r="C1391" s="25">
        <f t="shared" si="23"/>
        <v>0</v>
      </c>
    </row>
    <row r="1392" spans="1:3" ht="14.5" customHeight="1" x14ac:dyDescent="0.25">
      <c r="A1392">
        <f>'J1-2B'!H27</f>
        <v>0</v>
      </c>
      <c r="B1392" s="25">
        <v>200</v>
      </c>
      <c r="C1392" s="25">
        <f t="shared" si="23"/>
        <v>0</v>
      </c>
    </row>
    <row r="1393" spans="1:3" ht="14.5" customHeight="1" x14ac:dyDescent="0.25">
      <c r="A1393">
        <f>'J1-2B'!H28</f>
        <v>0</v>
      </c>
      <c r="B1393" s="25">
        <v>200</v>
      </c>
      <c r="C1393" s="25">
        <f t="shared" si="23"/>
        <v>0</v>
      </c>
    </row>
    <row r="1394" spans="1:3" ht="14.5" customHeight="1" x14ac:dyDescent="0.25">
      <c r="A1394">
        <f>'J1-2B'!H29</f>
        <v>0</v>
      </c>
      <c r="B1394" s="25">
        <v>200</v>
      </c>
      <c r="C1394" s="25">
        <f t="shared" si="23"/>
        <v>0</v>
      </c>
    </row>
    <row r="1395" spans="1:3" ht="14.5" customHeight="1" x14ac:dyDescent="0.25">
      <c r="A1395">
        <f>'J1-2B'!H30</f>
        <v>0</v>
      </c>
      <c r="B1395" s="25">
        <v>200</v>
      </c>
      <c r="C1395" s="25">
        <f t="shared" si="23"/>
        <v>0</v>
      </c>
    </row>
    <row r="1396" spans="1:3" ht="14.5" customHeight="1" x14ac:dyDescent="0.25">
      <c r="A1396">
        <f>'J1-2B'!H31</f>
        <v>0</v>
      </c>
      <c r="B1396" s="25">
        <v>325</v>
      </c>
      <c r="C1396" s="25">
        <f t="shared" si="23"/>
        <v>0</v>
      </c>
    </row>
    <row r="1397" spans="1:3" ht="14.5" customHeight="1" x14ac:dyDescent="0.25">
      <c r="A1397">
        <f>'J1-2B'!H32</f>
        <v>0</v>
      </c>
      <c r="B1397" s="25">
        <v>325</v>
      </c>
      <c r="C1397" s="25">
        <f t="shared" si="23"/>
        <v>0</v>
      </c>
    </row>
    <row r="1398" spans="1:3" ht="14.5" customHeight="1" x14ac:dyDescent="0.25">
      <c r="A1398">
        <f>'J1-2B'!H33</f>
        <v>0</v>
      </c>
      <c r="B1398" s="25">
        <v>325</v>
      </c>
      <c r="C1398" s="25">
        <f t="shared" si="23"/>
        <v>0</v>
      </c>
    </row>
    <row r="1399" spans="1:3" ht="14.5" customHeight="1" x14ac:dyDescent="0.25">
      <c r="A1399">
        <f>'J1-2B'!H34</f>
        <v>0</v>
      </c>
      <c r="B1399" s="25">
        <v>325</v>
      </c>
      <c r="C1399" s="25">
        <f t="shared" si="23"/>
        <v>0</v>
      </c>
    </row>
    <row r="1400" spans="1:3" ht="14.5" customHeight="1" x14ac:dyDescent="0.25">
      <c r="A1400">
        <f>'J1-2B'!H35</f>
        <v>0</v>
      </c>
      <c r="B1400" s="25">
        <v>3752</v>
      </c>
      <c r="C1400" s="25">
        <f t="shared" si="23"/>
        <v>0</v>
      </c>
    </row>
    <row r="1401" spans="1:3" ht="14.5" customHeight="1" x14ac:dyDescent="0.25">
      <c r="A1401">
        <f>'J1-2B'!I11</f>
        <v>0</v>
      </c>
      <c r="B1401" s="25">
        <v>830</v>
      </c>
      <c r="C1401" s="25">
        <f t="shared" si="23"/>
        <v>0</v>
      </c>
    </row>
    <row r="1402" spans="1:3" ht="14.5" customHeight="1" x14ac:dyDescent="0.25">
      <c r="A1402">
        <f>'J1-2B'!I12</f>
        <v>0</v>
      </c>
      <c r="B1402" s="25">
        <v>830</v>
      </c>
      <c r="C1402" s="25">
        <f t="shared" si="23"/>
        <v>0</v>
      </c>
    </row>
    <row r="1403" spans="1:3" ht="14.5" customHeight="1" x14ac:dyDescent="0.25">
      <c r="A1403">
        <f>'J1-2B'!I13</f>
        <v>0</v>
      </c>
      <c r="B1403" s="25">
        <v>830</v>
      </c>
      <c r="C1403" s="25">
        <f t="shared" si="23"/>
        <v>0</v>
      </c>
    </row>
    <row r="1404" spans="1:3" ht="14.5" customHeight="1" x14ac:dyDescent="0.25">
      <c r="A1404">
        <f>'J1-2B'!I14</f>
        <v>0</v>
      </c>
      <c r="B1404" s="25">
        <v>830</v>
      </c>
      <c r="C1404" s="25">
        <f t="shared" si="23"/>
        <v>0</v>
      </c>
    </row>
    <row r="1405" spans="1:3" ht="14.5" customHeight="1" x14ac:dyDescent="0.25">
      <c r="A1405">
        <f>'J1-2B'!I15</f>
        <v>0</v>
      </c>
      <c r="B1405" s="25">
        <v>830</v>
      </c>
      <c r="C1405" s="25">
        <f t="shared" si="23"/>
        <v>0</v>
      </c>
    </row>
    <row r="1406" spans="1:3" ht="14.5" customHeight="1" x14ac:dyDescent="0.25">
      <c r="A1406">
        <f>'J1-2B'!I16</f>
        <v>0</v>
      </c>
      <c r="B1406" s="25">
        <v>830</v>
      </c>
      <c r="C1406" s="25">
        <f t="shared" si="23"/>
        <v>0</v>
      </c>
    </row>
    <row r="1407" spans="1:3" ht="14.5" customHeight="1" x14ac:dyDescent="0.25">
      <c r="A1407">
        <f>'J1-2B'!I17</f>
        <v>0</v>
      </c>
      <c r="B1407" s="25">
        <v>830</v>
      </c>
      <c r="C1407" s="25">
        <f t="shared" ref="C1407:C1470" si="24">A1407*B1407</f>
        <v>0</v>
      </c>
    </row>
    <row r="1408" spans="1:3" ht="14.5" customHeight="1" x14ac:dyDescent="0.25">
      <c r="A1408">
        <f>'J1-2B'!I18</f>
        <v>0</v>
      </c>
      <c r="B1408" s="25">
        <v>830</v>
      </c>
      <c r="C1408" s="25">
        <f t="shared" si="24"/>
        <v>0</v>
      </c>
    </row>
    <row r="1409" spans="1:3" ht="14.5" customHeight="1" x14ac:dyDescent="0.25">
      <c r="A1409">
        <f>'J1-2B'!I19</f>
        <v>0</v>
      </c>
      <c r="B1409" s="25">
        <v>830</v>
      </c>
      <c r="C1409" s="25">
        <f t="shared" si="24"/>
        <v>0</v>
      </c>
    </row>
    <row r="1410" spans="1:3" ht="14.5" customHeight="1" x14ac:dyDescent="0.25">
      <c r="A1410">
        <f>'J1-2B'!I20</f>
        <v>0</v>
      </c>
      <c r="B1410" s="25">
        <v>830</v>
      </c>
      <c r="C1410" s="25">
        <f t="shared" si="24"/>
        <v>0</v>
      </c>
    </row>
    <row r="1411" spans="1:3" ht="14.5" customHeight="1" x14ac:dyDescent="0.25">
      <c r="A1411">
        <f>'J1-2B'!I21</f>
        <v>0</v>
      </c>
      <c r="B1411" s="25">
        <v>830</v>
      </c>
      <c r="C1411" s="25">
        <f t="shared" si="24"/>
        <v>0</v>
      </c>
    </row>
    <row r="1412" spans="1:3" ht="14.5" customHeight="1" x14ac:dyDescent="0.25">
      <c r="A1412">
        <f>'J1-2B'!I22</f>
        <v>0</v>
      </c>
      <c r="B1412" s="25">
        <v>830</v>
      </c>
      <c r="C1412" s="25">
        <f t="shared" si="24"/>
        <v>0</v>
      </c>
    </row>
    <row r="1413" spans="1:3" ht="14.5" customHeight="1" x14ac:dyDescent="0.25">
      <c r="A1413">
        <f>'J1-2B'!I23</f>
        <v>0</v>
      </c>
      <c r="B1413" s="25">
        <v>830</v>
      </c>
      <c r="C1413" s="25">
        <f t="shared" si="24"/>
        <v>0</v>
      </c>
    </row>
    <row r="1414" spans="1:3" ht="14.5" customHeight="1" x14ac:dyDescent="0.25">
      <c r="A1414">
        <f>'J1-2B'!I24</f>
        <v>0</v>
      </c>
      <c r="B1414" s="25">
        <v>830</v>
      </c>
      <c r="C1414" s="25">
        <f t="shared" si="24"/>
        <v>0</v>
      </c>
    </row>
    <row r="1415" spans="1:3" ht="14.5" customHeight="1" x14ac:dyDescent="0.25">
      <c r="A1415">
        <f>'J1-2B'!I25</f>
        <v>0</v>
      </c>
      <c r="B1415" s="25">
        <v>830</v>
      </c>
      <c r="C1415" s="25">
        <f t="shared" si="24"/>
        <v>0</v>
      </c>
    </row>
    <row r="1416" spans="1:3" ht="14.5" customHeight="1" x14ac:dyDescent="0.25">
      <c r="A1416">
        <f>'J1-2B'!I26</f>
        <v>0</v>
      </c>
      <c r="B1416" s="25">
        <v>830</v>
      </c>
      <c r="C1416" s="25">
        <f t="shared" si="24"/>
        <v>0</v>
      </c>
    </row>
    <row r="1417" spans="1:3" ht="14.5" customHeight="1" x14ac:dyDescent="0.25">
      <c r="A1417">
        <f>'J1-2B'!I27</f>
        <v>0</v>
      </c>
      <c r="B1417" s="25">
        <v>830</v>
      </c>
      <c r="C1417" s="25">
        <f t="shared" si="24"/>
        <v>0</v>
      </c>
    </row>
    <row r="1418" spans="1:3" ht="14.5" customHeight="1" x14ac:dyDescent="0.25">
      <c r="A1418">
        <f>'J1-2B'!I28</f>
        <v>0</v>
      </c>
      <c r="B1418" s="25">
        <v>830</v>
      </c>
      <c r="C1418" s="25">
        <f t="shared" si="24"/>
        <v>0</v>
      </c>
    </row>
    <row r="1419" spans="1:3" ht="14.5" customHeight="1" x14ac:dyDescent="0.25">
      <c r="A1419">
        <f>'J1-2B'!I29</f>
        <v>0</v>
      </c>
      <c r="B1419" s="25">
        <v>830</v>
      </c>
      <c r="C1419" s="25">
        <f t="shared" si="24"/>
        <v>0</v>
      </c>
    </row>
    <row r="1420" spans="1:3" ht="14.5" customHeight="1" x14ac:dyDescent="0.25">
      <c r="A1420">
        <f>'J1-2B'!I30</f>
        <v>0</v>
      </c>
      <c r="B1420" s="25">
        <v>830</v>
      </c>
      <c r="C1420" s="25">
        <f t="shared" si="24"/>
        <v>0</v>
      </c>
    </row>
    <row r="1421" spans="1:3" ht="14.5" customHeight="1" x14ac:dyDescent="0.25">
      <c r="A1421">
        <f>'J1-2B'!I31</f>
        <v>0</v>
      </c>
      <c r="B1421" s="25">
        <v>325</v>
      </c>
      <c r="C1421" s="25">
        <f t="shared" si="24"/>
        <v>0</v>
      </c>
    </row>
    <row r="1422" spans="1:3" ht="14.5" customHeight="1" x14ac:dyDescent="0.25">
      <c r="A1422">
        <f>'J1-2B'!I32</f>
        <v>0</v>
      </c>
      <c r="B1422" s="25">
        <v>325</v>
      </c>
      <c r="C1422" s="25">
        <f t="shared" si="24"/>
        <v>0</v>
      </c>
    </row>
    <row r="1423" spans="1:3" ht="14.5" customHeight="1" x14ac:dyDescent="0.25">
      <c r="A1423">
        <f>'J1-2B'!I33</f>
        <v>0</v>
      </c>
      <c r="B1423" s="25">
        <v>325</v>
      </c>
      <c r="C1423" s="25">
        <f t="shared" si="24"/>
        <v>0</v>
      </c>
    </row>
    <row r="1424" spans="1:3" ht="14.5" customHeight="1" x14ac:dyDescent="0.25">
      <c r="A1424">
        <f>'J1-2B'!I34</f>
        <v>0</v>
      </c>
      <c r="B1424" s="25">
        <v>325</v>
      </c>
      <c r="C1424" s="25">
        <f t="shared" si="24"/>
        <v>0</v>
      </c>
    </row>
    <row r="1425" spans="1:3" ht="14.5" customHeight="1" x14ac:dyDescent="0.25">
      <c r="A1425">
        <f>'J1-2B'!I35</f>
        <v>0</v>
      </c>
      <c r="B1425" s="25">
        <v>3752</v>
      </c>
      <c r="C1425" s="25">
        <f t="shared" si="24"/>
        <v>0</v>
      </c>
    </row>
    <row r="1426" spans="1:3" ht="14.5" customHeight="1" x14ac:dyDescent="0.25">
      <c r="A1426">
        <f>'J1-2B'!I42</f>
        <v>0</v>
      </c>
      <c r="B1426" s="25">
        <v>398</v>
      </c>
      <c r="C1426" s="25">
        <f t="shared" si="24"/>
        <v>0</v>
      </c>
    </row>
    <row r="1427" spans="1:3" ht="14.5" customHeight="1" x14ac:dyDescent="0.25">
      <c r="A1427">
        <f>'J1-2B'!I43</f>
        <v>0</v>
      </c>
      <c r="B1427" s="25">
        <v>398</v>
      </c>
      <c r="C1427" s="25">
        <f t="shared" si="24"/>
        <v>0</v>
      </c>
    </row>
    <row r="1428" spans="1:3" ht="14.5" customHeight="1" x14ac:dyDescent="0.25">
      <c r="A1428">
        <f>'J1-2B'!I44</f>
        <v>0</v>
      </c>
      <c r="B1428" s="25">
        <v>398</v>
      </c>
      <c r="C1428" s="25">
        <f t="shared" si="24"/>
        <v>0</v>
      </c>
    </row>
    <row r="1429" spans="1:3" ht="14.5" customHeight="1" x14ac:dyDescent="0.25">
      <c r="A1429">
        <f>'J1-2B'!I45</f>
        <v>0</v>
      </c>
      <c r="B1429" s="25">
        <v>398</v>
      </c>
      <c r="C1429" s="25">
        <f t="shared" si="24"/>
        <v>0</v>
      </c>
    </row>
    <row r="1430" spans="1:3" ht="14.5" customHeight="1" x14ac:dyDescent="0.25">
      <c r="A1430">
        <f>'J1-2B'!I46</f>
        <v>0</v>
      </c>
      <c r="B1430" s="25">
        <v>398</v>
      </c>
      <c r="C1430" s="25">
        <f t="shared" si="24"/>
        <v>0</v>
      </c>
    </row>
    <row r="1431" spans="1:3" ht="14.5" customHeight="1" x14ac:dyDescent="0.25">
      <c r="A1431">
        <f>'J1-2B'!I47</f>
        <v>0</v>
      </c>
      <c r="B1431" s="25">
        <v>1817</v>
      </c>
      <c r="C1431" s="25">
        <f t="shared" si="24"/>
        <v>0</v>
      </c>
    </row>
    <row r="1432" spans="1:3" ht="14.5" customHeight="1" x14ac:dyDescent="0.25">
      <c r="A1432">
        <f>'J1-2B'!I48</f>
        <v>0</v>
      </c>
      <c r="B1432" s="25">
        <v>1817</v>
      </c>
      <c r="C1432" s="25">
        <f t="shared" si="24"/>
        <v>0</v>
      </c>
    </row>
    <row r="1433" spans="1:3" ht="14.5" customHeight="1" x14ac:dyDescent="0.25">
      <c r="A1433">
        <f>'J1-2B'!I49</f>
        <v>0</v>
      </c>
      <c r="B1433" s="25">
        <v>2052</v>
      </c>
      <c r="C1433" s="25">
        <f t="shared" si="24"/>
        <v>0</v>
      </c>
    </row>
    <row r="1434" spans="1:3" ht="14.5" customHeight="1" x14ac:dyDescent="0.25">
      <c r="A1434">
        <f>'J1-2B'!I50</f>
        <v>0</v>
      </c>
      <c r="B1434" s="25">
        <v>3752</v>
      </c>
      <c r="C1434" s="25">
        <f t="shared" si="24"/>
        <v>0</v>
      </c>
    </row>
    <row r="1435" spans="1:3" ht="14.5" customHeight="1" x14ac:dyDescent="0.25">
      <c r="A1435">
        <f>'J1-2B'!J11</f>
        <v>0</v>
      </c>
      <c r="B1435" s="25">
        <v>830</v>
      </c>
      <c r="C1435" s="25">
        <f t="shared" si="24"/>
        <v>0</v>
      </c>
    </row>
    <row r="1436" spans="1:3" ht="14.5" customHeight="1" x14ac:dyDescent="0.25">
      <c r="A1436">
        <f>'J1-2B'!J12</f>
        <v>0</v>
      </c>
      <c r="B1436" s="25">
        <v>830</v>
      </c>
      <c r="C1436" s="25">
        <f t="shared" si="24"/>
        <v>0</v>
      </c>
    </row>
    <row r="1437" spans="1:3" ht="14.5" customHeight="1" x14ac:dyDescent="0.25">
      <c r="A1437">
        <f>'J1-2B'!J13</f>
        <v>0</v>
      </c>
      <c r="B1437" s="25">
        <v>830</v>
      </c>
      <c r="C1437" s="25">
        <f t="shared" si="24"/>
        <v>0</v>
      </c>
    </row>
    <row r="1438" spans="1:3" ht="14.5" customHeight="1" x14ac:dyDescent="0.25">
      <c r="A1438">
        <f>'J1-2B'!J14</f>
        <v>0</v>
      </c>
      <c r="B1438" s="25">
        <v>830</v>
      </c>
      <c r="C1438" s="25">
        <f t="shared" si="24"/>
        <v>0</v>
      </c>
    </row>
    <row r="1439" spans="1:3" ht="14.5" customHeight="1" x14ac:dyDescent="0.25">
      <c r="A1439">
        <f>'J1-2B'!J15</f>
        <v>0</v>
      </c>
      <c r="B1439" s="25">
        <v>830</v>
      </c>
      <c r="C1439" s="25">
        <f t="shared" si="24"/>
        <v>0</v>
      </c>
    </row>
    <row r="1440" spans="1:3" ht="14.5" customHeight="1" x14ac:dyDescent="0.25">
      <c r="A1440">
        <f>'J1-2B'!J16</f>
        <v>0</v>
      </c>
      <c r="B1440" s="25">
        <v>830</v>
      </c>
      <c r="C1440" s="25">
        <f t="shared" si="24"/>
        <v>0</v>
      </c>
    </row>
    <row r="1441" spans="1:3" ht="14.5" customHeight="1" x14ac:dyDescent="0.25">
      <c r="A1441">
        <f>'J1-2B'!J17</f>
        <v>0</v>
      </c>
      <c r="B1441" s="25">
        <v>830</v>
      </c>
      <c r="C1441" s="25">
        <f t="shared" si="24"/>
        <v>0</v>
      </c>
    </row>
    <row r="1442" spans="1:3" ht="14.5" customHeight="1" x14ac:dyDescent="0.25">
      <c r="A1442">
        <f>'J1-2B'!J18</f>
        <v>0</v>
      </c>
      <c r="B1442" s="25">
        <v>830</v>
      </c>
      <c r="C1442" s="25">
        <f t="shared" si="24"/>
        <v>0</v>
      </c>
    </row>
    <row r="1443" spans="1:3" ht="14.5" customHeight="1" x14ac:dyDescent="0.25">
      <c r="A1443">
        <f>'J1-2B'!J19</f>
        <v>0</v>
      </c>
      <c r="B1443" s="25">
        <v>830</v>
      </c>
      <c r="C1443" s="25">
        <f t="shared" si="24"/>
        <v>0</v>
      </c>
    </row>
    <row r="1444" spans="1:3" ht="14.5" customHeight="1" x14ac:dyDescent="0.25">
      <c r="A1444">
        <f>'J1-2B'!J20</f>
        <v>0</v>
      </c>
      <c r="B1444" s="25">
        <v>830</v>
      </c>
      <c r="C1444" s="25">
        <f t="shared" si="24"/>
        <v>0</v>
      </c>
    </row>
    <row r="1445" spans="1:3" ht="14.5" customHeight="1" x14ac:dyDescent="0.25">
      <c r="A1445">
        <f>'J1-2B'!J21</f>
        <v>0</v>
      </c>
      <c r="B1445" s="25">
        <v>830</v>
      </c>
      <c r="C1445" s="25">
        <f t="shared" si="24"/>
        <v>0</v>
      </c>
    </row>
    <row r="1446" spans="1:3" ht="14.5" customHeight="1" x14ac:dyDescent="0.25">
      <c r="A1446">
        <f>'J1-2B'!J22</f>
        <v>0</v>
      </c>
      <c r="B1446" s="25">
        <v>830</v>
      </c>
      <c r="C1446" s="25">
        <f t="shared" si="24"/>
        <v>0</v>
      </c>
    </row>
    <row r="1447" spans="1:3" ht="14.5" customHeight="1" x14ac:dyDescent="0.25">
      <c r="A1447">
        <f>'J1-2B'!J23</f>
        <v>0</v>
      </c>
      <c r="B1447" s="25">
        <v>830</v>
      </c>
      <c r="C1447" s="25">
        <f t="shared" si="24"/>
        <v>0</v>
      </c>
    </row>
    <row r="1448" spans="1:3" ht="14.5" customHeight="1" x14ac:dyDescent="0.25">
      <c r="A1448">
        <f>'J1-2B'!J24</f>
        <v>0</v>
      </c>
      <c r="B1448" s="25">
        <v>830</v>
      </c>
      <c r="C1448" s="25">
        <f t="shared" si="24"/>
        <v>0</v>
      </c>
    </row>
    <row r="1449" spans="1:3" ht="14.5" customHeight="1" x14ac:dyDescent="0.25">
      <c r="A1449">
        <f>'J1-2B'!J25</f>
        <v>0</v>
      </c>
      <c r="B1449" s="25">
        <v>830</v>
      </c>
      <c r="C1449" s="25">
        <f t="shared" si="24"/>
        <v>0</v>
      </c>
    </row>
    <row r="1450" spans="1:3" ht="14.5" customHeight="1" x14ac:dyDescent="0.25">
      <c r="A1450">
        <f>'J1-2B'!J26</f>
        <v>0</v>
      </c>
      <c r="B1450" s="25">
        <v>830</v>
      </c>
      <c r="C1450" s="25">
        <f t="shared" si="24"/>
        <v>0</v>
      </c>
    </row>
    <row r="1451" spans="1:3" ht="14.5" customHeight="1" x14ac:dyDescent="0.25">
      <c r="A1451">
        <f>'J1-2B'!J27</f>
        <v>0</v>
      </c>
      <c r="B1451" s="25">
        <v>830</v>
      </c>
      <c r="C1451" s="25">
        <f t="shared" si="24"/>
        <v>0</v>
      </c>
    </row>
    <row r="1452" spans="1:3" ht="14.5" customHeight="1" x14ac:dyDescent="0.25">
      <c r="A1452">
        <f>'J1-2B'!J28</f>
        <v>0</v>
      </c>
      <c r="B1452" s="25">
        <v>830</v>
      </c>
      <c r="C1452" s="25">
        <f t="shared" si="24"/>
        <v>0</v>
      </c>
    </row>
    <row r="1453" spans="1:3" ht="14.5" customHeight="1" x14ac:dyDescent="0.25">
      <c r="A1453">
        <f>'J1-2B'!J29</f>
        <v>0</v>
      </c>
      <c r="B1453" s="25">
        <v>830</v>
      </c>
      <c r="C1453" s="25">
        <f t="shared" si="24"/>
        <v>0</v>
      </c>
    </row>
    <row r="1454" spans="1:3" ht="14.5" customHeight="1" x14ac:dyDescent="0.25">
      <c r="A1454">
        <f>'J1-2B'!J30</f>
        <v>0</v>
      </c>
      <c r="B1454" s="25">
        <v>830</v>
      </c>
      <c r="C1454" s="25">
        <f t="shared" si="24"/>
        <v>0</v>
      </c>
    </row>
    <row r="1455" spans="1:3" ht="14.5" customHeight="1" x14ac:dyDescent="0.25">
      <c r="A1455">
        <f>'J1-2B'!J31</f>
        <v>0</v>
      </c>
      <c r="B1455" s="25">
        <v>325</v>
      </c>
      <c r="C1455" s="25">
        <f t="shared" si="24"/>
        <v>0</v>
      </c>
    </row>
    <row r="1456" spans="1:3" ht="14.5" customHeight="1" x14ac:dyDescent="0.25">
      <c r="A1456">
        <f>'J1-2B'!J32</f>
        <v>0</v>
      </c>
      <c r="B1456" s="25">
        <v>325</v>
      </c>
      <c r="C1456" s="25">
        <f t="shared" si="24"/>
        <v>0</v>
      </c>
    </row>
    <row r="1457" spans="1:3" ht="14.5" customHeight="1" x14ac:dyDescent="0.25">
      <c r="A1457">
        <f>'J1-2B'!J33</f>
        <v>0</v>
      </c>
      <c r="B1457" s="25">
        <v>325</v>
      </c>
      <c r="C1457" s="25">
        <f t="shared" si="24"/>
        <v>0</v>
      </c>
    </row>
    <row r="1458" spans="1:3" ht="14.5" customHeight="1" x14ac:dyDescent="0.25">
      <c r="A1458">
        <f>'J1-2B'!J34</f>
        <v>0</v>
      </c>
      <c r="B1458" s="25">
        <v>325</v>
      </c>
      <c r="C1458" s="25">
        <f t="shared" si="24"/>
        <v>0</v>
      </c>
    </row>
    <row r="1459" spans="1:3" ht="14.5" customHeight="1" x14ac:dyDescent="0.25">
      <c r="A1459">
        <f>'J1-2B'!J35</f>
        <v>0</v>
      </c>
      <c r="B1459" s="25">
        <v>3752</v>
      </c>
      <c r="C1459" s="25">
        <f t="shared" si="24"/>
        <v>0</v>
      </c>
    </row>
    <row r="1460" spans="1:3" ht="14.5" customHeight="1" x14ac:dyDescent="0.25">
      <c r="A1460">
        <f>'J1-2B'!K11</f>
        <v>0</v>
      </c>
      <c r="B1460" s="25">
        <v>200</v>
      </c>
      <c r="C1460" s="25">
        <f t="shared" si="24"/>
        <v>0</v>
      </c>
    </row>
    <row r="1461" spans="1:3" ht="14.5" customHeight="1" x14ac:dyDescent="0.25">
      <c r="A1461">
        <f>'J1-2B'!K12</f>
        <v>0</v>
      </c>
      <c r="B1461" s="25">
        <v>200</v>
      </c>
      <c r="C1461" s="25">
        <f t="shared" si="24"/>
        <v>0</v>
      </c>
    </row>
    <row r="1462" spans="1:3" ht="14.5" customHeight="1" x14ac:dyDescent="0.25">
      <c r="A1462">
        <f>'J1-2B'!K13</f>
        <v>0</v>
      </c>
      <c r="B1462" s="25">
        <v>200</v>
      </c>
      <c r="C1462" s="25">
        <f t="shared" si="24"/>
        <v>0</v>
      </c>
    </row>
    <row r="1463" spans="1:3" ht="14.5" customHeight="1" x14ac:dyDescent="0.25">
      <c r="A1463">
        <f>'J1-2B'!K14</f>
        <v>0</v>
      </c>
      <c r="B1463" s="25">
        <v>200</v>
      </c>
      <c r="C1463" s="25">
        <f t="shared" si="24"/>
        <v>0</v>
      </c>
    </row>
    <row r="1464" spans="1:3" ht="14.5" customHeight="1" x14ac:dyDescent="0.25">
      <c r="A1464">
        <f>'J1-2B'!K15</f>
        <v>0</v>
      </c>
      <c r="B1464" s="25">
        <v>200</v>
      </c>
      <c r="C1464" s="25">
        <f t="shared" si="24"/>
        <v>0</v>
      </c>
    </row>
    <row r="1465" spans="1:3" ht="14.5" customHeight="1" x14ac:dyDescent="0.25">
      <c r="A1465">
        <f>'J1-2B'!K16</f>
        <v>0</v>
      </c>
      <c r="B1465" s="25">
        <v>200</v>
      </c>
      <c r="C1465" s="25">
        <f t="shared" si="24"/>
        <v>0</v>
      </c>
    </row>
    <row r="1466" spans="1:3" ht="14.5" customHeight="1" x14ac:dyDescent="0.25">
      <c r="A1466">
        <f>'J1-2B'!K17</f>
        <v>0</v>
      </c>
      <c r="B1466" s="25">
        <v>200</v>
      </c>
      <c r="C1466" s="25">
        <f t="shared" si="24"/>
        <v>0</v>
      </c>
    </row>
    <row r="1467" spans="1:3" ht="14.5" customHeight="1" x14ac:dyDescent="0.25">
      <c r="A1467">
        <f>'J1-2B'!K18</f>
        <v>0</v>
      </c>
      <c r="B1467" s="25">
        <v>200</v>
      </c>
      <c r="C1467" s="25">
        <f t="shared" si="24"/>
        <v>0</v>
      </c>
    </row>
    <row r="1468" spans="1:3" ht="14.5" customHeight="1" x14ac:dyDescent="0.25">
      <c r="A1468">
        <f>'J1-2B'!K19</f>
        <v>0</v>
      </c>
      <c r="B1468" s="25">
        <v>200</v>
      </c>
      <c r="C1468" s="25">
        <f t="shared" si="24"/>
        <v>0</v>
      </c>
    </row>
    <row r="1469" spans="1:3" ht="14.5" customHeight="1" x14ac:dyDescent="0.25">
      <c r="A1469">
        <f>'J1-2B'!K20</f>
        <v>0</v>
      </c>
      <c r="B1469" s="25">
        <v>200</v>
      </c>
      <c r="C1469" s="25">
        <f t="shared" si="24"/>
        <v>0</v>
      </c>
    </row>
    <row r="1470" spans="1:3" ht="14.5" customHeight="1" x14ac:dyDescent="0.25">
      <c r="A1470">
        <f>'J1-2B'!K21</f>
        <v>0</v>
      </c>
      <c r="B1470" s="25">
        <v>200</v>
      </c>
      <c r="C1470" s="25">
        <f t="shared" si="24"/>
        <v>0</v>
      </c>
    </row>
    <row r="1471" spans="1:3" ht="14.5" customHeight="1" x14ac:dyDescent="0.25">
      <c r="A1471">
        <f>'J1-2B'!K22</f>
        <v>0</v>
      </c>
      <c r="B1471" s="25">
        <v>200</v>
      </c>
      <c r="C1471" s="25">
        <f t="shared" ref="C1471:C1534" si="25">A1471*B1471</f>
        <v>0</v>
      </c>
    </row>
    <row r="1472" spans="1:3" ht="14.5" customHeight="1" x14ac:dyDescent="0.25">
      <c r="A1472">
        <f>'J1-2B'!K23</f>
        <v>0</v>
      </c>
      <c r="B1472" s="25">
        <v>200</v>
      </c>
      <c r="C1472" s="25">
        <f t="shared" si="25"/>
        <v>0</v>
      </c>
    </row>
    <row r="1473" spans="1:3" ht="14.5" customHeight="1" x14ac:dyDescent="0.25">
      <c r="A1473">
        <f>'J1-2B'!K24</f>
        <v>0</v>
      </c>
      <c r="B1473" s="25">
        <v>200</v>
      </c>
      <c r="C1473" s="25">
        <f t="shared" si="25"/>
        <v>0</v>
      </c>
    </row>
    <row r="1474" spans="1:3" ht="14.5" customHeight="1" x14ac:dyDescent="0.25">
      <c r="A1474">
        <f>'J1-2B'!K25</f>
        <v>0</v>
      </c>
      <c r="B1474" s="25">
        <v>200</v>
      </c>
      <c r="C1474" s="25">
        <f t="shared" si="25"/>
        <v>0</v>
      </c>
    </row>
    <row r="1475" spans="1:3" ht="14.5" customHeight="1" x14ac:dyDescent="0.25">
      <c r="A1475">
        <f>'J1-2B'!K26</f>
        <v>0</v>
      </c>
      <c r="B1475" s="25">
        <v>200</v>
      </c>
      <c r="C1475" s="25">
        <f t="shared" si="25"/>
        <v>0</v>
      </c>
    </row>
    <row r="1476" spans="1:3" ht="14.5" customHeight="1" x14ac:dyDescent="0.25">
      <c r="A1476">
        <f>'J1-2B'!K27</f>
        <v>0</v>
      </c>
      <c r="B1476" s="25">
        <v>200</v>
      </c>
      <c r="C1476" s="25">
        <f t="shared" si="25"/>
        <v>0</v>
      </c>
    </row>
    <row r="1477" spans="1:3" ht="14.5" customHeight="1" x14ac:dyDescent="0.25">
      <c r="A1477">
        <f>'J1-2B'!K28</f>
        <v>0</v>
      </c>
      <c r="B1477" s="25">
        <v>200</v>
      </c>
      <c r="C1477" s="25">
        <f t="shared" si="25"/>
        <v>0</v>
      </c>
    </row>
    <row r="1478" spans="1:3" ht="14.5" customHeight="1" x14ac:dyDescent="0.25">
      <c r="A1478">
        <f>'J1-2B'!K29</f>
        <v>0</v>
      </c>
      <c r="B1478" s="25">
        <v>200</v>
      </c>
      <c r="C1478" s="25">
        <f t="shared" si="25"/>
        <v>0</v>
      </c>
    </row>
    <row r="1479" spans="1:3" ht="14.5" customHeight="1" x14ac:dyDescent="0.25">
      <c r="A1479">
        <f>'J1-2B'!K30</f>
        <v>0</v>
      </c>
      <c r="B1479" s="25">
        <v>200</v>
      </c>
      <c r="C1479" s="25">
        <f t="shared" si="25"/>
        <v>0</v>
      </c>
    </row>
    <row r="1480" spans="1:3" ht="14.5" customHeight="1" x14ac:dyDescent="0.25">
      <c r="A1480">
        <f>'J1-2B'!K31</f>
        <v>0</v>
      </c>
      <c r="B1480" s="25">
        <v>325</v>
      </c>
      <c r="C1480" s="25">
        <f t="shared" si="25"/>
        <v>0</v>
      </c>
    </row>
    <row r="1481" spans="1:3" ht="14.5" customHeight="1" x14ac:dyDescent="0.25">
      <c r="A1481">
        <f>'J1-2B'!K32</f>
        <v>0</v>
      </c>
      <c r="B1481" s="25">
        <v>325</v>
      </c>
      <c r="C1481" s="25">
        <f t="shared" si="25"/>
        <v>0</v>
      </c>
    </row>
    <row r="1482" spans="1:3" ht="14.5" customHeight="1" x14ac:dyDescent="0.25">
      <c r="A1482">
        <f>'J1-2B'!K33</f>
        <v>0</v>
      </c>
      <c r="B1482" s="25">
        <v>325</v>
      </c>
      <c r="C1482" s="25">
        <f t="shared" si="25"/>
        <v>0</v>
      </c>
    </row>
    <row r="1483" spans="1:3" ht="14.5" customHeight="1" x14ac:dyDescent="0.25">
      <c r="A1483">
        <f>'J1-2B'!K34</f>
        <v>0</v>
      </c>
      <c r="B1483" s="25">
        <v>325</v>
      </c>
      <c r="C1483" s="25">
        <f t="shared" si="25"/>
        <v>0</v>
      </c>
    </row>
    <row r="1484" spans="1:3" ht="14.5" customHeight="1" x14ac:dyDescent="0.25">
      <c r="A1484">
        <f>'J1-2B'!K35</f>
        <v>0</v>
      </c>
      <c r="B1484" s="25">
        <v>3752</v>
      </c>
      <c r="C1484" s="25">
        <f t="shared" si="25"/>
        <v>0</v>
      </c>
    </row>
    <row r="1485" spans="1:3" ht="14.5" customHeight="1" x14ac:dyDescent="0.25">
      <c r="A1485">
        <f>'J1-2B'!K42</f>
        <v>0</v>
      </c>
      <c r="B1485" s="25">
        <v>398</v>
      </c>
      <c r="C1485" s="25">
        <f t="shared" si="25"/>
        <v>0</v>
      </c>
    </row>
    <row r="1486" spans="1:3" ht="14.5" customHeight="1" x14ac:dyDescent="0.25">
      <c r="A1486">
        <f>'J1-2B'!K43</f>
        <v>0</v>
      </c>
      <c r="B1486" s="25">
        <v>398</v>
      </c>
      <c r="C1486" s="25">
        <f t="shared" si="25"/>
        <v>0</v>
      </c>
    </row>
    <row r="1487" spans="1:3" ht="14.5" customHeight="1" x14ac:dyDescent="0.25">
      <c r="A1487">
        <f>'J1-2B'!K44</f>
        <v>0</v>
      </c>
      <c r="B1487" s="25">
        <v>398</v>
      </c>
      <c r="C1487" s="25">
        <f t="shared" si="25"/>
        <v>0</v>
      </c>
    </row>
    <row r="1488" spans="1:3" ht="14.5" customHeight="1" x14ac:dyDescent="0.25">
      <c r="A1488">
        <f>'J1-2B'!K45</f>
        <v>0</v>
      </c>
      <c r="B1488" s="25">
        <v>398</v>
      </c>
      <c r="C1488" s="25">
        <f t="shared" si="25"/>
        <v>0</v>
      </c>
    </row>
    <row r="1489" spans="1:3" ht="14.5" customHeight="1" x14ac:dyDescent="0.25">
      <c r="A1489">
        <f>'J1-2B'!K46</f>
        <v>0</v>
      </c>
      <c r="B1489" s="25">
        <v>398</v>
      </c>
      <c r="C1489" s="25">
        <f t="shared" si="25"/>
        <v>0</v>
      </c>
    </row>
    <row r="1490" spans="1:3" ht="14.5" customHeight="1" x14ac:dyDescent="0.25">
      <c r="A1490">
        <f>'J1-2B'!K47</f>
        <v>0</v>
      </c>
      <c r="B1490" s="25">
        <v>1817</v>
      </c>
      <c r="C1490" s="25">
        <f t="shared" si="25"/>
        <v>0</v>
      </c>
    </row>
    <row r="1491" spans="1:3" ht="14.5" customHeight="1" x14ac:dyDescent="0.25">
      <c r="A1491">
        <f>'J1-2B'!K48</f>
        <v>0</v>
      </c>
      <c r="B1491" s="25">
        <v>1817</v>
      </c>
      <c r="C1491" s="25">
        <f t="shared" si="25"/>
        <v>0</v>
      </c>
    </row>
    <row r="1492" spans="1:3" ht="14.5" customHeight="1" x14ac:dyDescent="0.25">
      <c r="A1492">
        <f>'J1-2B'!K49</f>
        <v>0</v>
      </c>
      <c r="B1492" s="25">
        <v>2052</v>
      </c>
      <c r="C1492" s="25">
        <f t="shared" si="25"/>
        <v>0</v>
      </c>
    </row>
    <row r="1493" spans="1:3" ht="14.5" customHeight="1" x14ac:dyDescent="0.25">
      <c r="A1493">
        <f>'J1-2B'!K50</f>
        <v>0</v>
      </c>
      <c r="B1493" s="25">
        <v>3752</v>
      </c>
      <c r="C1493" s="25">
        <f t="shared" si="25"/>
        <v>0</v>
      </c>
    </row>
    <row r="1494" spans="1:3" ht="14.5" customHeight="1" x14ac:dyDescent="0.25">
      <c r="A1494">
        <f>'J1-2B'!L11</f>
        <v>0</v>
      </c>
      <c r="B1494" s="25">
        <v>200</v>
      </c>
      <c r="C1494" s="25">
        <f t="shared" si="25"/>
        <v>0</v>
      </c>
    </row>
    <row r="1495" spans="1:3" ht="14.5" customHeight="1" x14ac:dyDescent="0.25">
      <c r="A1495">
        <f>'J1-2B'!L12</f>
        <v>0</v>
      </c>
      <c r="B1495" s="25">
        <v>200</v>
      </c>
      <c r="C1495" s="25">
        <f t="shared" si="25"/>
        <v>0</v>
      </c>
    </row>
    <row r="1496" spans="1:3" ht="14.5" customHeight="1" x14ac:dyDescent="0.25">
      <c r="A1496">
        <f>'J1-2B'!L13</f>
        <v>0</v>
      </c>
      <c r="B1496" s="25">
        <v>200</v>
      </c>
      <c r="C1496" s="25">
        <f t="shared" si="25"/>
        <v>0</v>
      </c>
    </row>
    <row r="1497" spans="1:3" ht="14.5" customHeight="1" x14ac:dyDescent="0.25">
      <c r="A1497">
        <f>'J1-2B'!L14</f>
        <v>0</v>
      </c>
      <c r="B1497" s="25">
        <v>200</v>
      </c>
      <c r="C1497" s="25">
        <f t="shared" si="25"/>
        <v>0</v>
      </c>
    </row>
    <row r="1498" spans="1:3" ht="14.5" customHeight="1" x14ac:dyDescent="0.25">
      <c r="A1498">
        <f>'J1-2B'!L15</f>
        <v>0</v>
      </c>
      <c r="B1498" s="25">
        <v>200</v>
      </c>
      <c r="C1498" s="25">
        <f t="shared" si="25"/>
        <v>0</v>
      </c>
    </row>
    <row r="1499" spans="1:3" ht="14.5" customHeight="1" x14ac:dyDescent="0.25">
      <c r="A1499">
        <f>'J1-2B'!L16</f>
        <v>0</v>
      </c>
      <c r="B1499" s="25">
        <v>200</v>
      </c>
      <c r="C1499" s="25">
        <f t="shared" si="25"/>
        <v>0</v>
      </c>
    </row>
    <row r="1500" spans="1:3" ht="14.5" customHeight="1" x14ac:dyDescent="0.25">
      <c r="A1500">
        <f>'J1-2B'!L17</f>
        <v>0</v>
      </c>
      <c r="B1500" s="25">
        <v>200</v>
      </c>
      <c r="C1500" s="25">
        <f t="shared" si="25"/>
        <v>0</v>
      </c>
    </row>
    <row r="1501" spans="1:3" ht="14.5" customHeight="1" x14ac:dyDescent="0.25">
      <c r="A1501">
        <f>'J1-2B'!L18</f>
        <v>0</v>
      </c>
      <c r="B1501" s="25">
        <v>200</v>
      </c>
      <c r="C1501" s="25">
        <f t="shared" si="25"/>
        <v>0</v>
      </c>
    </row>
    <row r="1502" spans="1:3" ht="14.5" customHeight="1" x14ac:dyDescent="0.25">
      <c r="A1502">
        <f>'J1-2B'!L19</f>
        <v>0</v>
      </c>
      <c r="B1502" s="25">
        <v>200</v>
      </c>
      <c r="C1502" s="25">
        <f t="shared" si="25"/>
        <v>0</v>
      </c>
    </row>
    <row r="1503" spans="1:3" ht="14.5" customHeight="1" x14ac:dyDescent="0.25">
      <c r="A1503">
        <f>'J1-2B'!L20</f>
        <v>0</v>
      </c>
      <c r="B1503" s="25">
        <v>200</v>
      </c>
      <c r="C1503" s="25">
        <f t="shared" si="25"/>
        <v>0</v>
      </c>
    </row>
    <row r="1504" spans="1:3" ht="14.5" customHeight="1" x14ac:dyDescent="0.25">
      <c r="A1504">
        <f>'J1-2B'!L21</f>
        <v>0</v>
      </c>
      <c r="B1504" s="25">
        <v>200</v>
      </c>
      <c r="C1504" s="25">
        <f t="shared" si="25"/>
        <v>0</v>
      </c>
    </row>
    <row r="1505" spans="1:3" ht="14.5" customHeight="1" x14ac:dyDescent="0.25">
      <c r="A1505">
        <f>'J1-2B'!L22</f>
        <v>0</v>
      </c>
      <c r="B1505" s="25">
        <v>200</v>
      </c>
      <c r="C1505" s="25">
        <f t="shared" si="25"/>
        <v>0</v>
      </c>
    </row>
    <row r="1506" spans="1:3" ht="14.5" customHeight="1" x14ac:dyDescent="0.25">
      <c r="A1506">
        <f>'J1-2B'!L23</f>
        <v>0</v>
      </c>
      <c r="B1506" s="25">
        <v>200</v>
      </c>
      <c r="C1506" s="25">
        <f t="shared" si="25"/>
        <v>0</v>
      </c>
    </row>
    <row r="1507" spans="1:3" ht="14.5" customHeight="1" x14ac:dyDescent="0.25">
      <c r="A1507">
        <f>'J1-2B'!L24</f>
        <v>0</v>
      </c>
      <c r="B1507" s="25">
        <v>200</v>
      </c>
      <c r="C1507" s="25">
        <f t="shared" si="25"/>
        <v>0</v>
      </c>
    </row>
    <row r="1508" spans="1:3" ht="14.5" customHeight="1" x14ac:dyDescent="0.25">
      <c r="A1508">
        <f>'J1-2B'!L25</f>
        <v>0</v>
      </c>
      <c r="B1508" s="25">
        <v>200</v>
      </c>
      <c r="C1508" s="25">
        <f t="shared" si="25"/>
        <v>0</v>
      </c>
    </row>
    <row r="1509" spans="1:3" ht="14.5" customHeight="1" x14ac:dyDescent="0.25">
      <c r="A1509">
        <f>'J1-2B'!L26</f>
        <v>0</v>
      </c>
      <c r="B1509" s="25">
        <v>200</v>
      </c>
      <c r="C1509" s="25">
        <f t="shared" si="25"/>
        <v>0</v>
      </c>
    </row>
    <row r="1510" spans="1:3" ht="14.5" customHeight="1" x14ac:dyDescent="0.25">
      <c r="A1510">
        <f>'J1-2B'!L27</f>
        <v>0</v>
      </c>
      <c r="B1510" s="25">
        <v>200</v>
      </c>
      <c r="C1510" s="25">
        <f t="shared" si="25"/>
        <v>0</v>
      </c>
    </row>
    <row r="1511" spans="1:3" ht="14.5" customHeight="1" x14ac:dyDescent="0.25">
      <c r="A1511">
        <f>'J1-2B'!L28</f>
        <v>0</v>
      </c>
      <c r="B1511" s="25">
        <v>200</v>
      </c>
      <c r="C1511" s="25">
        <f t="shared" si="25"/>
        <v>0</v>
      </c>
    </row>
    <row r="1512" spans="1:3" ht="14.5" customHeight="1" x14ac:dyDescent="0.25">
      <c r="A1512">
        <f>'J1-2B'!L29</f>
        <v>0</v>
      </c>
      <c r="B1512" s="25">
        <v>200</v>
      </c>
      <c r="C1512" s="25">
        <f t="shared" si="25"/>
        <v>0</v>
      </c>
    </row>
    <row r="1513" spans="1:3" ht="14.5" customHeight="1" x14ac:dyDescent="0.25">
      <c r="A1513">
        <f>'J1-2B'!L30</f>
        <v>0</v>
      </c>
      <c r="B1513" s="25">
        <v>200</v>
      </c>
      <c r="C1513" s="25">
        <f t="shared" si="25"/>
        <v>0</v>
      </c>
    </row>
    <row r="1514" spans="1:3" ht="14.5" customHeight="1" x14ac:dyDescent="0.25">
      <c r="A1514">
        <f>'J1-2B'!L31</f>
        <v>0</v>
      </c>
      <c r="B1514" s="25">
        <v>325</v>
      </c>
      <c r="C1514" s="25">
        <f t="shared" si="25"/>
        <v>0</v>
      </c>
    </row>
    <row r="1515" spans="1:3" ht="14.5" customHeight="1" x14ac:dyDescent="0.25">
      <c r="A1515">
        <f>'J1-2B'!L32</f>
        <v>0</v>
      </c>
      <c r="B1515" s="25">
        <v>325</v>
      </c>
      <c r="C1515" s="25">
        <f t="shared" si="25"/>
        <v>0</v>
      </c>
    </row>
    <row r="1516" spans="1:3" ht="14.5" customHeight="1" x14ac:dyDescent="0.25">
      <c r="A1516">
        <f>'J1-2B'!L33</f>
        <v>0</v>
      </c>
      <c r="B1516" s="25">
        <v>325</v>
      </c>
      <c r="C1516" s="25">
        <f t="shared" si="25"/>
        <v>0</v>
      </c>
    </row>
    <row r="1517" spans="1:3" ht="14.5" customHeight="1" x14ac:dyDescent="0.25">
      <c r="A1517">
        <f>'J1-2B'!L34</f>
        <v>0</v>
      </c>
      <c r="B1517" s="25">
        <v>325</v>
      </c>
      <c r="C1517" s="25">
        <f t="shared" si="25"/>
        <v>0</v>
      </c>
    </row>
    <row r="1518" spans="1:3" ht="14.5" customHeight="1" x14ac:dyDescent="0.25">
      <c r="A1518">
        <f>'J1-2B'!L35</f>
        <v>0</v>
      </c>
      <c r="B1518" s="25">
        <v>3752</v>
      </c>
      <c r="C1518" s="25">
        <f t="shared" si="25"/>
        <v>0</v>
      </c>
    </row>
    <row r="1519" spans="1:3" ht="14.5" customHeight="1" x14ac:dyDescent="0.25">
      <c r="A1519">
        <f>'J1-2B'!M11</f>
        <v>0</v>
      </c>
      <c r="B1519" s="25">
        <v>830</v>
      </c>
      <c r="C1519" s="25">
        <f t="shared" si="25"/>
        <v>0</v>
      </c>
    </row>
    <row r="1520" spans="1:3" ht="14.5" customHeight="1" x14ac:dyDescent="0.25">
      <c r="A1520">
        <f>'J1-2B'!M12</f>
        <v>0</v>
      </c>
      <c r="B1520" s="25">
        <v>830</v>
      </c>
      <c r="C1520" s="25">
        <f t="shared" si="25"/>
        <v>0</v>
      </c>
    </row>
    <row r="1521" spans="1:3" ht="14.5" customHeight="1" x14ac:dyDescent="0.25">
      <c r="A1521">
        <f>'J1-2B'!M13</f>
        <v>0</v>
      </c>
      <c r="B1521" s="25">
        <v>830</v>
      </c>
      <c r="C1521" s="25">
        <f t="shared" si="25"/>
        <v>0</v>
      </c>
    </row>
    <row r="1522" spans="1:3" ht="14.5" customHeight="1" x14ac:dyDescent="0.25">
      <c r="A1522">
        <f>'J1-2B'!M14</f>
        <v>0</v>
      </c>
      <c r="B1522" s="25">
        <v>830</v>
      </c>
      <c r="C1522" s="25">
        <f t="shared" si="25"/>
        <v>0</v>
      </c>
    </row>
    <row r="1523" spans="1:3" ht="14.5" customHeight="1" x14ac:dyDescent="0.25">
      <c r="A1523">
        <f>'J1-2B'!M15</f>
        <v>0</v>
      </c>
      <c r="B1523" s="25">
        <v>830</v>
      </c>
      <c r="C1523" s="25">
        <f t="shared" si="25"/>
        <v>0</v>
      </c>
    </row>
    <row r="1524" spans="1:3" ht="14.5" customHeight="1" x14ac:dyDescent="0.25">
      <c r="A1524">
        <f>'J1-2B'!M16</f>
        <v>0</v>
      </c>
      <c r="B1524" s="25">
        <v>830</v>
      </c>
      <c r="C1524" s="25">
        <f t="shared" si="25"/>
        <v>0</v>
      </c>
    </row>
    <row r="1525" spans="1:3" ht="14.5" customHeight="1" x14ac:dyDescent="0.25">
      <c r="A1525">
        <f>'J1-2B'!M17</f>
        <v>0</v>
      </c>
      <c r="B1525" s="25">
        <v>830</v>
      </c>
      <c r="C1525" s="25">
        <f t="shared" si="25"/>
        <v>0</v>
      </c>
    </row>
    <row r="1526" spans="1:3" ht="14.5" customHeight="1" x14ac:dyDescent="0.25">
      <c r="A1526">
        <f>'J1-2B'!M18</f>
        <v>0</v>
      </c>
      <c r="B1526" s="25">
        <v>830</v>
      </c>
      <c r="C1526" s="25">
        <f t="shared" si="25"/>
        <v>0</v>
      </c>
    </row>
    <row r="1527" spans="1:3" ht="14.5" customHeight="1" x14ac:dyDescent="0.25">
      <c r="A1527">
        <f>'J1-2B'!M19</f>
        <v>0</v>
      </c>
      <c r="B1527" s="25">
        <v>830</v>
      </c>
      <c r="C1527" s="25">
        <f t="shared" si="25"/>
        <v>0</v>
      </c>
    </row>
    <row r="1528" spans="1:3" ht="14.5" customHeight="1" x14ac:dyDescent="0.25">
      <c r="A1528">
        <f>'J1-2B'!M20</f>
        <v>0</v>
      </c>
      <c r="B1528" s="25">
        <v>830</v>
      </c>
      <c r="C1528" s="25">
        <f t="shared" si="25"/>
        <v>0</v>
      </c>
    </row>
    <row r="1529" spans="1:3" ht="14.5" customHeight="1" x14ac:dyDescent="0.25">
      <c r="A1529">
        <f>'J1-2B'!M21</f>
        <v>0</v>
      </c>
      <c r="B1529" s="25">
        <v>830</v>
      </c>
      <c r="C1529" s="25">
        <f t="shared" si="25"/>
        <v>0</v>
      </c>
    </row>
    <row r="1530" spans="1:3" ht="14.5" customHeight="1" x14ac:dyDescent="0.25">
      <c r="A1530">
        <f>'J1-2B'!M22</f>
        <v>0</v>
      </c>
      <c r="B1530" s="25">
        <v>830</v>
      </c>
      <c r="C1530" s="25">
        <f t="shared" si="25"/>
        <v>0</v>
      </c>
    </row>
    <row r="1531" spans="1:3" ht="14.5" customHeight="1" x14ac:dyDescent="0.25">
      <c r="A1531">
        <f>'J1-2B'!M23</f>
        <v>0</v>
      </c>
      <c r="B1531" s="25">
        <v>830</v>
      </c>
      <c r="C1531" s="25">
        <f t="shared" si="25"/>
        <v>0</v>
      </c>
    </row>
    <row r="1532" spans="1:3" ht="14.5" customHeight="1" x14ac:dyDescent="0.25">
      <c r="A1532">
        <f>'J1-2B'!M24</f>
        <v>0</v>
      </c>
      <c r="B1532" s="25">
        <v>830</v>
      </c>
      <c r="C1532" s="25">
        <f t="shared" si="25"/>
        <v>0</v>
      </c>
    </row>
    <row r="1533" spans="1:3" ht="14.5" customHeight="1" x14ac:dyDescent="0.25">
      <c r="A1533">
        <f>'J1-2B'!M25</f>
        <v>0</v>
      </c>
      <c r="B1533" s="25">
        <v>830</v>
      </c>
      <c r="C1533" s="25">
        <f t="shared" si="25"/>
        <v>0</v>
      </c>
    </row>
    <row r="1534" spans="1:3" ht="14.5" customHeight="1" x14ac:dyDescent="0.25">
      <c r="A1534">
        <f>'J1-2B'!M26</f>
        <v>0</v>
      </c>
      <c r="B1534" s="25">
        <v>830</v>
      </c>
      <c r="C1534" s="25">
        <f t="shared" si="25"/>
        <v>0</v>
      </c>
    </row>
    <row r="1535" spans="1:3" ht="14.5" customHeight="1" x14ac:dyDescent="0.25">
      <c r="A1535">
        <f>'J1-2B'!M27</f>
        <v>0</v>
      </c>
      <c r="B1535" s="25">
        <v>830</v>
      </c>
      <c r="C1535" s="25">
        <f t="shared" ref="C1535:C1598" si="26">A1535*B1535</f>
        <v>0</v>
      </c>
    </row>
    <row r="1536" spans="1:3" ht="14.5" customHeight="1" x14ac:dyDescent="0.25">
      <c r="A1536">
        <f>'J1-2B'!M28</f>
        <v>0</v>
      </c>
      <c r="B1536" s="25">
        <v>830</v>
      </c>
      <c r="C1536" s="25">
        <f t="shared" si="26"/>
        <v>0</v>
      </c>
    </row>
    <row r="1537" spans="1:3" ht="14.5" customHeight="1" x14ac:dyDescent="0.25">
      <c r="A1537">
        <f>'J1-2B'!M29</f>
        <v>0</v>
      </c>
      <c r="B1537" s="25">
        <v>830</v>
      </c>
      <c r="C1537" s="25">
        <f t="shared" si="26"/>
        <v>0</v>
      </c>
    </row>
    <row r="1538" spans="1:3" ht="14.5" customHeight="1" x14ac:dyDescent="0.25">
      <c r="A1538">
        <f>'J1-2B'!M30</f>
        <v>0</v>
      </c>
      <c r="B1538" s="25">
        <v>830</v>
      </c>
      <c r="C1538" s="25">
        <f t="shared" si="26"/>
        <v>0</v>
      </c>
    </row>
    <row r="1539" spans="1:3" ht="14.5" customHeight="1" x14ac:dyDescent="0.25">
      <c r="A1539">
        <f>'J1-2B'!M31</f>
        <v>0</v>
      </c>
      <c r="B1539" s="25">
        <v>325</v>
      </c>
      <c r="C1539" s="25">
        <f t="shared" si="26"/>
        <v>0</v>
      </c>
    </row>
    <row r="1540" spans="1:3" ht="14.5" customHeight="1" x14ac:dyDescent="0.25">
      <c r="A1540">
        <f>'J1-2B'!M32</f>
        <v>0</v>
      </c>
      <c r="B1540" s="25">
        <v>325</v>
      </c>
      <c r="C1540" s="25">
        <f t="shared" si="26"/>
        <v>0</v>
      </c>
    </row>
    <row r="1541" spans="1:3" ht="14.5" customHeight="1" x14ac:dyDescent="0.25">
      <c r="A1541">
        <f>'J1-2B'!M33</f>
        <v>0</v>
      </c>
      <c r="B1541" s="25">
        <v>325</v>
      </c>
      <c r="C1541" s="25">
        <f t="shared" si="26"/>
        <v>0</v>
      </c>
    </row>
    <row r="1542" spans="1:3" ht="14.5" customHeight="1" x14ac:dyDescent="0.25">
      <c r="A1542">
        <f>'J1-2B'!M34</f>
        <v>0</v>
      </c>
      <c r="B1542" s="25">
        <v>325</v>
      </c>
      <c r="C1542" s="25">
        <f t="shared" si="26"/>
        <v>0</v>
      </c>
    </row>
    <row r="1543" spans="1:3" ht="14.5" customHeight="1" x14ac:dyDescent="0.25">
      <c r="A1543">
        <f>'J1-2B'!M35</f>
        <v>0</v>
      </c>
      <c r="B1543" s="25">
        <v>3752</v>
      </c>
      <c r="C1543" s="25">
        <f t="shared" si="26"/>
        <v>0</v>
      </c>
    </row>
    <row r="1544" spans="1:3" ht="14.5" customHeight="1" x14ac:dyDescent="0.25">
      <c r="A1544">
        <f>'J1-2B'!M42</f>
        <v>0</v>
      </c>
      <c r="B1544" s="25">
        <v>398</v>
      </c>
      <c r="C1544" s="25">
        <f t="shared" si="26"/>
        <v>0</v>
      </c>
    </row>
    <row r="1545" spans="1:3" ht="14.5" customHeight="1" x14ac:dyDescent="0.25">
      <c r="A1545">
        <f>'J1-2B'!M43</f>
        <v>0</v>
      </c>
      <c r="B1545" s="25">
        <v>398</v>
      </c>
      <c r="C1545" s="25">
        <f t="shared" si="26"/>
        <v>0</v>
      </c>
    </row>
    <row r="1546" spans="1:3" ht="14.5" customHeight="1" x14ac:dyDescent="0.25">
      <c r="A1546">
        <f>'J1-2B'!M44</f>
        <v>0</v>
      </c>
      <c r="B1546" s="25">
        <v>398</v>
      </c>
      <c r="C1546" s="25">
        <f t="shared" si="26"/>
        <v>0</v>
      </c>
    </row>
    <row r="1547" spans="1:3" ht="14.5" customHeight="1" x14ac:dyDescent="0.25">
      <c r="A1547">
        <f>'J1-2B'!M45</f>
        <v>0</v>
      </c>
      <c r="B1547" s="25">
        <v>398</v>
      </c>
      <c r="C1547" s="25">
        <f t="shared" si="26"/>
        <v>0</v>
      </c>
    </row>
    <row r="1548" spans="1:3" ht="14.5" customHeight="1" x14ac:dyDescent="0.25">
      <c r="A1548">
        <f>'J1-2B'!M46</f>
        <v>0</v>
      </c>
      <c r="B1548" s="25">
        <v>398</v>
      </c>
      <c r="C1548" s="25">
        <f t="shared" si="26"/>
        <v>0</v>
      </c>
    </row>
    <row r="1549" spans="1:3" ht="14.5" customHeight="1" x14ac:dyDescent="0.25">
      <c r="A1549">
        <f>'J1-2B'!M47</f>
        <v>0</v>
      </c>
      <c r="B1549" s="25">
        <v>1817</v>
      </c>
      <c r="C1549" s="25">
        <f t="shared" si="26"/>
        <v>0</v>
      </c>
    </row>
    <row r="1550" spans="1:3" ht="14.5" customHeight="1" x14ac:dyDescent="0.25">
      <c r="A1550">
        <f>'J1-2B'!M48</f>
        <v>0</v>
      </c>
      <c r="B1550" s="25">
        <v>1817</v>
      </c>
      <c r="C1550" s="25">
        <f t="shared" si="26"/>
        <v>0</v>
      </c>
    </row>
    <row r="1551" spans="1:3" ht="14.5" customHeight="1" x14ac:dyDescent="0.25">
      <c r="A1551">
        <f>'J1-2B'!M49</f>
        <v>0</v>
      </c>
      <c r="B1551" s="25">
        <v>2052</v>
      </c>
      <c r="C1551" s="25">
        <f t="shared" si="26"/>
        <v>0</v>
      </c>
    </row>
    <row r="1552" spans="1:3" ht="14.5" customHeight="1" x14ac:dyDescent="0.25">
      <c r="A1552">
        <f>'J1-2B'!M50</f>
        <v>0</v>
      </c>
      <c r="B1552" s="25">
        <v>3752</v>
      </c>
      <c r="C1552" s="25">
        <f t="shared" si="26"/>
        <v>0</v>
      </c>
    </row>
    <row r="1553" spans="1:3" ht="14.5" customHeight="1" x14ac:dyDescent="0.25">
      <c r="A1553">
        <f>'J1-2B'!N11</f>
        <v>0</v>
      </c>
      <c r="B1553" s="25">
        <v>830</v>
      </c>
      <c r="C1553" s="25">
        <f t="shared" si="26"/>
        <v>0</v>
      </c>
    </row>
    <row r="1554" spans="1:3" ht="14.5" customHeight="1" x14ac:dyDescent="0.25">
      <c r="A1554">
        <f>'J1-2B'!N12</f>
        <v>0</v>
      </c>
      <c r="B1554" s="25">
        <v>830</v>
      </c>
      <c r="C1554" s="25">
        <f t="shared" si="26"/>
        <v>0</v>
      </c>
    </row>
    <row r="1555" spans="1:3" ht="14.5" customHeight="1" x14ac:dyDescent="0.25">
      <c r="A1555">
        <f>'J1-2B'!N13</f>
        <v>0</v>
      </c>
      <c r="B1555" s="25">
        <v>830</v>
      </c>
      <c r="C1555" s="25">
        <f t="shared" si="26"/>
        <v>0</v>
      </c>
    </row>
    <row r="1556" spans="1:3" ht="14.5" customHeight="1" x14ac:dyDescent="0.25">
      <c r="A1556">
        <f>'J1-2B'!N14</f>
        <v>0</v>
      </c>
      <c r="B1556" s="25">
        <v>830</v>
      </c>
      <c r="C1556" s="25">
        <f t="shared" si="26"/>
        <v>0</v>
      </c>
    </row>
    <row r="1557" spans="1:3" ht="14.5" customHeight="1" x14ac:dyDescent="0.25">
      <c r="A1557">
        <f>'J1-2B'!N15</f>
        <v>0</v>
      </c>
      <c r="B1557" s="25">
        <v>830</v>
      </c>
      <c r="C1557" s="25">
        <f t="shared" si="26"/>
        <v>0</v>
      </c>
    </row>
    <row r="1558" spans="1:3" ht="14.5" customHeight="1" x14ac:dyDescent="0.25">
      <c r="A1558">
        <f>'J1-2B'!N16</f>
        <v>0</v>
      </c>
      <c r="B1558" s="25">
        <v>830</v>
      </c>
      <c r="C1558" s="25">
        <f t="shared" si="26"/>
        <v>0</v>
      </c>
    </row>
    <row r="1559" spans="1:3" ht="14.5" customHeight="1" x14ac:dyDescent="0.25">
      <c r="A1559">
        <f>'J1-2B'!N17</f>
        <v>0</v>
      </c>
      <c r="B1559" s="25">
        <v>830</v>
      </c>
      <c r="C1559" s="25">
        <f t="shared" si="26"/>
        <v>0</v>
      </c>
    </row>
    <row r="1560" spans="1:3" ht="14.5" customHeight="1" x14ac:dyDescent="0.25">
      <c r="A1560">
        <f>'J1-2B'!N18</f>
        <v>0</v>
      </c>
      <c r="B1560" s="25">
        <v>830</v>
      </c>
      <c r="C1560" s="25">
        <f t="shared" si="26"/>
        <v>0</v>
      </c>
    </row>
    <row r="1561" spans="1:3" ht="14.5" customHeight="1" x14ac:dyDescent="0.25">
      <c r="A1561">
        <f>'J1-2B'!N19</f>
        <v>0</v>
      </c>
      <c r="B1561" s="25">
        <v>830</v>
      </c>
      <c r="C1561" s="25">
        <f t="shared" si="26"/>
        <v>0</v>
      </c>
    </row>
    <row r="1562" spans="1:3" ht="14.5" customHeight="1" x14ac:dyDescent="0.25">
      <c r="A1562">
        <f>'J1-2B'!N20</f>
        <v>0</v>
      </c>
      <c r="B1562" s="25">
        <v>830</v>
      </c>
      <c r="C1562" s="25">
        <f t="shared" si="26"/>
        <v>0</v>
      </c>
    </row>
    <row r="1563" spans="1:3" ht="14.5" customHeight="1" x14ac:dyDescent="0.25">
      <c r="A1563">
        <f>'J1-2B'!N21</f>
        <v>0</v>
      </c>
      <c r="B1563" s="25">
        <v>830</v>
      </c>
      <c r="C1563" s="25">
        <f t="shared" si="26"/>
        <v>0</v>
      </c>
    </row>
    <row r="1564" spans="1:3" ht="14.5" customHeight="1" x14ac:dyDescent="0.25">
      <c r="A1564">
        <f>'J1-2B'!N22</f>
        <v>0</v>
      </c>
      <c r="B1564" s="25">
        <v>830</v>
      </c>
      <c r="C1564" s="25">
        <f t="shared" si="26"/>
        <v>0</v>
      </c>
    </row>
    <row r="1565" spans="1:3" ht="14.5" customHeight="1" x14ac:dyDescent="0.25">
      <c r="A1565">
        <f>'J1-2B'!N23</f>
        <v>0</v>
      </c>
      <c r="B1565" s="25">
        <v>830</v>
      </c>
      <c r="C1565" s="25">
        <f t="shared" si="26"/>
        <v>0</v>
      </c>
    </row>
    <row r="1566" spans="1:3" ht="14.5" customHeight="1" x14ac:dyDescent="0.25">
      <c r="A1566">
        <f>'J1-2B'!N24</f>
        <v>0</v>
      </c>
      <c r="B1566" s="25">
        <v>830</v>
      </c>
      <c r="C1566" s="25">
        <f t="shared" si="26"/>
        <v>0</v>
      </c>
    </row>
    <row r="1567" spans="1:3" ht="14.5" customHeight="1" x14ac:dyDescent="0.25">
      <c r="A1567">
        <f>'J1-2B'!N25</f>
        <v>0</v>
      </c>
      <c r="B1567" s="25">
        <v>830</v>
      </c>
      <c r="C1567" s="25">
        <f t="shared" si="26"/>
        <v>0</v>
      </c>
    </row>
    <row r="1568" spans="1:3" ht="14.5" customHeight="1" x14ac:dyDescent="0.25">
      <c r="A1568">
        <f>'J1-2B'!N26</f>
        <v>0</v>
      </c>
      <c r="B1568" s="25">
        <v>830</v>
      </c>
      <c r="C1568" s="25">
        <f t="shared" si="26"/>
        <v>0</v>
      </c>
    </row>
    <row r="1569" spans="1:3" ht="14.5" customHeight="1" x14ac:dyDescent="0.25">
      <c r="A1569">
        <f>'J1-2B'!N27</f>
        <v>0</v>
      </c>
      <c r="B1569" s="25">
        <v>830</v>
      </c>
      <c r="C1569" s="25">
        <f t="shared" si="26"/>
        <v>0</v>
      </c>
    </row>
    <row r="1570" spans="1:3" ht="14.5" customHeight="1" x14ac:dyDescent="0.25">
      <c r="A1570">
        <f>'J1-2B'!N28</f>
        <v>0</v>
      </c>
      <c r="B1570" s="25">
        <v>830</v>
      </c>
      <c r="C1570" s="25">
        <f t="shared" si="26"/>
        <v>0</v>
      </c>
    </row>
    <row r="1571" spans="1:3" ht="14.5" customHeight="1" x14ac:dyDescent="0.25">
      <c r="A1571">
        <f>'J1-2B'!N29</f>
        <v>0</v>
      </c>
      <c r="B1571" s="25">
        <v>830</v>
      </c>
      <c r="C1571" s="25">
        <f t="shared" si="26"/>
        <v>0</v>
      </c>
    </row>
    <row r="1572" spans="1:3" ht="14.5" customHeight="1" x14ac:dyDescent="0.25">
      <c r="A1572">
        <f>'J1-2B'!N30</f>
        <v>0</v>
      </c>
      <c r="B1572" s="25">
        <v>830</v>
      </c>
      <c r="C1572" s="25">
        <f t="shared" si="26"/>
        <v>0</v>
      </c>
    </row>
    <row r="1573" spans="1:3" ht="14.5" customHeight="1" x14ac:dyDescent="0.25">
      <c r="A1573">
        <f>'J1-2B'!N31</f>
        <v>0</v>
      </c>
      <c r="B1573" s="25">
        <v>325</v>
      </c>
      <c r="C1573" s="25">
        <f t="shared" si="26"/>
        <v>0</v>
      </c>
    </row>
    <row r="1574" spans="1:3" ht="14.5" customHeight="1" x14ac:dyDescent="0.25">
      <c r="A1574">
        <f>'J1-2B'!N32</f>
        <v>0</v>
      </c>
      <c r="B1574" s="25">
        <v>325</v>
      </c>
      <c r="C1574" s="25">
        <f t="shared" si="26"/>
        <v>0</v>
      </c>
    </row>
    <row r="1575" spans="1:3" ht="14.5" customHeight="1" x14ac:dyDescent="0.25">
      <c r="A1575">
        <f>'J1-2B'!N33</f>
        <v>0</v>
      </c>
      <c r="B1575" s="25">
        <v>325</v>
      </c>
      <c r="C1575" s="25">
        <f t="shared" si="26"/>
        <v>0</v>
      </c>
    </row>
    <row r="1576" spans="1:3" ht="14.5" customHeight="1" x14ac:dyDescent="0.25">
      <c r="A1576">
        <f>'J1-2B'!N34</f>
        <v>0</v>
      </c>
      <c r="B1576" s="25">
        <v>325</v>
      </c>
      <c r="C1576" s="25">
        <f t="shared" si="26"/>
        <v>0</v>
      </c>
    </row>
    <row r="1577" spans="1:3" ht="14.5" customHeight="1" x14ac:dyDescent="0.25">
      <c r="A1577">
        <f>'J1-2B'!N35</f>
        <v>0</v>
      </c>
      <c r="B1577" s="25">
        <v>3752</v>
      </c>
      <c r="C1577" s="25">
        <f t="shared" si="26"/>
        <v>0</v>
      </c>
    </row>
    <row r="1578" spans="1:3" ht="14.5" customHeight="1" x14ac:dyDescent="0.25">
      <c r="A1578">
        <f>'J1-2B'!O11</f>
        <v>0</v>
      </c>
      <c r="B1578" s="25">
        <v>200</v>
      </c>
      <c r="C1578" s="25">
        <f t="shared" si="26"/>
        <v>0</v>
      </c>
    </row>
    <row r="1579" spans="1:3" ht="14.5" customHeight="1" x14ac:dyDescent="0.25">
      <c r="A1579">
        <f>'J1-2B'!O12</f>
        <v>0</v>
      </c>
      <c r="B1579" s="25">
        <v>200</v>
      </c>
      <c r="C1579" s="25">
        <f t="shared" si="26"/>
        <v>0</v>
      </c>
    </row>
    <row r="1580" spans="1:3" ht="14.5" customHeight="1" x14ac:dyDescent="0.25">
      <c r="A1580">
        <f>'J1-2B'!O13</f>
        <v>0</v>
      </c>
      <c r="B1580" s="25">
        <v>200</v>
      </c>
      <c r="C1580" s="25">
        <f t="shared" si="26"/>
        <v>0</v>
      </c>
    </row>
    <row r="1581" spans="1:3" ht="14.5" customHeight="1" x14ac:dyDescent="0.25">
      <c r="A1581">
        <f>'J1-2B'!O14</f>
        <v>0</v>
      </c>
      <c r="B1581" s="25">
        <v>200</v>
      </c>
      <c r="C1581" s="25">
        <f t="shared" si="26"/>
        <v>0</v>
      </c>
    </row>
    <row r="1582" spans="1:3" ht="14.5" customHeight="1" x14ac:dyDescent="0.25">
      <c r="A1582">
        <f>'J1-2B'!O15</f>
        <v>0</v>
      </c>
      <c r="B1582" s="25">
        <v>200</v>
      </c>
      <c r="C1582" s="25">
        <f t="shared" si="26"/>
        <v>0</v>
      </c>
    </row>
    <row r="1583" spans="1:3" ht="14.5" customHeight="1" x14ac:dyDescent="0.25">
      <c r="A1583">
        <f>'J1-2B'!O16</f>
        <v>0</v>
      </c>
      <c r="B1583" s="25">
        <v>200</v>
      </c>
      <c r="C1583" s="25">
        <f t="shared" si="26"/>
        <v>0</v>
      </c>
    </row>
    <row r="1584" spans="1:3" ht="14.5" customHeight="1" x14ac:dyDescent="0.25">
      <c r="A1584">
        <f>'J1-2B'!O17</f>
        <v>0</v>
      </c>
      <c r="B1584" s="25">
        <v>200</v>
      </c>
      <c r="C1584" s="25">
        <f t="shared" si="26"/>
        <v>0</v>
      </c>
    </row>
    <row r="1585" spans="1:3" ht="14.5" customHeight="1" x14ac:dyDescent="0.25">
      <c r="A1585">
        <f>'J1-2B'!O18</f>
        <v>0</v>
      </c>
      <c r="B1585" s="25">
        <v>200</v>
      </c>
      <c r="C1585" s="25">
        <f t="shared" si="26"/>
        <v>0</v>
      </c>
    </row>
    <row r="1586" spans="1:3" ht="14.5" customHeight="1" x14ac:dyDescent="0.25">
      <c r="A1586">
        <f>'J1-2B'!O19</f>
        <v>0</v>
      </c>
      <c r="B1586" s="25">
        <v>200</v>
      </c>
      <c r="C1586" s="25">
        <f t="shared" si="26"/>
        <v>0</v>
      </c>
    </row>
    <row r="1587" spans="1:3" ht="14.5" customHeight="1" x14ac:dyDescent="0.25">
      <c r="A1587">
        <f>'J1-2B'!O20</f>
        <v>0</v>
      </c>
      <c r="B1587" s="25">
        <v>200</v>
      </c>
      <c r="C1587" s="25">
        <f t="shared" si="26"/>
        <v>0</v>
      </c>
    </row>
    <row r="1588" spans="1:3" ht="14.5" customHeight="1" x14ac:dyDescent="0.25">
      <c r="A1588">
        <f>'J1-2B'!O21</f>
        <v>0</v>
      </c>
      <c r="B1588" s="25">
        <v>200</v>
      </c>
      <c r="C1588" s="25">
        <f t="shared" si="26"/>
        <v>0</v>
      </c>
    </row>
    <row r="1589" spans="1:3" ht="14.5" customHeight="1" x14ac:dyDescent="0.25">
      <c r="A1589">
        <f>'J1-2B'!O22</f>
        <v>0</v>
      </c>
      <c r="B1589" s="25">
        <v>200</v>
      </c>
      <c r="C1589" s="25">
        <f t="shared" si="26"/>
        <v>0</v>
      </c>
    </row>
    <row r="1590" spans="1:3" ht="14.5" customHeight="1" x14ac:dyDescent="0.25">
      <c r="A1590">
        <f>'J1-2B'!O23</f>
        <v>0</v>
      </c>
      <c r="B1590" s="25">
        <v>200</v>
      </c>
      <c r="C1590" s="25">
        <f t="shared" si="26"/>
        <v>0</v>
      </c>
    </row>
    <row r="1591" spans="1:3" ht="14.5" customHeight="1" x14ac:dyDescent="0.25">
      <c r="A1591">
        <f>'J1-2B'!O24</f>
        <v>0</v>
      </c>
      <c r="B1591" s="25">
        <v>200</v>
      </c>
      <c r="C1591" s="25">
        <f t="shared" si="26"/>
        <v>0</v>
      </c>
    </row>
    <row r="1592" spans="1:3" ht="14.5" customHeight="1" x14ac:dyDescent="0.25">
      <c r="A1592">
        <f>'J1-2B'!O25</f>
        <v>0</v>
      </c>
      <c r="B1592" s="25">
        <v>200</v>
      </c>
      <c r="C1592" s="25">
        <f t="shared" si="26"/>
        <v>0</v>
      </c>
    </row>
    <row r="1593" spans="1:3" ht="14.5" customHeight="1" x14ac:dyDescent="0.25">
      <c r="A1593">
        <f>'J1-2B'!O26</f>
        <v>0</v>
      </c>
      <c r="B1593" s="25">
        <v>200</v>
      </c>
      <c r="C1593" s="25">
        <f t="shared" si="26"/>
        <v>0</v>
      </c>
    </row>
    <row r="1594" spans="1:3" ht="14.5" customHeight="1" x14ac:dyDescent="0.25">
      <c r="A1594">
        <f>'J1-2B'!O27</f>
        <v>0</v>
      </c>
      <c r="B1594" s="25">
        <v>200</v>
      </c>
      <c r="C1594" s="25">
        <f t="shared" si="26"/>
        <v>0</v>
      </c>
    </row>
    <row r="1595" spans="1:3" ht="14.5" customHeight="1" x14ac:dyDescent="0.25">
      <c r="A1595">
        <f>'J1-2B'!O28</f>
        <v>0</v>
      </c>
      <c r="B1595" s="25">
        <v>200</v>
      </c>
      <c r="C1595" s="25">
        <f t="shared" si="26"/>
        <v>0</v>
      </c>
    </row>
    <row r="1596" spans="1:3" ht="14.5" customHeight="1" x14ac:dyDescent="0.25">
      <c r="A1596">
        <f>'J1-2B'!O29</f>
        <v>0</v>
      </c>
      <c r="B1596" s="25">
        <v>200</v>
      </c>
      <c r="C1596" s="25">
        <f t="shared" si="26"/>
        <v>0</v>
      </c>
    </row>
    <row r="1597" spans="1:3" ht="14.5" customHeight="1" x14ac:dyDescent="0.25">
      <c r="A1597">
        <f>'J1-2B'!O30</f>
        <v>0</v>
      </c>
      <c r="B1597" s="25">
        <v>200</v>
      </c>
      <c r="C1597" s="25">
        <f t="shared" si="26"/>
        <v>0</v>
      </c>
    </row>
    <row r="1598" spans="1:3" ht="14.5" customHeight="1" x14ac:dyDescent="0.25">
      <c r="A1598">
        <f>'J1-2B'!O31</f>
        <v>0</v>
      </c>
      <c r="B1598" s="25">
        <v>325</v>
      </c>
      <c r="C1598" s="25">
        <f t="shared" si="26"/>
        <v>0</v>
      </c>
    </row>
    <row r="1599" spans="1:3" ht="14.5" customHeight="1" x14ac:dyDescent="0.25">
      <c r="A1599">
        <f>'J1-2B'!O32</f>
        <v>0</v>
      </c>
      <c r="B1599" s="25">
        <v>325</v>
      </c>
      <c r="C1599" s="25">
        <f t="shared" ref="C1599:C1662" si="27">A1599*B1599</f>
        <v>0</v>
      </c>
    </row>
    <row r="1600" spans="1:3" ht="14.5" customHeight="1" x14ac:dyDescent="0.25">
      <c r="A1600">
        <f>'J1-2B'!O33</f>
        <v>0</v>
      </c>
      <c r="B1600" s="25">
        <v>325</v>
      </c>
      <c r="C1600" s="25">
        <f t="shared" si="27"/>
        <v>0</v>
      </c>
    </row>
    <row r="1601" spans="1:3" ht="14.5" customHeight="1" x14ac:dyDescent="0.25">
      <c r="A1601">
        <f>'J1-2B'!O34</f>
        <v>0</v>
      </c>
      <c r="B1601" s="25">
        <v>325</v>
      </c>
      <c r="C1601" s="25">
        <f t="shared" si="27"/>
        <v>0</v>
      </c>
    </row>
    <row r="1602" spans="1:3" ht="14.5" customHeight="1" x14ac:dyDescent="0.25">
      <c r="A1602">
        <f>'J1-2B'!O35</f>
        <v>0</v>
      </c>
      <c r="B1602" s="25">
        <v>3752</v>
      </c>
      <c r="C1602" s="25">
        <f t="shared" si="27"/>
        <v>0</v>
      </c>
    </row>
    <row r="1603" spans="1:3" ht="14.5" customHeight="1" x14ac:dyDescent="0.25">
      <c r="A1603">
        <f>'J1-2B'!O42</f>
        <v>0</v>
      </c>
      <c r="B1603" s="25">
        <v>398</v>
      </c>
      <c r="C1603" s="25">
        <f t="shared" si="27"/>
        <v>0</v>
      </c>
    </row>
    <row r="1604" spans="1:3" ht="14.5" customHeight="1" x14ac:dyDescent="0.25">
      <c r="A1604">
        <f>'J1-2B'!O43</f>
        <v>0</v>
      </c>
      <c r="B1604" s="25">
        <v>398</v>
      </c>
      <c r="C1604" s="25">
        <f t="shared" si="27"/>
        <v>0</v>
      </c>
    </row>
    <row r="1605" spans="1:3" ht="14.5" customHeight="1" x14ac:dyDescent="0.25">
      <c r="A1605">
        <f>'J1-2B'!O44</f>
        <v>0</v>
      </c>
      <c r="B1605" s="25">
        <v>398</v>
      </c>
      <c r="C1605" s="25">
        <f t="shared" si="27"/>
        <v>0</v>
      </c>
    </row>
    <row r="1606" spans="1:3" ht="14.5" customHeight="1" x14ac:dyDescent="0.25">
      <c r="A1606">
        <f>'J1-2B'!O45</f>
        <v>0</v>
      </c>
      <c r="B1606" s="25">
        <v>398</v>
      </c>
      <c r="C1606" s="25">
        <f t="shared" si="27"/>
        <v>0</v>
      </c>
    </row>
    <row r="1607" spans="1:3" ht="14.5" customHeight="1" x14ac:dyDescent="0.25">
      <c r="A1607">
        <f>'J1-2B'!O46</f>
        <v>0</v>
      </c>
      <c r="B1607" s="25">
        <v>398</v>
      </c>
      <c r="C1607" s="25">
        <f t="shared" si="27"/>
        <v>0</v>
      </c>
    </row>
    <row r="1608" spans="1:3" ht="14.5" customHeight="1" x14ac:dyDescent="0.25">
      <c r="A1608">
        <f>'J1-2B'!O47</f>
        <v>0</v>
      </c>
      <c r="B1608" s="25">
        <v>1817</v>
      </c>
      <c r="C1608" s="25">
        <f t="shared" si="27"/>
        <v>0</v>
      </c>
    </row>
    <row r="1609" spans="1:3" ht="14.5" customHeight="1" x14ac:dyDescent="0.25">
      <c r="A1609">
        <f>'J1-2B'!O48</f>
        <v>0</v>
      </c>
      <c r="B1609" s="25">
        <v>1817</v>
      </c>
      <c r="C1609" s="25">
        <f t="shared" si="27"/>
        <v>0</v>
      </c>
    </row>
    <row r="1610" spans="1:3" ht="14.5" customHeight="1" x14ac:dyDescent="0.25">
      <c r="A1610">
        <f>'J1-2B'!O49</f>
        <v>0</v>
      </c>
      <c r="B1610" s="25">
        <v>2052</v>
      </c>
      <c r="C1610" s="25">
        <f t="shared" si="27"/>
        <v>0</v>
      </c>
    </row>
    <row r="1611" spans="1:3" ht="14.5" customHeight="1" x14ac:dyDescent="0.25">
      <c r="A1611">
        <f>'J1-2B'!O50</f>
        <v>0</v>
      </c>
      <c r="B1611" s="25">
        <v>3752</v>
      </c>
      <c r="C1611" s="25">
        <f t="shared" si="27"/>
        <v>0</v>
      </c>
    </row>
    <row r="1612" spans="1:3" ht="14.5" customHeight="1" x14ac:dyDescent="0.25">
      <c r="A1612">
        <f>'J1-2B'!P11</f>
        <v>0</v>
      </c>
      <c r="B1612" s="25">
        <v>200</v>
      </c>
      <c r="C1612" s="25">
        <f t="shared" si="27"/>
        <v>0</v>
      </c>
    </row>
    <row r="1613" spans="1:3" ht="14.5" customHeight="1" x14ac:dyDescent="0.25">
      <c r="A1613">
        <f>'J1-2B'!P12</f>
        <v>0</v>
      </c>
      <c r="B1613" s="25">
        <v>200</v>
      </c>
      <c r="C1613" s="25">
        <f t="shared" si="27"/>
        <v>0</v>
      </c>
    </row>
    <row r="1614" spans="1:3" ht="14.5" customHeight="1" x14ac:dyDescent="0.25">
      <c r="A1614">
        <f>'J1-2B'!P13</f>
        <v>0</v>
      </c>
      <c r="B1614" s="25">
        <v>200</v>
      </c>
      <c r="C1614" s="25">
        <f t="shared" si="27"/>
        <v>0</v>
      </c>
    </row>
    <row r="1615" spans="1:3" ht="14.5" customHeight="1" x14ac:dyDescent="0.25">
      <c r="A1615">
        <f>'J1-2B'!P14</f>
        <v>0</v>
      </c>
      <c r="B1615" s="25">
        <v>200</v>
      </c>
      <c r="C1615" s="25">
        <f t="shared" si="27"/>
        <v>0</v>
      </c>
    </row>
    <row r="1616" spans="1:3" ht="14.5" customHeight="1" x14ac:dyDescent="0.25">
      <c r="A1616">
        <f>'J1-2B'!P15</f>
        <v>0</v>
      </c>
      <c r="B1616" s="25">
        <v>200</v>
      </c>
      <c r="C1616" s="25">
        <f t="shared" si="27"/>
        <v>0</v>
      </c>
    </row>
    <row r="1617" spans="1:3" ht="14.5" customHeight="1" x14ac:dyDescent="0.25">
      <c r="A1617">
        <f>'J1-2B'!P16</f>
        <v>0</v>
      </c>
      <c r="B1617" s="25">
        <v>200</v>
      </c>
      <c r="C1617" s="25">
        <f t="shared" si="27"/>
        <v>0</v>
      </c>
    </row>
    <row r="1618" spans="1:3" ht="14.5" customHeight="1" x14ac:dyDescent="0.25">
      <c r="A1618">
        <f>'J1-2B'!P17</f>
        <v>0</v>
      </c>
      <c r="B1618" s="25">
        <v>200</v>
      </c>
      <c r="C1618" s="25">
        <f t="shared" si="27"/>
        <v>0</v>
      </c>
    </row>
    <row r="1619" spans="1:3" ht="14.5" customHeight="1" x14ac:dyDescent="0.25">
      <c r="A1619">
        <f>'J1-2B'!P18</f>
        <v>0</v>
      </c>
      <c r="B1619" s="25">
        <v>200</v>
      </c>
      <c r="C1619" s="25">
        <f t="shared" si="27"/>
        <v>0</v>
      </c>
    </row>
    <row r="1620" spans="1:3" ht="14.5" customHeight="1" x14ac:dyDescent="0.25">
      <c r="A1620">
        <f>'J1-2B'!P19</f>
        <v>0</v>
      </c>
      <c r="B1620" s="25">
        <v>200</v>
      </c>
      <c r="C1620" s="25">
        <f t="shared" si="27"/>
        <v>0</v>
      </c>
    </row>
    <row r="1621" spans="1:3" ht="14.5" customHeight="1" x14ac:dyDescent="0.25">
      <c r="A1621">
        <f>'J1-2B'!P20</f>
        <v>0</v>
      </c>
      <c r="B1621" s="25">
        <v>200</v>
      </c>
      <c r="C1621" s="25">
        <f t="shared" si="27"/>
        <v>0</v>
      </c>
    </row>
    <row r="1622" spans="1:3" ht="14.5" customHeight="1" x14ac:dyDescent="0.25">
      <c r="A1622">
        <f>'J1-2B'!P21</f>
        <v>0</v>
      </c>
      <c r="B1622" s="25">
        <v>200</v>
      </c>
      <c r="C1622" s="25">
        <f t="shared" si="27"/>
        <v>0</v>
      </c>
    </row>
    <row r="1623" spans="1:3" ht="14.5" customHeight="1" x14ac:dyDescent="0.25">
      <c r="A1623">
        <f>'J1-2B'!P22</f>
        <v>0</v>
      </c>
      <c r="B1623" s="25">
        <v>200</v>
      </c>
      <c r="C1623" s="25">
        <f t="shared" si="27"/>
        <v>0</v>
      </c>
    </row>
    <row r="1624" spans="1:3" ht="14.5" customHeight="1" x14ac:dyDescent="0.25">
      <c r="A1624">
        <f>'J1-2B'!P23</f>
        <v>0</v>
      </c>
      <c r="B1624" s="25">
        <v>200</v>
      </c>
      <c r="C1624" s="25">
        <f t="shared" si="27"/>
        <v>0</v>
      </c>
    </row>
    <row r="1625" spans="1:3" ht="14.5" customHeight="1" x14ac:dyDescent="0.25">
      <c r="A1625">
        <f>'J1-2B'!P24</f>
        <v>0</v>
      </c>
      <c r="B1625" s="25">
        <v>200</v>
      </c>
      <c r="C1625" s="25">
        <f t="shared" si="27"/>
        <v>0</v>
      </c>
    </row>
    <row r="1626" spans="1:3" ht="14.5" customHeight="1" x14ac:dyDescent="0.25">
      <c r="A1626">
        <f>'J1-2B'!P25</f>
        <v>0</v>
      </c>
      <c r="B1626" s="25">
        <v>200</v>
      </c>
      <c r="C1626" s="25">
        <f t="shared" si="27"/>
        <v>0</v>
      </c>
    </row>
    <row r="1627" spans="1:3" ht="14.5" customHeight="1" x14ac:dyDescent="0.25">
      <c r="A1627">
        <f>'J1-2B'!P26</f>
        <v>0</v>
      </c>
      <c r="B1627" s="25">
        <v>200</v>
      </c>
      <c r="C1627" s="25">
        <f t="shared" si="27"/>
        <v>0</v>
      </c>
    </row>
    <row r="1628" spans="1:3" ht="14.5" customHeight="1" x14ac:dyDescent="0.25">
      <c r="A1628">
        <f>'J1-2B'!P27</f>
        <v>0</v>
      </c>
      <c r="B1628" s="25">
        <v>200</v>
      </c>
      <c r="C1628" s="25">
        <f t="shared" si="27"/>
        <v>0</v>
      </c>
    </row>
    <row r="1629" spans="1:3" ht="14.5" customHeight="1" x14ac:dyDescent="0.25">
      <c r="A1629">
        <f>'J1-2B'!P28</f>
        <v>0</v>
      </c>
      <c r="B1629" s="25">
        <v>200</v>
      </c>
      <c r="C1629" s="25">
        <f t="shared" si="27"/>
        <v>0</v>
      </c>
    </row>
    <row r="1630" spans="1:3" ht="14.5" customHeight="1" x14ac:dyDescent="0.25">
      <c r="A1630">
        <f>'J1-2B'!P29</f>
        <v>0</v>
      </c>
      <c r="B1630" s="25">
        <v>200</v>
      </c>
      <c r="C1630" s="25">
        <f t="shared" si="27"/>
        <v>0</v>
      </c>
    </row>
    <row r="1631" spans="1:3" ht="14.5" customHeight="1" x14ac:dyDescent="0.25">
      <c r="A1631">
        <f>'J1-2B'!P30</f>
        <v>0</v>
      </c>
      <c r="B1631" s="25">
        <v>200</v>
      </c>
      <c r="C1631" s="25">
        <f t="shared" si="27"/>
        <v>0</v>
      </c>
    </row>
    <row r="1632" spans="1:3" ht="14.5" customHeight="1" x14ac:dyDescent="0.25">
      <c r="A1632">
        <f>'J1-2B'!P31</f>
        <v>0</v>
      </c>
      <c r="B1632" s="25">
        <v>325</v>
      </c>
      <c r="C1632" s="25">
        <f t="shared" si="27"/>
        <v>0</v>
      </c>
    </row>
    <row r="1633" spans="1:3" ht="14.5" customHeight="1" x14ac:dyDescent="0.25">
      <c r="A1633">
        <f>'J1-2B'!P32</f>
        <v>0</v>
      </c>
      <c r="B1633" s="25">
        <v>325</v>
      </c>
      <c r="C1633" s="25">
        <f t="shared" si="27"/>
        <v>0</v>
      </c>
    </row>
    <row r="1634" spans="1:3" ht="14.5" customHeight="1" x14ac:dyDescent="0.25">
      <c r="A1634">
        <f>'J1-2B'!P33</f>
        <v>0</v>
      </c>
      <c r="B1634" s="25">
        <v>325</v>
      </c>
      <c r="C1634" s="25">
        <f t="shared" si="27"/>
        <v>0</v>
      </c>
    </row>
    <row r="1635" spans="1:3" ht="14.5" customHeight="1" x14ac:dyDescent="0.25">
      <c r="A1635">
        <f>'J1-2B'!P34</f>
        <v>0</v>
      </c>
      <c r="B1635" s="25">
        <v>325</v>
      </c>
      <c r="C1635" s="25">
        <f t="shared" si="27"/>
        <v>0</v>
      </c>
    </row>
    <row r="1636" spans="1:3" ht="14.5" customHeight="1" x14ac:dyDescent="0.25">
      <c r="A1636">
        <f>'J1-2B'!P35</f>
        <v>0</v>
      </c>
      <c r="B1636" s="25">
        <v>3752</v>
      </c>
      <c r="C1636" s="25">
        <f t="shared" si="27"/>
        <v>0</v>
      </c>
    </row>
    <row r="1637" spans="1:3" ht="14.5" customHeight="1" x14ac:dyDescent="0.25">
      <c r="A1637">
        <f>'J1-2B'!Q11</f>
        <v>0</v>
      </c>
      <c r="B1637" s="25">
        <v>830</v>
      </c>
      <c r="C1637" s="25">
        <f t="shared" si="27"/>
        <v>0</v>
      </c>
    </row>
    <row r="1638" spans="1:3" ht="14.5" customHeight="1" x14ac:dyDescent="0.25">
      <c r="A1638">
        <f>'J1-2B'!Q12</f>
        <v>0</v>
      </c>
      <c r="B1638" s="25">
        <v>830</v>
      </c>
      <c r="C1638" s="25">
        <f t="shared" si="27"/>
        <v>0</v>
      </c>
    </row>
    <row r="1639" spans="1:3" ht="14.5" customHeight="1" x14ac:dyDescent="0.25">
      <c r="A1639">
        <f>'J1-2B'!Q13</f>
        <v>0</v>
      </c>
      <c r="B1639" s="25">
        <v>830</v>
      </c>
      <c r="C1639" s="25">
        <f t="shared" si="27"/>
        <v>0</v>
      </c>
    </row>
    <row r="1640" spans="1:3" ht="14.5" customHeight="1" x14ac:dyDescent="0.25">
      <c r="A1640">
        <f>'J1-2B'!Q14</f>
        <v>0</v>
      </c>
      <c r="B1640" s="25">
        <v>830</v>
      </c>
      <c r="C1640" s="25">
        <f t="shared" si="27"/>
        <v>0</v>
      </c>
    </row>
    <row r="1641" spans="1:3" ht="14.5" customHeight="1" x14ac:dyDescent="0.25">
      <c r="A1641">
        <f>'J1-2B'!Q15</f>
        <v>0</v>
      </c>
      <c r="B1641" s="25">
        <v>830</v>
      </c>
      <c r="C1641" s="25">
        <f t="shared" si="27"/>
        <v>0</v>
      </c>
    </row>
    <row r="1642" spans="1:3" ht="14.5" customHeight="1" x14ac:dyDescent="0.25">
      <c r="A1642">
        <f>'J1-2B'!Q16</f>
        <v>0</v>
      </c>
      <c r="B1642" s="25">
        <v>830</v>
      </c>
      <c r="C1642" s="25">
        <f t="shared" si="27"/>
        <v>0</v>
      </c>
    </row>
    <row r="1643" spans="1:3" ht="14.5" customHeight="1" x14ac:dyDescent="0.25">
      <c r="A1643">
        <f>'J1-2B'!Q17</f>
        <v>0</v>
      </c>
      <c r="B1643" s="25">
        <v>830</v>
      </c>
      <c r="C1643" s="25">
        <f t="shared" si="27"/>
        <v>0</v>
      </c>
    </row>
    <row r="1644" spans="1:3" ht="14.5" customHeight="1" x14ac:dyDescent="0.25">
      <c r="A1644">
        <f>'J1-2B'!Q18</f>
        <v>0</v>
      </c>
      <c r="B1644" s="25">
        <v>830</v>
      </c>
      <c r="C1644" s="25">
        <f t="shared" si="27"/>
        <v>0</v>
      </c>
    </row>
    <row r="1645" spans="1:3" ht="14.5" customHeight="1" x14ac:dyDescent="0.25">
      <c r="A1645">
        <f>'J1-2B'!Q19</f>
        <v>0</v>
      </c>
      <c r="B1645" s="25">
        <v>830</v>
      </c>
      <c r="C1645" s="25">
        <f t="shared" si="27"/>
        <v>0</v>
      </c>
    </row>
    <row r="1646" spans="1:3" ht="14.5" customHeight="1" x14ac:dyDescent="0.25">
      <c r="A1646">
        <f>'J1-2B'!Q20</f>
        <v>0</v>
      </c>
      <c r="B1646" s="25">
        <v>830</v>
      </c>
      <c r="C1646" s="25">
        <f t="shared" si="27"/>
        <v>0</v>
      </c>
    </row>
    <row r="1647" spans="1:3" ht="14.5" customHeight="1" x14ac:dyDescent="0.25">
      <c r="A1647">
        <f>'J1-2B'!Q21</f>
        <v>0</v>
      </c>
      <c r="B1647" s="25">
        <v>830</v>
      </c>
      <c r="C1647" s="25">
        <f t="shared" si="27"/>
        <v>0</v>
      </c>
    </row>
    <row r="1648" spans="1:3" ht="14.5" customHeight="1" x14ac:dyDescent="0.25">
      <c r="A1648">
        <f>'J1-2B'!Q22</f>
        <v>0</v>
      </c>
      <c r="B1648" s="25">
        <v>830</v>
      </c>
      <c r="C1648" s="25">
        <f t="shared" si="27"/>
        <v>0</v>
      </c>
    </row>
    <row r="1649" spans="1:3" ht="14.5" customHeight="1" x14ac:dyDescent="0.25">
      <c r="A1649">
        <f>'J1-2B'!Q23</f>
        <v>0</v>
      </c>
      <c r="B1649" s="25">
        <v>830</v>
      </c>
      <c r="C1649" s="25">
        <f t="shared" si="27"/>
        <v>0</v>
      </c>
    </row>
    <row r="1650" spans="1:3" ht="14.5" customHeight="1" x14ac:dyDescent="0.25">
      <c r="A1650">
        <f>'J1-2B'!Q24</f>
        <v>0</v>
      </c>
      <c r="B1650" s="25">
        <v>830</v>
      </c>
      <c r="C1650" s="25">
        <f t="shared" si="27"/>
        <v>0</v>
      </c>
    </row>
    <row r="1651" spans="1:3" ht="14.5" customHeight="1" x14ac:dyDescent="0.25">
      <c r="A1651">
        <f>'J1-2B'!Q25</f>
        <v>0</v>
      </c>
      <c r="B1651" s="25">
        <v>830</v>
      </c>
      <c r="C1651" s="25">
        <f t="shared" si="27"/>
        <v>0</v>
      </c>
    </row>
    <row r="1652" spans="1:3" ht="14.5" customHeight="1" x14ac:dyDescent="0.25">
      <c r="A1652">
        <f>'J1-2B'!Q26</f>
        <v>0</v>
      </c>
      <c r="B1652" s="25">
        <v>830</v>
      </c>
      <c r="C1652" s="25">
        <f t="shared" si="27"/>
        <v>0</v>
      </c>
    </row>
    <row r="1653" spans="1:3" ht="14.5" customHeight="1" x14ac:dyDescent="0.25">
      <c r="A1653">
        <f>'J1-2B'!Q27</f>
        <v>0</v>
      </c>
      <c r="B1653" s="25">
        <v>830</v>
      </c>
      <c r="C1653" s="25">
        <f t="shared" si="27"/>
        <v>0</v>
      </c>
    </row>
    <row r="1654" spans="1:3" ht="14.5" customHeight="1" x14ac:dyDescent="0.25">
      <c r="A1654">
        <f>'J1-2B'!Q28</f>
        <v>0</v>
      </c>
      <c r="B1654" s="25">
        <v>830</v>
      </c>
      <c r="C1654" s="25">
        <f t="shared" si="27"/>
        <v>0</v>
      </c>
    </row>
    <row r="1655" spans="1:3" ht="14.5" customHeight="1" x14ac:dyDescent="0.25">
      <c r="A1655">
        <f>'J1-2B'!Q29</f>
        <v>0</v>
      </c>
      <c r="B1655" s="25">
        <v>830</v>
      </c>
      <c r="C1655" s="25">
        <f t="shared" si="27"/>
        <v>0</v>
      </c>
    </row>
    <row r="1656" spans="1:3" ht="14.5" customHeight="1" x14ac:dyDescent="0.25">
      <c r="A1656">
        <f>'J1-2B'!Q30</f>
        <v>0</v>
      </c>
      <c r="B1656" s="25">
        <v>830</v>
      </c>
      <c r="C1656" s="25">
        <f t="shared" si="27"/>
        <v>0</v>
      </c>
    </row>
    <row r="1657" spans="1:3" ht="14.5" customHeight="1" x14ac:dyDescent="0.25">
      <c r="A1657">
        <f>'J1-2B'!Q31</f>
        <v>0</v>
      </c>
      <c r="B1657" s="25">
        <v>325</v>
      </c>
      <c r="C1657" s="25">
        <f t="shared" si="27"/>
        <v>0</v>
      </c>
    </row>
    <row r="1658" spans="1:3" ht="14.5" customHeight="1" x14ac:dyDescent="0.25">
      <c r="A1658">
        <f>'J1-2B'!Q32</f>
        <v>0</v>
      </c>
      <c r="B1658" s="25">
        <v>325</v>
      </c>
      <c r="C1658" s="25">
        <f t="shared" si="27"/>
        <v>0</v>
      </c>
    </row>
    <row r="1659" spans="1:3" ht="14.5" customHeight="1" x14ac:dyDescent="0.25">
      <c r="A1659">
        <f>'J1-2B'!Q33</f>
        <v>0</v>
      </c>
      <c r="B1659" s="25">
        <v>325</v>
      </c>
      <c r="C1659" s="25">
        <f t="shared" si="27"/>
        <v>0</v>
      </c>
    </row>
    <row r="1660" spans="1:3" ht="14.5" customHeight="1" x14ac:dyDescent="0.25">
      <c r="A1660">
        <f>'J1-2B'!Q34</f>
        <v>0</v>
      </c>
      <c r="B1660" s="25">
        <v>325</v>
      </c>
      <c r="C1660" s="25">
        <f t="shared" si="27"/>
        <v>0</v>
      </c>
    </row>
    <row r="1661" spans="1:3" ht="14.5" customHeight="1" x14ac:dyDescent="0.25">
      <c r="A1661">
        <f>'J1-2B'!Q35</f>
        <v>0</v>
      </c>
      <c r="B1661" s="25">
        <v>3752</v>
      </c>
      <c r="C1661" s="25">
        <f t="shared" si="27"/>
        <v>0</v>
      </c>
    </row>
    <row r="1662" spans="1:3" ht="14.5" customHeight="1" x14ac:dyDescent="0.25">
      <c r="A1662">
        <f>'J1-2B'!Q42</f>
        <v>0</v>
      </c>
      <c r="B1662" s="25">
        <v>398</v>
      </c>
      <c r="C1662" s="25">
        <f t="shared" si="27"/>
        <v>0</v>
      </c>
    </row>
    <row r="1663" spans="1:3" ht="14.5" customHeight="1" x14ac:dyDescent="0.25">
      <c r="A1663">
        <f>'J1-2B'!Q43</f>
        <v>0</v>
      </c>
      <c r="B1663" s="25">
        <v>398</v>
      </c>
      <c r="C1663" s="25">
        <f t="shared" ref="C1663:C1726" si="28">A1663*B1663</f>
        <v>0</v>
      </c>
    </row>
    <row r="1664" spans="1:3" ht="14.5" customHeight="1" x14ac:dyDescent="0.25">
      <c r="A1664">
        <f>'J1-2B'!Q44</f>
        <v>0</v>
      </c>
      <c r="B1664" s="25">
        <v>398</v>
      </c>
      <c r="C1664" s="25">
        <f t="shared" si="28"/>
        <v>0</v>
      </c>
    </row>
    <row r="1665" spans="1:3" ht="14.5" customHeight="1" x14ac:dyDescent="0.25">
      <c r="A1665">
        <f>'J1-2B'!Q45</f>
        <v>0</v>
      </c>
      <c r="B1665" s="25">
        <v>398</v>
      </c>
      <c r="C1665" s="25">
        <f t="shared" si="28"/>
        <v>0</v>
      </c>
    </row>
    <row r="1666" spans="1:3" ht="14.5" customHeight="1" x14ac:dyDescent="0.25">
      <c r="A1666">
        <f>'J1-2B'!Q46</f>
        <v>0</v>
      </c>
      <c r="B1666" s="25">
        <v>398</v>
      </c>
      <c r="C1666" s="25">
        <f t="shared" si="28"/>
        <v>0</v>
      </c>
    </row>
    <row r="1667" spans="1:3" ht="14.5" customHeight="1" x14ac:dyDescent="0.25">
      <c r="A1667">
        <f>'J1-2B'!Q47</f>
        <v>0</v>
      </c>
      <c r="B1667" s="25">
        <v>1817</v>
      </c>
      <c r="C1667" s="25">
        <f t="shared" si="28"/>
        <v>0</v>
      </c>
    </row>
    <row r="1668" spans="1:3" ht="14.5" customHeight="1" x14ac:dyDescent="0.25">
      <c r="A1668">
        <f>'J1-2B'!Q48</f>
        <v>0</v>
      </c>
      <c r="B1668" s="25">
        <v>1817</v>
      </c>
      <c r="C1668" s="25">
        <f t="shared" si="28"/>
        <v>0</v>
      </c>
    </row>
    <row r="1669" spans="1:3" ht="14.5" customHeight="1" x14ac:dyDescent="0.25">
      <c r="A1669">
        <f>'J1-2B'!Q49</f>
        <v>0</v>
      </c>
      <c r="B1669" s="25">
        <v>2052</v>
      </c>
      <c r="C1669" s="25">
        <f t="shared" si="28"/>
        <v>0</v>
      </c>
    </row>
    <row r="1670" spans="1:3" ht="14.5" customHeight="1" x14ac:dyDescent="0.25">
      <c r="A1670">
        <f>'J1-2B'!Q50</f>
        <v>0</v>
      </c>
      <c r="B1670" s="25">
        <v>3752</v>
      </c>
      <c r="C1670" s="25">
        <f t="shared" si="28"/>
        <v>0</v>
      </c>
    </row>
    <row r="1671" spans="1:3" ht="14.5" customHeight="1" x14ac:dyDescent="0.25">
      <c r="A1671">
        <f>'J1-2B'!R11</f>
        <v>0</v>
      </c>
      <c r="B1671" s="25">
        <v>830</v>
      </c>
      <c r="C1671" s="25">
        <f t="shared" si="28"/>
        <v>0</v>
      </c>
    </row>
    <row r="1672" spans="1:3" ht="14.5" customHeight="1" x14ac:dyDescent="0.25">
      <c r="A1672">
        <f>'J1-2B'!R12</f>
        <v>0</v>
      </c>
      <c r="B1672" s="25">
        <v>830</v>
      </c>
      <c r="C1672" s="25">
        <f t="shared" si="28"/>
        <v>0</v>
      </c>
    </row>
    <row r="1673" spans="1:3" ht="14.5" customHeight="1" x14ac:dyDescent="0.25">
      <c r="A1673">
        <f>'J1-2B'!R13</f>
        <v>0</v>
      </c>
      <c r="B1673" s="25">
        <v>830</v>
      </c>
      <c r="C1673" s="25">
        <f t="shared" si="28"/>
        <v>0</v>
      </c>
    </row>
    <row r="1674" spans="1:3" ht="14.5" customHeight="1" x14ac:dyDescent="0.25">
      <c r="A1674">
        <f>'J1-2B'!R14</f>
        <v>0</v>
      </c>
      <c r="B1674" s="25">
        <v>830</v>
      </c>
      <c r="C1674" s="25">
        <f t="shared" si="28"/>
        <v>0</v>
      </c>
    </row>
    <row r="1675" spans="1:3" ht="14.5" customHeight="1" x14ac:dyDescent="0.25">
      <c r="A1675">
        <f>'J1-2B'!R15</f>
        <v>0</v>
      </c>
      <c r="B1675" s="25">
        <v>830</v>
      </c>
      <c r="C1675" s="25">
        <f t="shared" si="28"/>
        <v>0</v>
      </c>
    </row>
    <row r="1676" spans="1:3" ht="14.5" customHeight="1" x14ac:dyDescent="0.25">
      <c r="A1676">
        <f>'J1-2B'!R16</f>
        <v>0</v>
      </c>
      <c r="B1676" s="25">
        <v>830</v>
      </c>
      <c r="C1676" s="25">
        <f t="shared" si="28"/>
        <v>0</v>
      </c>
    </row>
    <row r="1677" spans="1:3" ht="14.5" customHeight="1" x14ac:dyDescent="0.25">
      <c r="A1677">
        <f>'J1-2B'!R17</f>
        <v>0</v>
      </c>
      <c r="B1677" s="25">
        <v>830</v>
      </c>
      <c r="C1677" s="25">
        <f t="shared" si="28"/>
        <v>0</v>
      </c>
    </row>
    <row r="1678" spans="1:3" ht="14.5" customHeight="1" x14ac:dyDescent="0.25">
      <c r="A1678">
        <f>'J1-2B'!R18</f>
        <v>0</v>
      </c>
      <c r="B1678" s="25">
        <v>830</v>
      </c>
      <c r="C1678" s="25">
        <f t="shared" si="28"/>
        <v>0</v>
      </c>
    </row>
    <row r="1679" spans="1:3" ht="14.5" customHeight="1" x14ac:dyDescent="0.25">
      <c r="A1679">
        <f>'J1-2B'!R19</f>
        <v>0</v>
      </c>
      <c r="B1679" s="25">
        <v>830</v>
      </c>
      <c r="C1679" s="25">
        <f t="shared" si="28"/>
        <v>0</v>
      </c>
    </row>
    <row r="1680" spans="1:3" ht="14.5" customHeight="1" x14ac:dyDescent="0.25">
      <c r="A1680">
        <f>'J1-2B'!R20</f>
        <v>0</v>
      </c>
      <c r="B1680" s="25">
        <v>830</v>
      </c>
      <c r="C1680" s="25">
        <f t="shared" si="28"/>
        <v>0</v>
      </c>
    </row>
    <row r="1681" spans="1:3" ht="14.5" customHeight="1" x14ac:dyDescent="0.25">
      <c r="A1681">
        <f>'J1-2B'!R21</f>
        <v>0</v>
      </c>
      <c r="B1681" s="25">
        <v>830</v>
      </c>
      <c r="C1681" s="25">
        <f t="shared" si="28"/>
        <v>0</v>
      </c>
    </row>
    <row r="1682" spans="1:3" ht="14.5" customHeight="1" x14ac:dyDescent="0.25">
      <c r="A1682">
        <f>'J1-2B'!R22</f>
        <v>0</v>
      </c>
      <c r="B1682" s="25">
        <v>830</v>
      </c>
      <c r="C1682" s="25">
        <f t="shared" si="28"/>
        <v>0</v>
      </c>
    </row>
    <row r="1683" spans="1:3" ht="14.5" customHeight="1" x14ac:dyDescent="0.25">
      <c r="A1683">
        <f>'J1-2B'!R23</f>
        <v>0</v>
      </c>
      <c r="B1683" s="25">
        <v>830</v>
      </c>
      <c r="C1683" s="25">
        <f t="shared" si="28"/>
        <v>0</v>
      </c>
    </row>
    <row r="1684" spans="1:3" ht="14.5" customHeight="1" x14ac:dyDescent="0.25">
      <c r="A1684">
        <f>'J1-2B'!R24</f>
        <v>0</v>
      </c>
      <c r="B1684" s="25">
        <v>830</v>
      </c>
      <c r="C1684" s="25">
        <f t="shared" si="28"/>
        <v>0</v>
      </c>
    </row>
    <row r="1685" spans="1:3" ht="14.5" customHeight="1" x14ac:dyDescent="0.25">
      <c r="A1685">
        <f>'J1-2B'!R25</f>
        <v>0</v>
      </c>
      <c r="B1685" s="25">
        <v>830</v>
      </c>
      <c r="C1685" s="25">
        <f t="shared" si="28"/>
        <v>0</v>
      </c>
    </row>
    <row r="1686" spans="1:3" ht="14.5" customHeight="1" x14ac:dyDescent="0.25">
      <c r="A1686">
        <f>'J1-2B'!R26</f>
        <v>0</v>
      </c>
      <c r="B1686" s="25">
        <v>830</v>
      </c>
      <c r="C1686" s="25">
        <f t="shared" si="28"/>
        <v>0</v>
      </c>
    </row>
    <row r="1687" spans="1:3" ht="14.5" customHeight="1" x14ac:dyDescent="0.25">
      <c r="A1687">
        <f>'J1-2B'!R27</f>
        <v>0</v>
      </c>
      <c r="B1687" s="25">
        <v>830</v>
      </c>
      <c r="C1687" s="25">
        <f t="shared" si="28"/>
        <v>0</v>
      </c>
    </row>
    <row r="1688" spans="1:3" ht="14.5" customHeight="1" x14ac:dyDescent="0.25">
      <c r="A1688">
        <f>'J1-2B'!R28</f>
        <v>0</v>
      </c>
      <c r="B1688" s="25">
        <v>830</v>
      </c>
      <c r="C1688" s="25">
        <f t="shared" si="28"/>
        <v>0</v>
      </c>
    </row>
    <row r="1689" spans="1:3" ht="14.5" customHeight="1" x14ac:dyDescent="0.25">
      <c r="A1689">
        <f>'J1-2B'!R29</f>
        <v>0</v>
      </c>
      <c r="B1689" s="25">
        <v>830</v>
      </c>
      <c r="C1689" s="25">
        <f t="shared" si="28"/>
        <v>0</v>
      </c>
    </row>
    <row r="1690" spans="1:3" ht="14.5" customHeight="1" x14ac:dyDescent="0.25">
      <c r="A1690">
        <f>'J1-2B'!R30</f>
        <v>0</v>
      </c>
      <c r="B1690" s="25">
        <v>830</v>
      </c>
      <c r="C1690" s="25">
        <f t="shared" si="28"/>
        <v>0</v>
      </c>
    </row>
    <row r="1691" spans="1:3" ht="14.5" customHeight="1" x14ac:dyDescent="0.25">
      <c r="A1691">
        <f>'J1-2B'!R31</f>
        <v>0</v>
      </c>
      <c r="B1691" s="25">
        <v>325</v>
      </c>
      <c r="C1691" s="25">
        <f t="shared" si="28"/>
        <v>0</v>
      </c>
    </row>
    <row r="1692" spans="1:3" ht="14.5" customHeight="1" x14ac:dyDescent="0.25">
      <c r="A1692">
        <f>'J1-2B'!R32</f>
        <v>0</v>
      </c>
      <c r="B1692" s="25">
        <v>325</v>
      </c>
      <c r="C1692" s="25">
        <f t="shared" si="28"/>
        <v>0</v>
      </c>
    </row>
    <row r="1693" spans="1:3" ht="14.5" customHeight="1" x14ac:dyDescent="0.25">
      <c r="A1693">
        <f>'J1-2B'!R33</f>
        <v>0</v>
      </c>
      <c r="B1693" s="25">
        <v>325</v>
      </c>
      <c r="C1693" s="25">
        <f t="shared" si="28"/>
        <v>0</v>
      </c>
    </row>
    <row r="1694" spans="1:3" ht="14.5" customHeight="1" x14ac:dyDescent="0.25">
      <c r="A1694">
        <f>'J1-2B'!R34</f>
        <v>0</v>
      </c>
      <c r="B1694" s="25">
        <v>325</v>
      </c>
      <c r="C1694" s="25">
        <f t="shared" si="28"/>
        <v>0</v>
      </c>
    </row>
    <row r="1695" spans="1:3" ht="14.5" customHeight="1" x14ac:dyDescent="0.25">
      <c r="A1695">
        <f>'J1-2B'!R35</f>
        <v>0</v>
      </c>
      <c r="B1695" s="25">
        <v>3752</v>
      </c>
      <c r="C1695" s="25">
        <f t="shared" si="28"/>
        <v>0</v>
      </c>
    </row>
    <row r="1696" spans="1:3" ht="14.5" customHeight="1" x14ac:dyDescent="0.25">
      <c r="A1696">
        <f>'J1-2B'!S11</f>
        <v>0</v>
      </c>
      <c r="B1696" s="25">
        <v>200</v>
      </c>
      <c r="C1696" s="25">
        <f t="shared" si="28"/>
        <v>0</v>
      </c>
    </row>
    <row r="1697" spans="1:3" ht="14.5" customHeight="1" x14ac:dyDescent="0.25">
      <c r="A1697">
        <f>'J1-2B'!S12</f>
        <v>0</v>
      </c>
      <c r="B1697" s="25">
        <v>200</v>
      </c>
      <c r="C1697" s="25">
        <f t="shared" si="28"/>
        <v>0</v>
      </c>
    </row>
    <row r="1698" spans="1:3" ht="14.5" customHeight="1" x14ac:dyDescent="0.25">
      <c r="A1698">
        <f>'J1-2B'!S13</f>
        <v>0</v>
      </c>
      <c r="B1698" s="25">
        <v>200</v>
      </c>
      <c r="C1698" s="25">
        <f t="shared" si="28"/>
        <v>0</v>
      </c>
    </row>
    <row r="1699" spans="1:3" ht="14.5" customHeight="1" x14ac:dyDescent="0.25">
      <c r="A1699">
        <f>'J1-2B'!S14</f>
        <v>0</v>
      </c>
      <c r="B1699" s="25">
        <v>200</v>
      </c>
      <c r="C1699" s="25">
        <f t="shared" si="28"/>
        <v>0</v>
      </c>
    </row>
    <row r="1700" spans="1:3" ht="14.5" customHeight="1" x14ac:dyDescent="0.25">
      <c r="A1700">
        <f>'J1-2B'!S15</f>
        <v>0</v>
      </c>
      <c r="B1700" s="25">
        <v>200</v>
      </c>
      <c r="C1700" s="25">
        <f t="shared" si="28"/>
        <v>0</v>
      </c>
    </row>
    <row r="1701" spans="1:3" ht="14.5" customHeight="1" x14ac:dyDescent="0.25">
      <c r="A1701">
        <f>'J1-2B'!S16</f>
        <v>0</v>
      </c>
      <c r="B1701" s="25">
        <v>200</v>
      </c>
      <c r="C1701" s="25">
        <f t="shared" si="28"/>
        <v>0</v>
      </c>
    </row>
    <row r="1702" spans="1:3" ht="14.5" customHeight="1" x14ac:dyDescent="0.25">
      <c r="A1702">
        <f>'J1-2B'!S17</f>
        <v>0</v>
      </c>
      <c r="B1702" s="25">
        <v>200</v>
      </c>
      <c r="C1702" s="25">
        <f t="shared" si="28"/>
        <v>0</v>
      </c>
    </row>
    <row r="1703" spans="1:3" ht="14.5" customHeight="1" x14ac:dyDescent="0.25">
      <c r="A1703">
        <f>'J1-2B'!S18</f>
        <v>0</v>
      </c>
      <c r="B1703" s="25">
        <v>200</v>
      </c>
      <c r="C1703" s="25">
        <f t="shared" si="28"/>
        <v>0</v>
      </c>
    </row>
    <row r="1704" spans="1:3" ht="14.5" customHeight="1" x14ac:dyDescent="0.25">
      <c r="A1704">
        <f>'J1-2B'!S19</f>
        <v>0</v>
      </c>
      <c r="B1704" s="25">
        <v>200</v>
      </c>
      <c r="C1704" s="25">
        <f t="shared" si="28"/>
        <v>0</v>
      </c>
    </row>
    <row r="1705" spans="1:3" ht="14.5" customHeight="1" x14ac:dyDescent="0.25">
      <c r="A1705">
        <f>'J1-2B'!S20</f>
        <v>0</v>
      </c>
      <c r="B1705" s="25">
        <v>200</v>
      </c>
      <c r="C1705" s="25">
        <f t="shared" si="28"/>
        <v>0</v>
      </c>
    </row>
    <row r="1706" spans="1:3" ht="14.5" customHeight="1" x14ac:dyDescent="0.25">
      <c r="A1706">
        <f>'J1-2B'!S21</f>
        <v>0</v>
      </c>
      <c r="B1706" s="25">
        <v>200</v>
      </c>
      <c r="C1706" s="25">
        <f t="shared" si="28"/>
        <v>0</v>
      </c>
    </row>
    <row r="1707" spans="1:3" ht="14.5" customHeight="1" x14ac:dyDescent="0.25">
      <c r="A1707">
        <f>'J1-2B'!S22</f>
        <v>0</v>
      </c>
      <c r="B1707" s="25">
        <v>200</v>
      </c>
      <c r="C1707" s="25">
        <f t="shared" si="28"/>
        <v>0</v>
      </c>
    </row>
    <row r="1708" spans="1:3" ht="14.5" customHeight="1" x14ac:dyDescent="0.25">
      <c r="A1708">
        <f>'J1-2B'!S23</f>
        <v>0</v>
      </c>
      <c r="B1708" s="25">
        <v>200</v>
      </c>
      <c r="C1708" s="25">
        <f t="shared" si="28"/>
        <v>0</v>
      </c>
    </row>
    <row r="1709" spans="1:3" ht="14.5" customHeight="1" x14ac:dyDescent="0.25">
      <c r="A1709">
        <f>'J1-2B'!S24</f>
        <v>0</v>
      </c>
      <c r="B1709" s="25">
        <v>200</v>
      </c>
      <c r="C1709" s="25">
        <f t="shared" si="28"/>
        <v>0</v>
      </c>
    </row>
    <row r="1710" spans="1:3" ht="14.5" customHeight="1" x14ac:dyDescent="0.25">
      <c r="A1710">
        <f>'J1-2B'!S25</f>
        <v>0</v>
      </c>
      <c r="B1710" s="25">
        <v>200</v>
      </c>
      <c r="C1710" s="25">
        <f t="shared" si="28"/>
        <v>0</v>
      </c>
    </row>
    <row r="1711" spans="1:3" ht="14.5" customHeight="1" x14ac:dyDescent="0.25">
      <c r="A1711">
        <f>'J1-2B'!S26</f>
        <v>0</v>
      </c>
      <c r="B1711" s="25">
        <v>200</v>
      </c>
      <c r="C1711" s="25">
        <f t="shared" si="28"/>
        <v>0</v>
      </c>
    </row>
    <row r="1712" spans="1:3" ht="14.5" customHeight="1" x14ac:dyDescent="0.25">
      <c r="A1712">
        <f>'J1-2B'!S27</f>
        <v>0</v>
      </c>
      <c r="B1712" s="25">
        <v>200</v>
      </c>
      <c r="C1712" s="25">
        <f t="shared" si="28"/>
        <v>0</v>
      </c>
    </row>
    <row r="1713" spans="1:3" ht="14.5" customHeight="1" x14ac:dyDescent="0.25">
      <c r="A1713">
        <f>'J1-2B'!S28</f>
        <v>0</v>
      </c>
      <c r="B1713" s="25">
        <v>200</v>
      </c>
      <c r="C1713" s="25">
        <f t="shared" si="28"/>
        <v>0</v>
      </c>
    </row>
    <row r="1714" spans="1:3" ht="14.5" customHeight="1" x14ac:dyDescent="0.25">
      <c r="A1714">
        <f>'J1-2B'!S29</f>
        <v>0</v>
      </c>
      <c r="B1714" s="25">
        <v>200</v>
      </c>
      <c r="C1714" s="25">
        <f t="shared" si="28"/>
        <v>0</v>
      </c>
    </row>
    <row r="1715" spans="1:3" ht="14.5" customHeight="1" x14ac:dyDescent="0.25">
      <c r="A1715">
        <f>'J1-2B'!S30</f>
        <v>0</v>
      </c>
      <c r="B1715" s="25">
        <v>200</v>
      </c>
      <c r="C1715" s="25">
        <f t="shared" si="28"/>
        <v>0</v>
      </c>
    </row>
    <row r="1716" spans="1:3" ht="14.5" customHeight="1" x14ac:dyDescent="0.25">
      <c r="A1716">
        <f>'J1-2B'!S31</f>
        <v>0</v>
      </c>
      <c r="B1716" s="25">
        <v>325</v>
      </c>
      <c r="C1716" s="25">
        <f t="shared" si="28"/>
        <v>0</v>
      </c>
    </row>
    <row r="1717" spans="1:3" ht="14.5" customHeight="1" x14ac:dyDescent="0.25">
      <c r="A1717">
        <f>'J1-2B'!S32</f>
        <v>0</v>
      </c>
      <c r="B1717" s="25">
        <v>325</v>
      </c>
      <c r="C1717" s="25">
        <f t="shared" si="28"/>
        <v>0</v>
      </c>
    </row>
    <row r="1718" spans="1:3" ht="14.5" customHeight="1" x14ac:dyDescent="0.25">
      <c r="A1718">
        <f>'J1-2B'!S33</f>
        <v>0</v>
      </c>
      <c r="B1718" s="25">
        <v>325</v>
      </c>
      <c r="C1718" s="25">
        <f t="shared" si="28"/>
        <v>0</v>
      </c>
    </row>
    <row r="1719" spans="1:3" ht="14.5" customHeight="1" x14ac:dyDescent="0.25">
      <c r="A1719">
        <f>'J1-2B'!S34</f>
        <v>0</v>
      </c>
      <c r="B1719" s="25">
        <v>325</v>
      </c>
      <c r="C1719" s="25">
        <f t="shared" si="28"/>
        <v>0</v>
      </c>
    </row>
    <row r="1720" spans="1:3" ht="14.5" customHeight="1" x14ac:dyDescent="0.25">
      <c r="A1720">
        <f>'J1-2B'!S35</f>
        <v>0</v>
      </c>
      <c r="B1720" s="25">
        <v>3752</v>
      </c>
      <c r="C1720" s="25">
        <f t="shared" si="28"/>
        <v>0</v>
      </c>
    </row>
    <row r="1721" spans="1:3" ht="14.5" customHeight="1" x14ac:dyDescent="0.25">
      <c r="A1721">
        <f>'J1-2B'!S42</f>
        <v>0</v>
      </c>
      <c r="B1721" s="25">
        <v>398</v>
      </c>
      <c r="C1721" s="25">
        <f t="shared" si="28"/>
        <v>0</v>
      </c>
    </row>
    <row r="1722" spans="1:3" ht="14.5" customHeight="1" x14ac:dyDescent="0.25">
      <c r="A1722">
        <f>'J1-2B'!S43</f>
        <v>0</v>
      </c>
      <c r="B1722" s="25">
        <v>398</v>
      </c>
      <c r="C1722" s="25">
        <f t="shared" si="28"/>
        <v>0</v>
      </c>
    </row>
    <row r="1723" spans="1:3" ht="14.5" customHeight="1" x14ac:dyDescent="0.25">
      <c r="A1723">
        <f>'J1-2B'!S44</f>
        <v>0</v>
      </c>
      <c r="B1723" s="25">
        <v>398</v>
      </c>
      <c r="C1723" s="25">
        <f t="shared" si="28"/>
        <v>0</v>
      </c>
    </row>
    <row r="1724" spans="1:3" ht="14.5" customHeight="1" x14ac:dyDescent="0.25">
      <c r="A1724">
        <f>'J1-2B'!S45</f>
        <v>0</v>
      </c>
      <c r="B1724" s="25">
        <v>398</v>
      </c>
      <c r="C1724" s="25">
        <f t="shared" si="28"/>
        <v>0</v>
      </c>
    </row>
    <row r="1725" spans="1:3" ht="14.5" customHeight="1" x14ac:dyDescent="0.25">
      <c r="A1725">
        <f>'J1-2B'!S46</f>
        <v>0</v>
      </c>
      <c r="B1725" s="25">
        <v>398</v>
      </c>
      <c r="C1725" s="25">
        <f t="shared" si="28"/>
        <v>0</v>
      </c>
    </row>
    <row r="1726" spans="1:3" ht="14.5" customHeight="1" x14ac:dyDescent="0.25">
      <c r="A1726">
        <f>'J1-2B'!S47</f>
        <v>0</v>
      </c>
      <c r="B1726" s="25">
        <v>1817</v>
      </c>
      <c r="C1726" s="25">
        <f t="shared" si="28"/>
        <v>0</v>
      </c>
    </row>
    <row r="1727" spans="1:3" ht="14.5" customHeight="1" x14ac:dyDescent="0.25">
      <c r="A1727">
        <f>'J1-2B'!S48</f>
        <v>0</v>
      </c>
      <c r="B1727" s="25">
        <v>1817</v>
      </c>
      <c r="C1727" s="25">
        <f t="shared" ref="C1727:C1790" si="29">A1727*B1727</f>
        <v>0</v>
      </c>
    </row>
    <row r="1728" spans="1:3" ht="14.5" customHeight="1" x14ac:dyDescent="0.25">
      <c r="A1728">
        <f>'J1-2B'!S49</f>
        <v>0</v>
      </c>
      <c r="B1728" s="25">
        <v>2052</v>
      </c>
      <c r="C1728" s="25">
        <f t="shared" si="29"/>
        <v>0</v>
      </c>
    </row>
    <row r="1729" spans="1:3" ht="14.5" customHeight="1" x14ac:dyDescent="0.25">
      <c r="A1729">
        <f>'J1-2B'!S50</f>
        <v>0</v>
      </c>
      <c r="B1729" s="25">
        <v>3752</v>
      </c>
      <c r="C1729" s="25">
        <f t="shared" si="29"/>
        <v>0</v>
      </c>
    </row>
    <row r="1730" spans="1:3" ht="14.5" customHeight="1" x14ac:dyDescent="0.25">
      <c r="A1730">
        <f>'J1-2B'!T11</f>
        <v>0</v>
      </c>
      <c r="B1730" s="25">
        <v>200</v>
      </c>
      <c r="C1730" s="25">
        <f t="shared" si="29"/>
        <v>0</v>
      </c>
    </row>
    <row r="1731" spans="1:3" ht="14.5" customHeight="1" x14ac:dyDescent="0.25">
      <c r="A1731">
        <f>'J1-2B'!T12</f>
        <v>0</v>
      </c>
      <c r="B1731" s="25">
        <v>200</v>
      </c>
      <c r="C1731" s="25">
        <f t="shared" si="29"/>
        <v>0</v>
      </c>
    </row>
    <row r="1732" spans="1:3" ht="14.5" customHeight="1" x14ac:dyDescent="0.25">
      <c r="A1732">
        <f>'J1-2B'!T13</f>
        <v>0</v>
      </c>
      <c r="B1732" s="25">
        <v>200</v>
      </c>
      <c r="C1732" s="25">
        <f t="shared" si="29"/>
        <v>0</v>
      </c>
    </row>
    <row r="1733" spans="1:3" ht="14.5" customHeight="1" x14ac:dyDescent="0.25">
      <c r="A1733">
        <f>'J1-2B'!T14</f>
        <v>0</v>
      </c>
      <c r="B1733" s="25">
        <v>200</v>
      </c>
      <c r="C1733" s="25">
        <f t="shared" si="29"/>
        <v>0</v>
      </c>
    </row>
    <row r="1734" spans="1:3" ht="14.5" customHeight="1" x14ac:dyDescent="0.25">
      <c r="A1734">
        <f>'J1-2B'!T15</f>
        <v>0</v>
      </c>
      <c r="B1734" s="25">
        <v>200</v>
      </c>
      <c r="C1734" s="25">
        <f t="shared" si="29"/>
        <v>0</v>
      </c>
    </row>
    <row r="1735" spans="1:3" ht="14.5" customHeight="1" x14ac:dyDescent="0.25">
      <c r="A1735">
        <f>'J1-2B'!T16</f>
        <v>0</v>
      </c>
      <c r="B1735" s="25">
        <v>200</v>
      </c>
      <c r="C1735" s="25">
        <f t="shared" si="29"/>
        <v>0</v>
      </c>
    </row>
    <row r="1736" spans="1:3" ht="14.5" customHeight="1" x14ac:dyDescent="0.25">
      <c r="A1736">
        <f>'J1-2B'!T17</f>
        <v>0</v>
      </c>
      <c r="B1736" s="25">
        <v>200</v>
      </c>
      <c r="C1736" s="25">
        <f t="shared" si="29"/>
        <v>0</v>
      </c>
    </row>
    <row r="1737" spans="1:3" ht="14.5" customHeight="1" x14ac:dyDescent="0.25">
      <c r="A1737">
        <f>'J1-2B'!T18</f>
        <v>0</v>
      </c>
      <c r="B1737" s="25">
        <v>200</v>
      </c>
      <c r="C1737" s="25">
        <f t="shared" si="29"/>
        <v>0</v>
      </c>
    </row>
    <row r="1738" spans="1:3" ht="14.5" customHeight="1" x14ac:dyDescent="0.25">
      <c r="A1738">
        <f>'J1-2B'!T19</f>
        <v>0</v>
      </c>
      <c r="B1738" s="25">
        <v>200</v>
      </c>
      <c r="C1738" s="25">
        <f t="shared" si="29"/>
        <v>0</v>
      </c>
    </row>
    <row r="1739" spans="1:3" ht="14.5" customHeight="1" x14ac:dyDescent="0.25">
      <c r="A1739">
        <f>'J1-2B'!T20</f>
        <v>0</v>
      </c>
      <c r="B1739" s="25">
        <v>200</v>
      </c>
      <c r="C1739" s="25">
        <f t="shared" si="29"/>
        <v>0</v>
      </c>
    </row>
    <row r="1740" spans="1:3" ht="14.5" customHeight="1" x14ac:dyDescent="0.25">
      <c r="A1740">
        <f>'J1-2B'!T21</f>
        <v>0</v>
      </c>
      <c r="B1740" s="25">
        <v>200</v>
      </c>
      <c r="C1740" s="25">
        <f t="shared" si="29"/>
        <v>0</v>
      </c>
    </row>
    <row r="1741" spans="1:3" ht="14.5" customHeight="1" x14ac:dyDescent="0.25">
      <c r="A1741">
        <f>'J1-2B'!T22</f>
        <v>0</v>
      </c>
      <c r="B1741" s="25">
        <v>200</v>
      </c>
      <c r="C1741" s="25">
        <f t="shared" si="29"/>
        <v>0</v>
      </c>
    </row>
    <row r="1742" spans="1:3" ht="14.5" customHeight="1" x14ac:dyDescent="0.25">
      <c r="A1742">
        <f>'J1-2B'!T23</f>
        <v>0</v>
      </c>
      <c r="B1742" s="25">
        <v>200</v>
      </c>
      <c r="C1742" s="25">
        <f t="shared" si="29"/>
        <v>0</v>
      </c>
    </row>
    <row r="1743" spans="1:3" ht="14.5" customHeight="1" x14ac:dyDescent="0.25">
      <c r="A1743">
        <f>'J1-2B'!T24</f>
        <v>0</v>
      </c>
      <c r="B1743" s="25">
        <v>200</v>
      </c>
      <c r="C1743" s="25">
        <f t="shared" si="29"/>
        <v>0</v>
      </c>
    </row>
    <row r="1744" spans="1:3" ht="14.5" customHeight="1" x14ac:dyDescent="0.25">
      <c r="A1744">
        <f>'J1-2B'!T25</f>
        <v>0</v>
      </c>
      <c r="B1744" s="25">
        <v>200</v>
      </c>
      <c r="C1744" s="25">
        <f t="shared" si="29"/>
        <v>0</v>
      </c>
    </row>
    <row r="1745" spans="1:3" ht="14.5" customHeight="1" x14ac:dyDescent="0.25">
      <c r="A1745">
        <f>'J1-2B'!T26</f>
        <v>0</v>
      </c>
      <c r="B1745" s="25">
        <v>200</v>
      </c>
      <c r="C1745" s="25">
        <f t="shared" si="29"/>
        <v>0</v>
      </c>
    </row>
    <row r="1746" spans="1:3" ht="14.5" customHeight="1" x14ac:dyDescent="0.25">
      <c r="A1746">
        <f>'J1-2B'!T27</f>
        <v>0</v>
      </c>
      <c r="B1746" s="25">
        <v>200</v>
      </c>
      <c r="C1746" s="25">
        <f t="shared" si="29"/>
        <v>0</v>
      </c>
    </row>
    <row r="1747" spans="1:3" ht="14.5" customHeight="1" x14ac:dyDescent="0.25">
      <c r="A1747">
        <f>'J1-2B'!T28</f>
        <v>0</v>
      </c>
      <c r="B1747" s="25">
        <v>200</v>
      </c>
      <c r="C1747" s="25">
        <f t="shared" si="29"/>
        <v>0</v>
      </c>
    </row>
    <row r="1748" spans="1:3" ht="14.5" customHeight="1" x14ac:dyDescent="0.25">
      <c r="A1748">
        <f>'J1-2B'!T29</f>
        <v>0</v>
      </c>
      <c r="B1748" s="25">
        <v>200</v>
      </c>
      <c r="C1748" s="25">
        <f t="shared" si="29"/>
        <v>0</v>
      </c>
    </row>
    <row r="1749" spans="1:3" ht="14.5" customHeight="1" x14ac:dyDescent="0.25">
      <c r="A1749">
        <f>'J1-2B'!T30</f>
        <v>0</v>
      </c>
      <c r="B1749" s="25">
        <v>200</v>
      </c>
      <c r="C1749" s="25">
        <f t="shared" si="29"/>
        <v>0</v>
      </c>
    </row>
    <row r="1750" spans="1:3" ht="14.5" customHeight="1" x14ac:dyDescent="0.25">
      <c r="A1750">
        <f>'J1-2B'!T31</f>
        <v>0</v>
      </c>
      <c r="B1750" s="25">
        <v>325</v>
      </c>
      <c r="C1750" s="25">
        <f t="shared" si="29"/>
        <v>0</v>
      </c>
    </row>
    <row r="1751" spans="1:3" ht="14.5" customHeight="1" x14ac:dyDescent="0.25">
      <c r="A1751">
        <f>'J1-2B'!T32</f>
        <v>0</v>
      </c>
      <c r="B1751" s="25">
        <v>325</v>
      </c>
      <c r="C1751" s="25">
        <f t="shared" si="29"/>
        <v>0</v>
      </c>
    </row>
    <row r="1752" spans="1:3" ht="14.5" customHeight="1" x14ac:dyDescent="0.25">
      <c r="A1752">
        <f>'J1-2B'!T33</f>
        <v>0</v>
      </c>
      <c r="B1752" s="25">
        <v>325</v>
      </c>
      <c r="C1752" s="25">
        <f t="shared" si="29"/>
        <v>0</v>
      </c>
    </row>
    <row r="1753" spans="1:3" ht="14.5" customHeight="1" x14ac:dyDescent="0.25">
      <c r="A1753">
        <f>'J1-2B'!T34</f>
        <v>0</v>
      </c>
      <c r="B1753" s="25">
        <v>325</v>
      </c>
      <c r="C1753" s="25">
        <f t="shared" si="29"/>
        <v>0</v>
      </c>
    </row>
    <row r="1754" spans="1:3" ht="14.5" customHeight="1" x14ac:dyDescent="0.25">
      <c r="A1754">
        <f>'J1-2B'!T35</f>
        <v>0</v>
      </c>
      <c r="B1754" s="25">
        <v>3752</v>
      </c>
      <c r="C1754" s="25">
        <f t="shared" si="29"/>
        <v>0</v>
      </c>
    </row>
    <row r="1755" spans="1:3" ht="14.5" customHeight="1" x14ac:dyDescent="0.25">
      <c r="A1755">
        <f>'J1-2K'!E10</f>
        <v>0</v>
      </c>
      <c r="B1755" s="25">
        <v>0</v>
      </c>
      <c r="C1755" s="25">
        <f t="shared" si="29"/>
        <v>0</v>
      </c>
    </row>
    <row r="1756" spans="1:3" ht="14.5" customHeight="1" x14ac:dyDescent="0.25">
      <c r="A1756">
        <f>'J1-2K'!E11</f>
        <v>0</v>
      </c>
      <c r="B1756" s="25">
        <v>0</v>
      </c>
      <c r="C1756" s="25">
        <f t="shared" si="29"/>
        <v>0</v>
      </c>
    </row>
    <row r="1757" spans="1:3" ht="14.5" customHeight="1" x14ac:dyDescent="0.25">
      <c r="A1757">
        <f>'J1-2K'!E12</f>
        <v>0</v>
      </c>
      <c r="B1757" s="25">
        <v>0</v>
      </c>
      <c r="C1757" s="25">
        <f t="shared" si="29"/>
        <v>0</v>
      </c>
    </row>
    <row r="1758" spans="1:3" ht="14.5" customHeight="1" x14ac:dyDescent="0.25">
      <c r="A1758">
        <f>'J1-2K'!E13</f>
        <v>0</v>
      </c>
      <c r="B1758" s="25">
        <v>0</v>
      </c>
      <c r="C1758" s="25">
        <f t="shared" si="29"/>
        <v>0</v>
      </c>
    </row>
    <row r="1759" spans="1:3" ht="14.5" customHeight="1" x14ac:dyDescent="0.25">
      <c r="A1759">
        <f>'J1-2K'!E14</f>
        <v>0</v>
      </c>
      <c r="B1759" s="25">
        <v>0</v>
      </c>
      <c r="C1759" s="25">
        <f t="shared" si="29"/>
        <v>0</v>
      </c>
    </row>
    <row r="1760" spans="1:3" ht="14.5" customHeight="1" x14ac:dyDescent="0.25">
      <c r="A1760">
        <f>'J1-2K'!E15</f>
        <v>0</v>
      </c>
      <c r="B1760" s="25">
        <v>0</v>
      </c>
      <c r="C1760" s="25">
        <f t="shared" si="29"/>
        <v>0</v>
      </c>
    </row>
    <row r="1761" spans="1:3" ht="14.5" customHeight="1" x14ac:dyDescent="0.25">
      <c r="A1761">
        <f>'J1-2K'!E16</f>
        <v>0</v>
      </c>
      <c r="B1761" s="25">
        <v>0</v>
      </c>
      <c r="C1761" s="25">
        <f t="shared" si="29"/>
        <v>0</v>
      </c>
    </row>
    <row r="1762" spans="1:3" ht="14.5" customHeight="1" x14ac:dyDescent="0.25">
      <c r="A1762">
        <f>'J1-2K'!E17</f>
        <v>0</v>
      </c>
      <c r="B1762" s="25">
        <v>0</v>
      </c>
      <c r="C1762" s="25">
        <f t="shared" si="29"/>
        <v>0</v>
      </c>
    </row>
    <row r="1763" spans="1:3" ht="14.5" customHeight="1" x14ac:dyDescent="0.25">
      <c r="A1763">
        <f>'J1-2K'!E18</f>
        <v>0</v>
      </c>
      <c r="B1763" s="25">
        <v>0</v>
      </c>
      <c r="C1763" s="25">
        <f t="shared" si="29"/>
        <v>0</v>
      </c>
    </row>
    <row r="1764" spans="1:3" ht="14.5" customHeight="1" x14ac:dyDescent="0.25">
      <c r="A1764">
        <f>'J1-2K'!E19</f>
        <v>0</v>
      </c>
      <c r="B1764" s="25">
        <v>0</v>
      </c>
      <c r="C1764" s="25">
        <f t="shared" si="29"/>
        <v>0</v>
      </c>
    </row>
    <row r="1765" spans="1:3" ht="14.5" customHeight="1" x14ac:dyDescent="0.25">
      <c r="A1765">
        <f>'J1-2K'!E20</f>
        <v>0</v>
      </c>
      <c r="B1765" s="25">
        <v>0</v>
      </c>
      <c r="C1765" s="25">
        <f t="shared" si="29"/>
        <v>0</v>
      </c>
    </row>
    <row r="1766" spans="1:3" ht="14.5" customHeight="1" x14ac:dyDescent="0.25">
      <c r="A1766">
        <f>'J1-2K'!E21</f>
        <v>0</v>
      </c>
      <c r="B1766" s="25">
        <v>0</v>
      </c>
      <c r="C1766" s="25">
        <f t="shared" si="29"/>
        <v>0</v>
      </c>
    </row>
    <row r="1767" spans="1:3" ht="14.5" customHeight="1" x14ac:dyDescent="0.25">
      <c r="A1767">
        <f>'J1-2K'!F10</f>
        <v>0</v>
      </c>
      <c r="B1767" s="25">
        <v>0</v>
      </c>
      <c r="C1767" s="25">
        <f t="shared" si="29"/>
        <v>0</v>
      </c>
    </row>
    <row r="1768" spans="1:3" ht="14.5" customHeight="1" x14ac:dyDescent="0.25">
      <c r="A1768">
        <f>'J1-2K'!F11</f>
        <v>0</v>
      </c>
      <c r="B1768" s="25">
        <v>0</v>
      </c>
      <c r="C1768" s="25">
        <f t="shared" si="29"/>
        <v>0</v>
      </c>
    </row>
    <row r="1769" spans="1:3" ht="14.5" customHeight="1" x14ac:dyDescent="0.25">
      <c r="A1769">
        <f>'J1-2K'!F12</f>
        <v>0</v>
      </c>
      <c r="B1769" s="25">
        <v>0</v>
      </c>
      <c r="C1769" s="25">
        <f t="shared" si="29"/>
        <v>0</v>
      </c>
    </row>
    <row r="1770" spans="1:3" ht="14.5" customHeight="1" x14ac:dyDescent="0.25">
      <c r="A1770">
        <f>'J1-2K'!F13</f>
        <v>0</v>
      </c>
      <c r="B1770" s="25">
        <v>0</v>
      </c>
      <c r="C1770" s="25">
        <f t="shared" si="29"/>
        <v>0</v>
      </c>
    </row>
    <row r="1771" spans="1:3" ht="14.5" customHeight="1" x14ac:dyDescent="0.25">
      <c r="A1771">
        <f>'J1-2K'!F14</f>
        <v>0</v>
      </c>
      <c r="B1771" s="25">
        <v>0</v>
      </c>
      <c r="C1771" s="25">
        <f t="shared" si="29"/>
        <v>0</v>
      </c>
    </row>
    <row r="1772" spans="1:3" ht="14.5" customHeight="1" x14ac:dyDescent="0.25">
      <c r="A1772">
        <f>'J1-2K'!F15</f>
        <v>0</v>
      </c>
      <c r="B1772" s="25">
        <v>0</v>
      </c>
      <c r="C1772" s="25">
        <f t="shared" si="29"/>
        <v>0</v>
      </c>
    </row>
    <row r="1773" spans="1:3" ht="14.5" customHeight="1" x14ac:dyDescent="0.25">
      <c r="A1773">
        <f>'J1-2K'!F16</f>
        <v>0</v>
      </c>
      <c r="B1773" s="25">
        <v>0</v>
      </c>
      <c r="C1773" s="25">
        <f t="shared" si="29"/>
        <v>0</v>
      </c>
    </row>
    <row r="1774" spans="1:3" ht="14.5" customHeight="1" x14ac:dyDescent="0.25">
      <c r="A1774">
        <f>'J1-2K'!F17</f>
        <v>0</v>
      </c>
      <c r="B1774" s="25">
        <v>0</v>
      </c>
      <c r="C1774" s="25">
        <f t="shared" si="29"/>
        <v>0</v>
      </c>
    </row>
    <row r="1775" spans="1:3" ht="14.5" customHeight="1" x14ac:dyDescent="0.25">
      <c r="A1775">
        <f>'J1-2K'!F18</f>
        <v>0</v>
      </c>
      <c r="B1775" s="25">
        <v>0</v>
      </c>
      <c r="C1775" s="25">
        <f t="shared" si="29"/>
        <v>0</v>
      </c>
    </row>
    <row r="1776" spans="1:3" ht="14.5" customHeight="1" x14ac:dyDescent="0.25">
      <c r="A1776">
        <f>'J1-2K'!F19</f>
        <v>0</v>
      </c>
      <c r="B1776" s="25">
        <v>0</v>
      </c>
      <c r="C1776" s="25">
        <f t="shared" si="29"/>
        <v>0</v>
      </c>
    </row>
    <row r="1777" spans="1:3" ht="14.5" customHeight="1" x14ac:dyDescent="0.25">
      <c r="A1777">
        <f>'J1-2K'!F20</f>
        <v>0</v>
      </c>
      <c r="B1777" s="25">
        <v>0</v>
      </c>
      <c r="C1777" s="25">
        <f t="shared" si="29"/>
        <v>0</v>
      </c>
    </row>
    <row r="1778" spans="1:3" ht="14.5" customHeight="1" x14ac:dyDescent="0.25">
      <c r="A1778">
        <f>'J1-2K'!F21</f>
        <v>0</v>
      </c>
      <c r="B1778" s="25">
        <v>0</v>
      </c>
      <c r="C1778" s="25">
        <f t="shared" si="29"/>
        <v>0</v>
      </c>
    </row>
    <row r="1779" spans="1:3" ht="14.5" customHeight="1" x14ac:dyDescent="0.25">
      <c r="A1779">
        <f>'J1-2K'!G10</f>
        <v>0</v>
      </c>
      <c r="B1779" s="25">
        <v>0</v>
      </c>
      <c r="C1779" s="25">
        <f t="shared" si="29"/>
        <v>0</v>
      </c>
    </row>
    <row r="1780" spans="1:3" ht="14.5" customHeight="1" x14ac:dyDescent="0.25">
      <c r="A1780">
        <f>'J1-2K'!G11</f>
        <v>0</v>
      </c>
      <c r="B1780" s="25">
        <v>0</v>
      </c>
      <c r="C1780" s="25">
        <f t="shared" si="29"/>
        <v>0</v>
      </c>
    </row>
    <row r="1781" spans="1:3" ht="14.5" customHeight="1" x14ac:dyDescent="0.25">
      <c r="A1781">
        <f>'J1-2K'!G12</f>
        <v>0</v>
      </c>
      <c r="B1781" s="25">
        <v>0</v>
      </c>
      <c r="C1781" s="25">
        <f t="shared" si="29"/>
        <v>0</v>
      </c>
    </row>
    <row r="1782" spans="1:3" ht="14.5" customHeight="1" x14ac:dyDescent="0.25">
      <c r="A1782">
        <f>'J1-2K'!G13</f>
        <v>0</v>
      </c>
      <c r="B1782" s="25">
        <v>0</v>
      </c>
      <c r="C1782" s="25">
        <f t="shared" si="29"/>
        <v>0</v>
      </c>
    </row>
    <row r="1783" spans="1:3" ht="14.5" customHeight="1" x14ac:dyDescent="0.25">
      <c r="A1783">
        <f>'J1-2K'!G14</f>
        <v>0</v>
      </c>
      <c r="B1783" s="25">
        <v>0</v>
      </c>
      <c r="C1783" s="25">
        <f t="shared" si="29"/>
        <v>0</v>
      </c>
    </row>
    <row r="1784" spans="1:3" ht="14.5" customHeight="1" x14ac:dyDescent="0.25">
      <c r="A1784">
        <f>'J1-2K'!G15</f>
        <v>0</v>
      </c>
      <c r="B1784" s="25">
        <v>0</v>
      </c>
      <c r="C1784" s="25">
        <f t="shared" si="29"/>
        <v>0</v>
      </c>
    </row>
    <row r="1785" spans="1:3" ht="14.5" customHeight="1" x14ac:dyDescent="0.25">
      <c r="A1785">
        <f>'J1-2K'!G16</f>
        <v>0</v>
      </c>
      <c r="B1785" s="25">
        <v>0</v>
      </c>
      <c r="C1785" s="25">
        <f t="shared" si="29"/>
        <v>0</v>
      </c>
    </row>
    <row r="1786" spans="1:3" ht="14.5" customHeight="1" x14ac:dyDescent="0.25">
      <c r="A1786">
        <f>'J1-2K'!G17</f>
        <v>0</v>
      </c>
      <c r="B1786" s="25">
        <v>0</v>
      </c>
      <c r="C1786" s="25">
        <f t="shared" si="29"/>
        <v>0</v>
      </c>
    </row>
    <row r="1787" spans="1:3" ht="14.5" customHeight="1" x14ac:dyDescent="0.25">
      <c r="A1787">
        <f>'J1-2K'!G18</f>
        <v>0</v>
      </c>
      <c r="B1787" s="25">
        <v>0</v>
      </c>
      <c r="C1787" s="25">
        <f t="shared" si="29"/>
        <v>0</v>
      </c>
    </row>
    <row r="1788" spans="1:3" ht="14.5" customHeight="1" x14ac:dyDescent="0.25">
      <c r="A1788">
        <f>'J1-2K'!G19</f>
        <v>0</v>
      </c>
      <c r="B1788" s="25">
        <v>0</v>
      </c>
      <c r="C1788" s="25">
        <f t="shared" si="29"/>
        <v>0</v>
      </c>
    </row>
    <row r="1789" spans="1:3" ht="14.5" customHeight="1" x14ac:dyDescent="0.25">
      <c r="A1789">
        <f>'J1-2K'!G20</f>
        <v>0</v>
      </c>
      <c r="B1789" s="25">
        <v>0</v>
      </c>
      <c r="C1789" s="25">
        <f t="shared" si="29"/>
        <v>0</v>
      </c>
    </row>
    <row r="1790" spans="1:3" ht="14.5" customHeight="1" x14ac:dyDescent="0.25">
      <c r="A1790">
        <f>'J1-2K'!G21</f>
        <v>0</v>
      </c>
      <c r="B1790" s="25">
        <v>0</v>
      </c>
      <c r="C1790" s="25">
        <f t="shared" si="29"/>
        <v>0</v>
      </c>
    </row>
    <row r="1791" spans="1:3" ht="14.5" customHeight="1" x14ac:dyDescent="0.25">
      <c r="A1791">
        <f>'J1-2K'!H10</f>
        <v>0</v>
      </c>
      <c r="B1791" s="25">
        <v>0</v>
      </c>
      <c r="C1791" s="25">
        <f t="shared" ref="C1791:C1854" si="30">A1791*B1791</f>
        <v>0</v>
      </c>
    </row>
    <row r="1792" spans="1:3" ht="14.5" customHeight="1" x14ac:dyDescent="0.25">
      <c r="A1792">
        <f>'J1-2K'!H11</f>
        <v>0</v>
      </c>
      <c r="B1792" s="25">
        <v>0</v>
      </c>
      <c r="C1792" s="25">
        <f t="shared" si="30"/>
        <v>0</v>
      </c>
    </row>
    <row r="1793" spans="1:3" ht="14.5" customHeight="1" x14ac:dyDescent="0.25">
      <c r="A1793">
        <f>'J1-2K'!H12</f>
        <v>0</v>
      </c>
      <c r="B1793" s="25">
        <v>0</v>
      </c>
      <c r="C1793" s="25">
        <f t="shared" si="30"/>
        <v>0</v>
      </c>
    </row>
    <row r="1794" spans="1:3" ht="14.5" customHeight="1" x14ac:dyDescent="0.25">
      <c r="A1794">
        <f>'J1-2K'!H13</f>
        <v>0</v>
      </c>
      <c r="B1794" s="25">
        <v>0</v>
      </c>
      <c r="C1794" s="25">
        <f t="shared" si="30"/>
        <v>0</v>
      </c>
    </row>
    <row r="1795" spans="1:3" ht="14.5" customHeight="1" x14ac:dyDescent="0.25">
      <c r="A1795">
        <f>'J1-2K'!H14</f>
        <v>0</v>
      </c>
      <c r="B1795" s="25">
        <v>0</v>
      </c>
      <c r="C1795" s="25">
        <f t="shared" si="30"/>
        <v>0</v>
      </c>
    </row>
    <row r="1796" spans="1:3" ht="14.5" customHeight="1" x14ac:dyDescent="0.25">
      <c r="A1796">
        <f>'J1-2K'!H15</f>
        <v>0</v>
      </c>
      <c r="B1796" s="25">
        <v>0</v>
      </c>
      <c r="C1796" s="25">
        <f t="shared" si="30"/>
        <v>0</v>
      </c>
    </row>
    <row r="1797" spans="1:3" ht="14.5" customHeight="1" x14ac:dyDescent="0.25">
      <c r="A1797">
        <f>'J1-2K'!H16</f>
        <v>0</v>
      </c>
      <c r="B1797" s="25">
        <v>0</v>
      </c>
      <c r="C1797" s="25">
        <f t="shared" si="30"/>
        <v>0</v>
      </c>
    </row>
    <row r="1798" spans="1:3" ht="14.5" customHeight="1" x14ac:dyDescent="0.25">
      <c r="A1798">
        <f>'J1-2K'!H17</f>
        <v>0</v>
      </c>
      <c r="B1798" s="25">
        <v>0</v>
      </c>
      <c r="C1798" s="25">
        <f t="shared" si="30"/>
        <v>0</v>
      </c>
    </row>
    <row r="1799" spans="1:3" ht="14.5" customHeight="1" x14ac:dyDescent="0.25">
      <c r="A1799">
        <f>'J1-2K'!H18</f>
        <v>0</v>
      </c>
      <c r="B1799" s="25">
        <v>0</v>
      </c>
      <c r="C1799" s="25">
        <f t="shared" si="30"/>
        <v>0</v>
      </c>
    </row>
    <row r="1800" spans="1:3" ht="14.5" customHeight="1" x14ac:dyDescent="0.25">
      <c r="A1800">
        <f>'J1-2K'!H19</f>
        <v>0</v>
      </c>
      <c r="B1800" s="25">
        <v>0</v>
      </c>
      <c r="C1800" s="25">
        <f t="shared" si="30"/>
        <v>0</v>
      </c>
    </row>
    <row r="1801" spans="1:3" ht="14.5" customHeight="1" x14ac:dyDescent="0.25">
      <c r="A1801">
        <f>'J1-2K'!H20</f>
        <v>0</v>
      </c>
      <c r="B1801" s="25">
        <v>0</v>
      </c>
      <c r="C1801" s="25">
        <f t="shared" si="30"/>
        <v>0</v>
      </c>
    </row>
    <row r="1802" spans="1:3" ht="14.5" customHeight="1" x14ac:dyDescent="0.25">
      <c r="A1802">
        <f>'J1-2K'!H21</f>
        <v>0</v>
      </c>
      <c r="B1802" s="25">
        <v>0</v>
      </c>
      <c r="C1802" s="25">
        <f t="shared" si="30"/>
        <v>0</v>
      </c>
    </row>
    <row r="1803" spans="1:3" ht="14.5" customHeight="1" x14ac:dyDescent="0.25">
      <c r="A1803">
        <f>'J1-2K'!I10</f>
        <v>0</v>
      </c>
      <c r="B1803" s="25">
        <v>0</v>
      </c>
      <c r="C1803" s="25">
        <f t="shared" si="30"/>
        <v>0</v>
      </c>
    </row>
    <row r="1804" spans="1:3" ht="14.5" customHeight="1" x14ac:dyDescent="0.25">
      <c r="A1804">
        <f>'J1-2K'!I11</f>
        <v>0</v>
      </c>
      <c r="B1804" s="25">
        <v>0</v>
      </c>
      <c r="C1804" s="25">
        <f t="shared" si="30"/>
        <v>0</v>
      </c>
    </row>
    <row r="1805" spans="1:3" ht="14.5" customHeight="1" x14ac:dyDescent="0.25">
      <c r="A1805">
        <f>'J1-2K'!I12</f>
        <v>0</v>
      </c>
      <c r="B1805" s="25">
        <v>0</v>
      </c>
      <c r="C1805" s="25">
        <f t="shared" si="30"/>
        <v>0</v>
      </c>
    </row>
    <row r="1806" spans="1:3" ht="14.5" customHeight="1" x14ac:dyDescent="0.25">
      <c r="A1806">
        <f>'J1-2K'!I13</f>
        <v>0</v>
      </c>
      <c r="B1806" s="25">
        <v>0</v>
      </c>
      <c r="C1806" s="25">
        <f t="shared" si="30"/>
        <v>0</v>
      </c>
    </row>
    <row r="1807" spans="1:3" ht="14.5" customHeight="1" x14ac:dyDescent="0.25">
      <c r="A1807">
        <f>'J1-2K'!I14</f>
        <v>0</v>
      </c>
      <c r="B1807" s="25">
        <v>0</v>
      </c>
      <c r="C1807" s="25">
        <f t="shared" si="30"/>
        <v>0</v>
      </c>
    </row>
    <row r="1808" spans="1:3" ht="14.5" customHeight="1" x14ac:dyDescent="0.25">
      <c r="A1808">
        <f>'J1-2K'!I15</f>
        <v>0</v>
      </c>
      <c r="B1808" s="25">
        <v>0</v>
      </c>
      <c r="C1808" s="25">
        <f t="shared" si="30"/>
        <v>0</v>
      </c>
    </row>
    <row r="1809" spans="1:3" ht="14.5" customHeight="1" x14ac:dyDescent="0.25">
      <c r="A1809">
        <f>'J1-2K'!I16</f>
        <v>0</v>
      </c>
      <c r="B1809" s="25">
        <v>0</v>
      </c>
      <c r="C1809" s="25">
        <f t="shared" si="30"/>
        <v>0</v>
      </c>
    </row>
    <row r="1810" spans="1:3" ht="14.5" customHeight="1" x14ac:dyDescent="0.25">
      <c r="A1810">
        <f>'J1-2K'!I17</f>
        <v>0</v>
      </c>
      <c r="B1810" s="25">
        <v>0</v>
      </c>
      <c r="C1810" s="25">
        <f t="shared" si="30"/>
        <v>0</v>
      </c>
    </row>
    <row r="1811" spans="1:3" ht="14.5" customHeight="1" x14ac:dyDescent="0.25">
      <c r="A1811">
        <f>'J1-2K'!I18</f>
        <v>0</v>
      </c>
      <c r="B1811" s="25">
        <v>0</v>
      </c>
      <c r="C1811" s="25">
        <f t="shared" si="30"/>
        <v>0</v>
      </c>
    </row>
    <row r="1812" spans="1:3" ht="14.5" customHeight="1" x14ac:dyDescent="0.25">
      <c r="A1812">
        <f>'J1-2K'!I19</f>
        <v>0</v>
      </c>
      <c r="B1812" s="25">
        <v>0</v>
      </c>
      <c r="C1812" s="25">
        <f t="shared" si="30"/>
        <v>0</v>
      </c>
    </row>
    <row r="1813" spans="1:3" ht="14.5" customHeight="1" x14ac:dyDescent="0.25">
      <c r="A1813">
        <f>'J1-2K'!I20</f>
        <v>0</v>
      </c>
      <c r="B1813" s="25">
        <v>0</v>
      </c>
      <c r="C1813" s="25">
        <f t="shared" si="30"/>
        <v>0</v>
      </c>
    </row>
    <row r="1814" spans="1:3" ht="14.5" customHeight="1" x14ac:dyDescent="0.25">
      <c r="A1814">
        <f>'J1-2K'!I21</f>
        <v>0</v>
      </c>
      <c r="B1814" s="25">
        <v>0</v>
      </c>
      <c r="C1814" s="25">
        <f t="shared" si="30"/>
        <v>0</v>
      </c>
    </row>
    <row r="1815" spans="1:3" ht="14.5" customHeight="1" x14ac:dyDescent="0.25">
      <c r="A1815">
        <f>'J1-2K'!J10</f>
        <v>0</v>
      </c>
      <c r="B1815" s="25">
        <v>0</v>
      </c>
      <c r="C1815" s="25">
        <f t="shared" si="30"/>
        <v>0</v>
      </c>
    </row>
    <row r="1816" spans="1:3" ht="14.5" customHeight="1" x14ac:dyDescent="0.25">
      <c r="A1816">
        <f>'J1-2K'!J11</f>
        <v>0</v>
      </c>
      <c r="B1816" s="25">
        <v>0</v>
      </c>
      <c r="C1816" s="25">
        <f t="shared" si="30"/>
        <v>0</v>
      </c>
    </row>
    <row r="1817" spans="1:3" ht="14.5" customHeight="1" x14ac:dyDescent="0.25">
      <c r="A1817">
        <f>'J1-2K'!J12</f>
        <v>0</v>
      </c>
      <c r="B1817" s="25">
        <v>0</v>
      </c>
      <c r="C1817" s="25">
        <f t="shared" si="30"/>
        <v>0</v>
      </c>
    </row>
    <row r="1818" spans="1:3" ht="14.5" customHeight="1" x14ac:dyDescent="0.25">
      <c r="A1818">
        <f>'J1-2K'!J13</f>
        <v>0</v>
      </c>
      <c r="B1818" s="25">
        <v>0</v>
      </c>
      <c r="C1818" s="25">
        <f t="shared" si="30"/>
        <v>0</v>
      </c>
    </row>
    <row r="1819" spans="1:3" ht="14.5" customHeight="1" x14ac:dyDescent="0.25">
      <c r="A1819">
        <f>'J1-2K'!J14</f>
        <v>0</v>
      </c>
      <c r="B1819" s="25">
        <v>0</v>
      </c>
      <c r="C1819" s="25">
        <f t="shared" si="30"/>
        <v>0</v>
      </c>
    </row>
    <row r="1820" spans="1:3" ht="14.5" customHeight="1" x14ac:dyDescent="0.25">
      <c r="A1820">
        <f>'J1-2K'!J15</f>
        <v>0</v>
      </c>
      <c r="B1820" s="25">
        <v>0</v>
      </c>
      <c r="C1820" s="25">
        <f t="shared" si="30"/>
        <v>0</v>
      </c>
    </row>
    <row r="1821" spans="1:3" ht="14.5" customHeight="1" x14ac:dyDescent="0.25">
      <c r="A1821">
        <f>'J1-2K'!J16</f>
        <v>0</v>
      </c>
      <c r="B1821" s="25">
        <v>0</v>
      </c>
      <c r="C1821" s="25">
        <f t="shared" si="30"/>
        <v>0</v>
      </c>
    </row>
    <row r="1822" spans="1:3" ht="14.5" customHeight="1" x14ac:dyDescent="0.25">
      <c r="A1822">
        <f>'J1-2K'!J17</f>
        <v>0</v>
      </c>
      <c r="B1822" s="25">
        <v>0</v>
      </c>
      <c r="C1822" s="25">
        <f t="shared" si="30"/>
        <v>0</v>
      </c>
    </row>
    <row r="1823" spans="1:3" ht="14.5" customHeight="1" x14ac:dyDescent="0.25">
      <c r="A1823">
        <f>'J1-2K'!J18</f>
        <v>0</v>
      </c>
      <c r="B1823" s="25">
        <v>0</v>
      </c>
      <c r="C1823" s="25">
        <f t="shared" si="30"/>
        <v>0</v>
      </c>
    </row>
    <row r="1824" spans="1:3" ht="14.5" customHeight="1" x14ac:dyDescent="0.25">
      <c r="A1824">
        <f>'J1-2K'!J19</f>
        <v>0</v>
      </c>
      <c r="B1824" s="25">
        <v>0</v>
      </c>
      <c r="C1824" s="25">
        <f t="shared" si="30"/>
        <v>0</v>
      </c>
    </row>
    <row r="1825" spans="1:3" ht="14.5" customHeight="1" x14ac:dyDescent="0.25">
      <c r="A1825">
        <f>'J1-2K'!J20</f>
        <v>0</v>
      </c>
      <c r="B1825" s="25">
        <v>0</v>
      </c>
      <c r="C1825" s="25">
        <f t="shared" si="30"/>
        <v>0</v>
      </c>
    </row>
    <row r="1826" spans="1:3" ht="14.5" customHeight="1" x14ac:dyDescent="0.25">
      <c r="A1826">
        <f>'J1-2K'!J21</f>
        <v>0</v>
      </c>
      <c r="B1826" s="25">
        <v>0</v>
      </c>
      <c r="C1826" s="25">
        <f t="shared" si="30"/>
        <v>0</v>
      </c>
    </row>
    <row r="1827" spans="1:3" ht="14.5" customHeight="1" x14ac:dyDescent="0.25">
      <c r="A1827">
        <f>'J1-3'!E11</f>
        <v>0</v>
      </c>
      <c r="B1827" s="25">
        <v>830</v>
      </c>
      <c r="C1827" s="25">
        <f t="shared" si="30"/>
        <v>0</v>
      </c>
    </row>
    <row r="1828" spans="1:3" ht="14.5" customHeight="1" x14ac:dyDescent="0.25">
      <c r="A1828">
        <f>'J1-3'!E12</f>
        <v>0</v>
      </c>
      <c r="B1828" s="25">
        <v>830</v>
      </c>
      <c r="C1828" s="25">
        <f t="shared" si="30"/>
        <v>0</v>
      </c>
    </row>
    <row r="1829" spans="1:3" ht="14.5" customHeight="1" x14ac:dyDescent="0.25">
      <c r="A1829">
        <f>'J1-3'!E13</f>
        <v>0</v>
      </c>
      <c r="B1829" s="25">
        <v>830</v>
      </c>
      <c r="C1829" s="25">
        <f t="shared" si="30"/>
        <v>0</v>
      </c>
    </row>
    <row r="1830" spans="1:3" ht="14.5" customHeight="1" x14ac:dyDescent="0.25">
      <c r="A1830">
        <f>'J1-3'!E14</f>
        <v>0</v>
      </c>
      <c r="B1830" s="25">
        <v>830</v>
      </c>
      <c r="C1830" s="25">
        <f t="shared" si="30"/>
        <v>0</v>
      </c>
    </row>
    <row r="1831" spans="1:3" ht="14.5" customHeight="1" x14ac:dyDescent="0.25">
      <c r="A1831">
        <f>'J1-3'!E15</f>
        <v>0</v>
      </c>
      <c r="B1831" s="25">
        <v>830</v>
      </c>
      <c r="C1831" s="25">
        <f t="shared" si="30"/>
        <v>0</v>
      </c>
    </row>
    <row r="1832" spans="1:3" ht="14.5" customHeight="1" x14ac:dyDescent="0.25">
      <c r="A1832">
        <f>'J1-3'!E16</f>
        <v>0</v>
      </c>
      <c r="B1832" s="25">
        <v>830</v>
      </c>
      <c r="C1832" s="25">
        <f t="shared" si="30"/>
        <v>0</v>
      </c>
    </row>
    <row r="1833" spans="1:3" ht="14.5" customHeight="1" x14ac:dyDescent="0.25">
      <c r="A1833">
        <f>'J1-3'!E17</f>
        <v>0</v>
      </c>
      <c r="B1833" s="25">
        <v>830</v>
      </c>
      <c r="C1833" s="25">
        <f t="shared" si="30"/>
        <v>0</v>
      </c>
    </row>
    <row r="1834" spans="1:3" ht="14.5" customHeight="1" x14ac:dyDescent="0.25">
      <c r="A1834">
        <f>'J1-3'!E18</f>
        <v>0</v>
      </c>
      <c r="B1834" s="25">
        <v>830</v>
      </c>
      <c r="C1834" s="25">
        <f t="shared" si="30"/>
        <v>0</v>
      </c>
    </row>
    <row r="1835" spans="1:3" ht="14.5" customHeight="1" x14ac:dyDescent="0.25">
      <c r="A1835">
        <f>'J1-3'!E19</f>
        <v>0</v>
      </c>
      <c r="B1835" s="25">
        <v>830</v>
      </c>
      <c r="C1835" s="25">
        <f t="shared" si="30"/>
        <v>0</v>
      </c>
    </row>
    <row r="1836" spans="1:3" ht="14.5" customHeight="1" x14ac:dyDescent="0.25">
      <c r="A1836">
        <f>'J1-3'!E20</f>
        <v>0</v>
      </c>
      <c r="B1836" s="25">
        <v>830</v>
      </c>
      <c r="C1836" s="25">
        <f t="shared" si="30"/>
        <v>0</v>
      </c>
    </row>
    <row r="1837" spans="1:3" ht="14.5" customHeight="1" x14ac:dyDescent="0.25">
      <c r="A1837">
        <f>'J1-3'!E21</f>
        <v>0</v>
      </c>
      <c r="B1837" s="25">
        <v>830</v>
      </c>
      <c r="C1837" s="25">
        <f t="shared" si="30"/>
        <v>0</v>
      </c>
    </row>
    <row r="1838" spans="1:3" ht="14.5" customHeight="1" x14ac:dyDescent="0.25">
      <c r="A1838">
        <f>'J1-3'!E22</f>
        <v>0</v>
      </c>
      <c r="B1838" s="25">
        <v>830</v>
      </c>
      <c r="C1838" s="25">
        <f t="shared" si="30"/>
        <v>0</v>
      </c>
    </row>
    <row r="1839" spans="1:3" ht="14.5" customHeight="1" x14ac:dyDescent="0.25">
      <c r="A1839">
        <f>'J1-3'!E23</f>
        <v>0</v>
      </c>
      <c r="B1839" s="25">
        <v>830</v>
      </c>
      <c r="C1839" s="25">
        <f t="shared" si="30"/>
        <v>0</v>
      </c>
    </row>
    <row r="1840" spans="1:3" ht="14.5" customHeight="1" x14ac:dyDescent="0.25">
      <c r="A1840">
        <f>'J1-3'!E24</f>
        <v>0</v>
      </c>
      <c r="B1840" s="25">
        <v>830</v>
      </c>
      <c r="C1840" s="25">
        <f t="shared" si="30"/>
        <v>0</v>
      </c>
    </row>
    <row r="1841" spans="1:3" ht="14.5" customHeight="1" x14ac:dyDescent="0.25">
      <c r="A1841">
        <f>'J1-3'!E25</f>
        <v>0</v>
      </c>
      <c r="B1841" s="25">
        <v>830</v>
      </c>
      <c r="C1841" s="25">
        <f t="shared" si="30"/>
        <v>0</v>
      </c>
    </row>
    <row r="1842" spans="1:3" ht="14.5" customHeight="1" x14ac:dyDescent="0.25">
      <c r="A1842">
        <f>'J1-3'!E26</f>
        <v>0</v>
      </c>
      <c r="B1842" s="25">
        <v>830</v>
      </c>
      <c r="C1842" s="25">
        <f t="shared" si="30"/>
        <v>0</v>
      </c>
    </row>
    <row r="1843" spans="1:3" ht="14.5" customHeight="1" x14ac:dyDescent="0.25">
      <c r="A1843">
        <f>'J1-3'!E27</f>
        <v>0</v>
      </c>
      <c r="B1843" s="25">
        <v>830</v>
      </c>
      <c r="C1843" s="25">
        <f t="shared" si="30"/>
        <v>0</v>
      </c>
    </row>
    <row r="1844" spans="1:3" ht="14.5" customHeight="1" x14ac:dyDescent="0.25">
      <c r="A1844">
        <f>'J1-3'!E28</f>
        <v>0</v>
      </c>
      <c r="B1844" s="25">
        <v>830</v>
      </c>
      <c r="C1844" s="25">
        <f t="shared" si="30"/>
        <v>0</v>
      </c>
    </row>
    <row r="1845" spans="1:3" ht="14.5" customHeight="1" x14ac:dyDescent="0.25">
      <c r="A1845">
        <f>'J1-3'!E29</f>
        <v>0</v>
      </c>
      <c r="B1845" s="25">
        <v>830</v>
      </c>
      <c r="C1845" s="25">
        <f t="shared" si="30"/>
        <v>0</v>
      </c>
    </row>
    <row r="1846" spans="1:3" ht="14.5" customHeight="1" x14ac:dyDescent="0.25">
      <c r="A1846">
        <f>'J1-3'!E30</f>
        <v>0</v>
      </c>
      <c r="B1846" s="25">
        <v>830</v>
      </c>
      <c r="C1846" s="25">
        <f t="shared" si="30"/>
        <v>0</v>
      </c>
    </row>
    <row r="1847" spans="1:3" ht="14.5" customHeight="1" x14ac:dyDescent="0.25">
      <c r="A1847">
        <f>'J1-3'!E31</f>
        <v>0</v>
      </c>
      <c r="B1847" s="25">
        <v>325</v>
      </c>
      <c r="C1847" s="25">
        <f t="shared" si="30"/>
        <v>0</v>
      </c>
    </row>
    <row r="1848" spans="1:3" ht="14.5" customHeight="1" x14ac:dyDescent="0.25">
      <c r="A1848">
        <f>'J1-3'!E32</f>
        <v>0</v>
      </c>
      <c r="B1848" s="25">
        <v>325</v>
      </c>
      <c r="C1848" s="25">
        <f t="shared" si="30"/>
        <v>0</v>
      </c>
    </row>
    <row r="1849" spans="1:3" ht="14.5" customHeight="1" x14ac:dyDescent="0.25">
      <c r="A1849">
        <f>'J1-3'!E33</f>
        <v>0</v>
      </c>
      <c r="B1849" s="25">
        <v>325</v>
      </c>
      <c r="C1849" s="25">
        <f t="shared" si="30"/>
        <v>0</v>
      </c>
    </row>
    <row r="1850" spans="1:3" ht="14.5" customHeight="1" x14ac:dyDescent="0.25">
      <c r="A1850">
        <f>'J1-3'!E34</f>
        <v>0</v>
      </c>
      <c r="B1850" s="25">
        <v>325</v>
      </c>
      <c r="C1850" s="25">
        <f t="shared" si="30"/>
        <v>0</v>
      </c>
    </row>
    <row r="1851" spans="1:3" ht="14.5" customHeight="1" x14ac:dyDescent="0.25">
      <c r="A1851">
        <f>'J1-3'!E35</f>
        <v>0</v>
      </c>
      <c r="B1851" s="25">
        <v>3752</v>
      </c>
      <c r="C1851" s="25">
        <f t="shared" si="30"/>
        <v>0</v>
      </c>
    </row>
    <row r="1852" spans="1:3" ht="14.5" customHeight="1" x14ac:dyDescent="0.25">
      <c r="A1852">
        <f>'J1-3'!E42</f>
        <v>0</v>
      </c>
      <c r="B1852" s="25">
        <v>1852</v>
      </c>
      <c r="C1852" s="25">
        <f t="shared" si="30"/>
        <v>0</v>
      </c>
    </row>
    <row r="1853" spans="1:3" ht="14.5" customHeight="1" x14ac:dyDescent="0.25">
      <c r="A1853">
        <f>'J1-3'!E43</f>
        <v>0</v>
      </c>
      <c r="B1853" s="25">
        <v>1852</v>
      </c>
      <c r="C1853" s="25">
        <f t="shared" si="30"/>
        <v>0</v>
      </c>
    </row>
    <row r="1854" spans="1:3" ht="14.5" customHeight="1" x14ac:dyDescent="0.25">
      <c r="A1854">
        <f>'J1-3'!E44</f>
        <v>0</v>
      </c>
      <c r="B1854" s="25">
        <v>1852</v>
      </c>
      <c r="C1854" s="25">
        <f t="shared" si="30"/>
        <v>0</v>
      </c>
    </row>
    <row r="1855" spans="1:3" ht="14.5" customHeight="1" x14ac:dyDescent="0.25">
      <c r="A1855">
        <f>'J1-3'!E45</f>
        <v>0</v>
      </c>
      <c r="B1855" s="25">
        <v>398</v>
      </c>
      <c r="C1855" s="25">
        <f t="shared" ref="C1855:C1918" si="31">A1855*B1855</f>
        <v>0</v>
      </c>
    </row>
    <row r="1856" spans="1:3" ht="14.5" customHeight="1" x14ac:dyDescent="0.25">
      <c r="A1856">
        <f>'J1-3'!E46</f>
        <v>0</v>
      </c>
      <c r="B1856" s="25">
        <v>398</v>
      </c>
      <c r="C1856" s="25">
        <f t="shared" si="31"/>
        <v>0</v>
      </c>
    </row>
    <row r="1857" spans="1:3" ht="14.5" customHeight="1" x14ac:dyDescent="0.25">
      <c r="A1857">
        <f>'J1-3'!E47</f>
        <v>0</v>
      </c>
      <c r="B1857" s="25">
        <v>398</v>
      </c>
      <c r="C1857" s="25">
        <f t="shared" si="31"/>
        <v>0</v>
      </c>
    </row>
    <row r="1858" spans="1:3" ht="14.5" customHeight="1" x14ac:dyDescent="0.25">
      <c r="A1858">
        <f>'J1-3'!E48</f>
        <v>0</v>
      </c>
      <c r="B1858" s="25">
        <v>398</v>
      </c>
      <c r="C1858" s="25">
        <f t="shared" si="31"/>
        <v>0</v>
      </c>
    </row>
    <row r="1859" spans="1:3" ht="14.5" customHeight="1" x14ac:dyDescent="0.25">
      <c r="A1859">
        <f>'J1-3'!E49</f>
        <v>0</v>
      </c>
      <c r="B1859" s="25">
        <v>398</v>
      </c>
      <c r="C1859" s="25">
        <f t="shared" si="31"/>
        <v>0</v>
      </c>
    </row>
    <row r="1860" spans="1:3" ht="14.5" customHeight="1" x14ac:dyDescent="0.25">
      <c r="A1860">
        <f>'J1-3'!E50</f>
        <v>0</v>
      </c>
      <c r="B1860" s="25">
        <v>1817</v>
      </c>
      <c r="C1860" s="25">
        <f t="shared" si="31"/>
        <v>0</v>
      </c>
    </row>
    <row r="1861" spans="1:3" ht="14.5" customHeight="1" x14ac:dyDescent="0.25">
      <c r="A1861">
        <f>'J1-3'!E51</f>
        <v>0</v>
      </c>
      <c r="B1861" s="25">
        <v>1817</v>
      </c>
      <c r="C1861" s="25">
        <f t="shared" si="31"/>
        <v>0</v>
      </c>
    </row>
    <row r="1862" spans="1:3" ht="14.5" customHeight="1" x14ac:dyDescent="0.25">
      <c r="A1862">
        <f>'J1-3'!E52</f>
        <v>0</v>
      </c>
      <c r="B1862" s="25">
        <v>2052</v>
      </c>
      <c r="C1862" s="25">
        <f t="shared" si="31"/>
        <v>0</v>
      </c>
    </row>
    <row r="1863" spans="1:3" ht="14.5" customHeight="1" x14ac:dyDescent="0.25">
      <c r="A1863">
        <f>'J1-3'!E53</f>
        <v>0</v>
      </c>
      <c r="B1863" s="25">
        <v>3752</v>
      </c>
      <c r="C1863" s="25">
        <f t="shared" si="31"/>
        <v>0</v>
      </c>
    </row>
    <row r="1864" spans="1:3" ht="14.5" customHeight="1" x14ac:dyDescent="0.25">
      <c r="A1864">
        <f>'J1-3'!F11</f>
        <v>0</v>
      </c>
      <c r="B1864" s="25">
        <v>830</v>
      </c>
      <c r="C1864" s="25">
        <f t="shared" si="31"/>
        <v>0</v>
      </c>
    </row>
    <row r="1865" spans="1:3" ht="14.5" customHeight="1" x14ac:dyDescent="0.25">
      <c r="A1865">
        <f>'J1-3'!F12</f>
        <v>0</v>
      </c>
      <c r="B1865" s="25">
        <v>830</v>
      </c>
      <c r="C1865" s="25">
        <f t="shared" si="31"/>
        <v>0</v>
      </c>
    </row>
    <row r="1866" spans="1:3" ht="14.5" customHeight="1" x14ac:dyDescent="0.25">
      <c r="A1866">
        <f>'J1-3'!F13</f>
        <v>0</v>
      </c>
      <c r="B1866" s="25">
        <v>830</v>
      </c>
      <c r="C1866" s="25">
        <f t="shared" si="31"/>
        <v>0</v>
      </c>
    </row>
    <row r="1867" spans="1:3" ht="14.5" customHeight="1" x14ac:dyDescent="0.25">
      <c r="A1867">
        <f>'J1-3'!F14</f>
        <v>0</v>
      </c>
      <c r="B1867" s="25">
        <v>830</v>
      </c>
      <c r="C1867" s="25">
        <f t="shared" si="31"/>
        <v>0</v>
      </c>
    </row>
    <row r="1868" spans="1:3" ht="14.5" customHeight="1" x14ac:dyDescent="0.25">
      <c r="A1868">
        <f>'J1-3'!F15</f>
        <v>0</v>
      </c>
      <c r="B1868" s="25">
        <v>830</v>
      </c>
      <c r="C1868" s="25">
        <f t="shared" si="31"/>
        <v>0</v>
      </c>
    </row>
    <row r="1869" spans="1:3" ht="14.5" customHeight="1" x14ac:dyDescent="0.25">
      <c r="A1869">
        <f>'J1-3'!F16</f>
        <v>0</v>
      </c>
      <c r="B1869" s="25">
        <v>830</v>
      </c>
      <c r="C1869" s="25">
        <f t="shared" si="31"/>
        <v>0</v>
      </c>
    </row>
    <row r="1870" spans="1:3" ht="14.5" customHeight="1" x14ac:dyDescent="0.25">
      <c r="A1870">
        <f>'J1-3'!F17</f>
        <v>0</v>
      </c>
      <c r="B1870" s="25">
        <v>830</v>
      </c>
      <c r="C1870" s="25">
        <f t="shared" si="31"/>
        <v>0</v>
      </c>
    </row>
    <row r="1871" spans="1:3" ht="14.5" customHeight="1" x14ac:dyDescent="0.25">
      <c r="A1871">
        <f>'J1-3'!F18</f>
        <v>0</v>
      </c>
      <c r="B1871" s="25">
        <v>830</v>
      </c>
      <c r="C1871" s="25">
        <f t="shared" si="31"/>
        <v>0</v>
      </c>
    </row>
    <row r="1872" spans="1:3" ht="14.5" customHeight="1" x14ac:dyDescent="0.25">
      <c r="A1872">
        <f>'J1-3'!F19</f>
        <v>0</v>
      </c>
      <c r="B1872" s="25">
        <v>830</v>
      </c>
      <c r="C1872" s="25">
        <f t="shared" si="31"/>
        <v>0</v>
      </c>
    </row>
    <row r="1873" spans="1:3" ht="14.5" customHeight="1" x14ac:dyDescent="0.25">
      <c r="A1873">
        <f>'J1-3'!F20</f>
        <v>0</v>
      </c>
      <c r="B1873" s="25">
        <v>830</v>
      </c>
      <c r="C1873" s="25">
        <f t="shared" si="31"/>
        <v>0</v>
      </c>
    </row>
    <row r="1874" spans="1:3" ht="14.5" customHeight="1" x14ac:dyDescent="0.25">
      <c r="A1874">
        <f>'J1-3'!F21</f>
        <v>0</v>
      </c>
      <c r="B1874" s="25">
        <v>830</v>
      </c>
      <c r="C1874" s="25">
        <f t="shared" si="31"/>
        <v>0</v>
      </c>
    </row>
    <row r="1875" spans="1:3" ht="14.5" customHeight="1" x14ac:dyDescent="0.25">
      <c r="A1875">
        <f>'J1-3'!F22</f>
        <v>0</v>
      </c>
      <c r="B1875" s="25">
        <v>830</v>
      </c>
      <c r="C1875" s="25">
        <f t="shared" si="31"/>
        <v>0</v>
      </c>
    </row>
    <row r="1876" spans="1:3" ht="14.5" customHeight="1" x14ac:dyDescent="0.25">
      <c r="A1876">
        <f>'J1-3'!F23</f>
        <v>0</v>
      </c>
      <c r="B1876" s="25">
        <v>830</v>
      </c>
      <c r="C1876" s="25">
        <f t="shared" si="31"/>
        <v>0</v>
      </c>
    </row>
    <row r="1877" spans="1:3" ht="14.5" customHeight="1" x14ac:dyDescent="0.25">
      <c r="A1877">
        <f>'J1-3'!F24</f>
        <v>0</v>
      </c>
      <c r="B1877" s="25">
        <v>830</v>
      </c>
      <c r="C1877" s="25">
        <f t="shared" si="31"/>
        <v>0</v>
      </c>
    </row>
    <row r="1878" spans="1:3" ht="14.5" customHeight="1" x14ac:dyDescent="0.25">
      <c r="A1878">
        <f>'J1-3'!F25</f>
        <v>0</v>
      </c>
      <c r="B1878" s="25">
        <v>830</v>
      </c>
      <c r="C1878" s="25">
        <f t="shared" si="31"/>
        <v>0</v>
      </c>
    </row>
    <row r="1879" spans="1:3" ht="14.5" customHeight="1" x14ac:dyDescent="0.25">
      <c r="A1879">
        <f>'J1-3'!F26</f>
        <v>0</v>
      </c>
      <c r="B1879" s="25">
        <v>830</v>
      </c>
      <c r="C1879" s="25">
        <f t="shared" si="31"/>
        <v>0</v>
      </c>
    </row>
    <row r="1880" spans="1:3" ht="14.5" customHeight="1" x14ac:dyDescent="0.25">
      <c r="A1880">
        <f>'J1-3'!F27</f>
        <v>0</v>
      </c>
      <c r="B1880" s="25">
        <v>830</v>
      </c>
      <c r="C1880" s="25">
        <f t="shared" si="31"/>
        <v>0</v>
      </c>
    </row>
    <row r="1881" spans="1:3" ht="14.5" customHeight="1" x14ac:dyDescent="0.25">
      <c r="A1881">
        <f>'J1-3'!F28</f>
        <v>0</v>
      </c>
      <c r="B1881" s="25">
        <v>830</v>
      </c>
      <c r="C1881" s="25">
        <f t="shared" si="31"/>
        <v>0</v>
      </c>
    </row>
    <row r="1882" spans="1:3" ht="14.5" customHeight="1" x14ac:dyDescent="0.25">
      <c r="A1882">
        <f>'J1-3'!F29</f>
        <v>0</v>
      </c>
      <c r="B1882" s="25">
        <v>830</v>
      </c>
      <c r="C1882" s="25">
        <f t="shared" si="31"/>
        <v>0</v>
      </c>
    </row>
    <row r="1883" spans="1:3" ht="14.5" customHeight="1" x14ac:dyDescent="0.25">
      <c r="A1883">
        <f>'J1-3'!F30</f>
        <v>0</v>
      </c>
      <c r="B1883" s="25">
        <v>830</v>
      </c>
      <c r="C1883" s="25">
        <f t="shared" si="31"/>
        <v>0</v>
      </c>
    </row>
    <row r="1884" spans="1:3" ht="14.5" customHeight="1" x14ac:dyDescent="0.25">
      <c r="A1884">
        <f>'J1-3'!F31</f>
        <v>0</v>
      </c>
      <c r="B1884" s="25">
        <v>325</v>
      </c>
      <c r="C1884" s="25">
        <f t="shared" si="31"/>
        <v>0</v>
      </c>
    </row>
    <row r="1885" spans="1:3" ht="14.5" customHeight="1" x14ac:dyDescent="0.25">
      <c r="A1885">
        <f>'J1-3'!F32</f>
        <v>0</v>
      </c>
      <c r="B1885" s="25">
        <v>325</v>
      </c>
      <c r="C1885" s="25">
        <f t="shared" si="31"/>
        <v>0</v>
      </c>
    </row>
    <row r="1886" spans="1:3" ht="14.5" customHeight="1" x14ac:dyDescent="0.25">
      <c r="A1886">
        <f>'J1-3'!F33</f>
        <v>0</v>
      </c>
      <c r="B1886" s="25">
        <v>325</v>
      </c>
      <c r="C1886" s="25">
        <f t="shared" si="31"/>
        <v>0</v>
      </c>
    </row>
    <row r="1887" spans="1:3" ht="14.5" customHeight="1" x14ac:dyDescent="0.25">
      <c r="A1887">
        <f>'J1-3'!F34</f>
        <v>0</v>
      </c>
      <c r="B1887" s="25">
        <v>325</v>
      </c>
      <c r="C1887" s="25">
        <f t="shared" si="31"/>
        <v>0</v>
      </c>
    </row>
    <row r="1888" spans="1:3" ht="14.5" customHeight="1" x14ac:dyDescent="0.25">
      <c r="A1888">
        <f>'J1-3'!F35</f>
        <v>0</v>
      </c>
      <c r="B1888" s="25">
        <v>3752</v>
      </c>
      <c r="C1888" s="25">
        <f t="shared" si="31"/>
        <v>0</v>
      </c>
    </row>
    <row r="1889" spans="1:3" ht="14.5" customHeight="1" x14ac:dyDescent="0.25">
      <c r="A1889">
        <f>'J1-3'!G11</f>
        <v>0</v>
      </c>
      <c r="B1889" s="25">
        <v>200</v>
      </c>
      <c r="C1889" s="25">
        <f t="shared" si="31"/>
        <v>0</v>
      </c>
    </row>
    <row r="1890" spans="1:3" ht="14.5" customHeight="1" x14ac:dyDescent="0.25">
      <c r="A1890">
        <f>'J1-3'!G12</f>
        <v>0</v>
      </c>
      <c r="B1890" s="25">
        <v>200</v>
      </c>
      <c r="C1890" s="25">
        <f t="shared" si="31"/>
        <v>0</v>
      </c>
    </row>
    <row r="1891" spans="1:3" ht="14.5" customHeight="1" x14ac:dyDescent="0.25">
      <c r="A1891">
        <f>'J1-3'!G13</f>
        <v>0</v>
      </c>
      <c r="B1891" s="25">
        <v>200</v>
      </c>
      <c r="C1891" s="25">
        <f t="shared" si="31"/>
        <v>0</v>
      </c>
    </row>
    <row r="1892" spans="1:3" ht="14.5" customHeight="1" x14ac:dyDescent="0.25">
      <c r="A1892">
        <f>'J1-3'!G14</f>
        <v>0</v>
      </c>
      <c r="B1892" s="25">
        <v>200</v>
      </c>
      <c r="C1892" s="25">
        <f t="shared" si="31"/>
        <v>0</v>
      </c>
    </row>
    <row r="1893" spans="1:3" ht="14.5" customHeight="1" x14ac:dyDescent="0.25">
      <c r="A1893">
        <f>'J1-3'!G15</f>
        <v>0</v>
      </c>
      <c r="B1893" s="25">
        <v>200</v>
      </c>
      <c r="C1893" s="25">
        <f t="shared" si="31"/>
        <v>0</v>
      </c>
    </row>
    <row r="1894" spans="1:3" ht="14.5" customHeight="1" x14ac:dyDescent="0.25">
      <c r="A1894">
        <f>'J1-3'!G16</f>
        <v>0</v>
      </c>
      <c r="B1894" s="25">
        <v>200</v>
      </c>
      <c r="C1894" s="25">
        <f t="shared" si="31"/>
        <v>0</v>
      </c>
    </row>
    <row r="1895" spans="1:3" ht="14.5" customHeight="1" x14ac:dyDescent="0.25">
      <c r="A1895">
        <f>'J1-3'!G17</f>
        <v>0</v>
      </c>
      <c r="B1895" s="25">
        <v>200</v>
      </c>
      <c r="C1895" s="25">
        <f t="shared" si="31"/>
        <v>0</v>
      </c>
    </row>
    <row r="1896" spans="1:3" ht="14.5" customHeight="1" x14ac:dyDescent="0.25">
      <c r="A1896">
        <f>'J1-3'!G18</f>
        <v>0</v>
      </c>
      <c r="B1896" s="25">
        <v>200</v>
      </c>
      <c r="C1896" s="25">
        <f t="shared" si="31"/>
        <v>0</v>
      </c>
    </row>
    <row r="1897" spans="1:3" ht="14.5" customHeight="1" x14ac:dyDescent="0.25">
      <c r="A1897">
        <f>'J1-3'!G19</f>
        <v>0</v>
      </c>
      <c r="B1897" s="25">
        <v>200</v>
      </c>
      <c r="C1897" s="25">
        <f t="shared" si="31"/>
        <v>0</v>
      </c>
    </row>
    <row r="1898" spans="1:3" ht="14.5" customHeight="1" x14ac:dyDescent="0.25">
      <c r="A1898">
        <f>'J1-3'!G20</f>
        <v>0</v>
      </c>
      <c r="B1898" s="25">
        <v>200</v>
      </c>
      <c r="C1898" s="25">
        <f t="shared" si="31"/>
        <v>0</v>
      </c>
    </row>
    <row r="1899" spans="1:3" ht="14.5" customHeight="1" x14ac:dyDescent="0.25">
      <c r="A1899">
        <f>'J1-3'!G21</f>
        <v>0</v>
      </c>
      <c r="B1899" s="25">
        <v>200</v>
      </c>
      <c r="C1899" s="25">
        <f t="shared" si="31"/>
        <v>0</v>
      </c>
    </row>
    <row r="1900" spans="1:3" ht="14.5" customHeight="1" x14ac:dyDescent="0.25">
      <c r="A1900">
        <f>'J1-3'!G22</f>
        <v>0</v>
      </c>
      <c r="B1900" s="25">
        <v>200</v>
      </c>
      <c r="C1900" s="25">
        <f t="shared" si="31"/>
        <v>0</v>
      </c>
    </row>
    <row r="1901" spans="1:3" ht="14.5" customHeight="1" x14ac:dyDescent="0.25">
      <c r="A1901">
        <f>'J1-3'!G23</f>
        <v>0</v>
      </c>
      <c r="B1901" s="25">
        <v>200</v>
      </c>
      <c r="C1901" s="25">
        <f t="shared" si="31"/>
        <v>0</v>
      </c>
    </row>
    <row r="1902" spans="1:3" ht="14.5" customHeight="1" x14ac:dyDescent="0.25">
      <c r="A1902">
        <f>'J1-3'!G24</f>
        <v>0</v>
      </c>
      <c r="B1902" s="25">
        <v>200</v>
      </c>
      <c r="C1902" s="25">
        <f t="shared" si="31"/>
        <v>0</v>
      </c>
    </row>
    <row r="1903" spans="1:3" ht="14.5" customHeight="1" x14ac:dyDescent="0.25">
      <c r="A1903">
        <f>'J1-3'!G25</f>
        <v>0</v>
      </c>
      <c r="B1903" s="25">
        <v>200</v>
      </c>
      <c r="C1903" s="25">
        <f t="shared" si="31"/>
        <v>0</v>
      </c>
    </row>
    <row r="1904" spans="1:3" ht="14.5" customHeight="1" x14ac:dyDescent="0.25">
      <c r="A1904">
        <f>'J1-3'!G26</f>
        <v>0</v>
      </c>
      <c r="B1904" s="25">
        <v>200</v>
      </c>
      <c r="C1904" s="25">
        <f t="shared" si="31"/>
        <v>0</v>
      </c>
    </row>
    <row r="1905" spans="1:3" ht="14.5" customHeight="1" x14ac:dyDescent="0.25">
      <c r="A1905">
        <f>'J1-3'!G27</f>
        <v>0</v>
      </c>
      <c r="B1905" s="25">
        <v>200</v>
      </c>
      <c r="C1905" s="25">
        <f t="shared" si="31"/>
        <v>0</v>
      </c>
    </row>
    <row r="1906" spans="1:3" ht="14.5" customHeight="1" x14ac:dyDescent="0.25">
      <c r="A1906">
        <f>'J1-3'!G28</f>
        <v>0</v>
      </c>
      <c r="B1906" s="25">
        <v>200</v>
      </c>
      <c r="C1906" s="25">
        <f t="shared" si="31"/>
        <v>0</v>
      </c>
    </row>
    <row r="1907" spans="1:3" ht="14.5" customHeight="1" x14ac:dyDescent="0.25">
      <c r="A1907">
        <f>'J1-3'!G29</f>
        <v>0</v>
      </c>
      <c r="B1907" s="25">
        <v>200</v>
      </c>
      <c r="C1907" s="25">
        <f t="shared" si="31"/>
        <v>0</v>
      </c>
    </row>
    <row r="1908" spans="1:3" ht="14.5" customHeight="1" x14ac:dyDescent="0.25">
      <c r="A1908">
        <f>'J1-3'!G30</f>
        <v>0</v>
      </c>
      <c r="B1908" s="25">
        <v>200</v>
      </c>
      <c r="C1908" s="25">
        <f t="shared" si="31"/>
        <v>0</v>
      </c>
    </row>
    <row r="1909" spans="1:3" ht="14.5" customHeight="1" x14ac:dyDescent="0.25">
      <c r="A1909">
        <f>'J1-3'!G31</f>
        <v>0</v>
      </c>
      <c r="B1909" s="25">
        <v>325</v>
      </c>
      <c r="C1909" s="25">
        <f t="shared" si="31"/>
        <v>0</v>
      </c>
    </row>
    <row r="1910" spans="1:3" ht="14.5" customHeight="1" x14ac:dyDescent="0.25">
      <c r="A1910">
        <f>'J1-3'!G32</f>
        <v>0</v>
      </c>
      <c r="B1910" s="25">
        <v>325</v>
      </c>
      <c r="C1910" s="25">
        <f t="shared" si="31"/>
        <v>0</v>
      </c>
    </row>
    <row r="1911" spans="1:3" ht="14.5" customHeight="1" x14ac:dyDescent="0.25">
      <c r="A1911">
        <f>'J1-3'!G33</f>
        <v>0</v>
      </c>
      <c r="B1911" s="25">
        <v>325</v>
      </c>
      <c r="C1911" s="25">
        <f t="shared" si="31"/>
        <v>0</v>
      </c>
    </row>
    <row r="1912" spans="1:3" ht="14.5" customHeight="1" x14ac:dyDescent="0.25">
      <c r="A1912">
        <f>'J1-3'!G34</f>
        <v>0</v>
      </c>
      <c r="B1912" s="25">
        <v>325</v>
      </c>
      <c r="C1912" s="25">
        <f t="shared" si="31"/>
        <v>0</v>
      </c>
    </row>
    <row r="1913" spans="1:3" ht="14.5" customHeight="1" x14ac:dyDescent="0.25">
      <c r="A1913">
        <f>'J1-3'!G35</f>
        <v>0</v>
      </c>
      <c r="B1913" s="25">
        <v>3752</v>
      </c>
      <c r="C1913" s="25">
        <f t="shared" si="31"/>
        <v>0</v>
      </c>
    </row>
    <row r="1914" spans="1:3" ht="14.5" customHeight="1" x14ac:dyDescent="0.25">
      <c r="A1914">
        <f>'J1-3'!G42</f>
        <v>0</v>
      </c>
      <c r="B1914" s="25">
        <v>1852</v>
      </c>
      <c r="C1914" s="25">
        <f t="shared" si="31"/>
        <v>0</v>
      </c>
    </row>
    <row r="1915" spans="1:3" ht="14.5" customHeight="1" x14ac:dyDescent="0.25">
      <c r="A1915">
        <f>'J1-3'!G43</f>
        <v>0</v>
      </c>
      <c r="B1915" s="25">
        <v>1852</v>
      </c>
      <c r="C1915" s="25">
        <f t="shared" si="31"/>
        <v>0</v>
      </c>
    </row>
    <row r="1916" spans="1:3" ht="14.5" customHeight="1" x14ac:dyDescent="0.25">
      <c r="A1916">
        <f>'J1-3'!G44</f>
        <v>0</v>
      </c>
      <c r="B1916" s="25">
        <v>1852</v>
      </c>
      <c r="C1916" s="25">
        <f t="shared" si="31"/>
        <v>0</v>
      </c>
    </row>
    <row r="1917" spans="1:3" ht="14.5" customHeight="1" x14ac:dyDescent="0.25">
      <c r="A1917">
        <f>'J1-3'!G45</f>
        <v>0</v>
      </c>
      <c r="B1917" s="25">
        <v>398</v>
      </c>
      <c r="C1917" s="25">
        <f t="shared" si="31"/>
        <v>0</v>
      </c>
    </row>
    <row r="1918" spans="1:3" ht="14.5" customHeight="1" x14ac:dyDescent="0.25">
      <c r="A1918">
        <f>'J1-3'!G46</f>
        <v>0</v>
      </c>
      <c r="B1918" s="25">
        <v>398</v>
      </c>
      <c r="C1918" s="25">
        <f t="shared" si="31"/>
        <v>0</v>
      </c>
    </row>
    <row r="1919" spans="1:3" ht="14.5" customHeight="1" x14ac:dyDescent="0.25">
      <c r="A1919">
        <f>'J1-3'!G47</f>
        <v>0</v>
      </c>
      <c r="B1919" s="25">
        <v>398</v>
      </c>
      <c r="C1919" s="25">
        <f t="shared" ref="C1919:C1982" si="32">A1919*B1919</f>
        <v>0</v>
      </c>
    </row>
    <row r="1920" spans="1:3" ht="14.5" customHeight="1" x14ac:dyDescent="0.25">
      <c r="A1920">
        <f>'J1-3'!G48</f>
        <v>0</v>
      </c>
      <c r="B1920" s="25">
        <v>398</v>
      </c>
      <c r="C1920" s="25">
        <f t="shared" si="32"/>
        <v>0</v>
      </c>
    </row>
    <row r="1921" spans="1:3" ht="14.5" customHeight="1" x14ac:dyDescent="0.25">
      <c r="A1921">
        <f>'J1-3'!G49</f>
        <v>0</v>
      </c>
      <c r="B1921" s="25">
        <v>398</v>
      </c>
      <c r="C1921" s="25">
        <f t="shared" si="32"/>
        <v>0</v>
      </c>
    </row>
    <row r="1922" spans="1:3" ht="14.5" customHeight="1" x14ac:dyDescent="0.25">
      <c r="A1922">
        <f>'J1-3'!G50</f>
        <v>0</v>
      </c>
      <c r="B1922" s="25">
        <v>1817</v>
      </c>
      <c r="C1922" s="25">
        <f t="shared" si="32"/>
        <v>0</v>
      </c>
    </row>
    <row r="1923" spans="1:3" ht="14.5" customHeight="1" x14ac:dyDescent="0.25">
      <c r="A1923">
        <f>'J1-3'!G51</f>
        <v>0</v>
      </c>
      <c r="B1923" s="25">
        <v>1817</v>
      </c>
      <c r="C1923" s="25">
        <f t="shared" si="32"/>
        <v>0</v>
      </c>
    </row>
    <row r="1924" spans="1:3" ht="14.5" customHeight="1" x14ac:dyDescent="0.25">
      <c r="A1924">
        <f>'J1-3'!G52</f>
        <v>0</v>
      </c>
      <c r="B1924" s="25">
        <v>2052</v>
      </c>
      <c r="C1924" s="25">
        <f t="shared" si="32"/>
        <v>0</v>
      </c>
    </row>
    <row r="1925" spans="1:3" ht="14.5" customHeight="1" x14ac:dyDescent="0.25">
      <c r="A1925">
        <f>'J1-3'!G53</f>
        <v>0</v>
      </c>
      <c r="B1925" s="25">
        <v>3752</v>
      </c>
      <c r="C1925" s="25">
        <f t="shared" si="32"/>
        <v>0</v>
      </c>
    </row>
    <row r="1926" spans="1:3" ht="14.5" customHeight="1" x14ac:dyDescent="0.25">
      <c r="A1926">
        <f>'J1-3'!H11</f>
        <v>0</v>
      </c>
      <c r="B1926" s="25">
        <v>200</v>
      </c>
      <c r="C1926" s="25">
        <f t="shared" si="32"/>
        <v>0</v>
      </c>
    </row>
    <row r="1927" spans="1:3" ht="14.5" customHeight="1" x14ac:dyDescent="0.25">
      <c r="A1927">
        <f>'J1-3'!H12</f>
        <v>0</v>
      </c>
      <c r="B1927" s="25">
        <v>200</v>
      </c>
      <c r="C1927" s="25">
        <f t="shared" si="32"/>
        <v>0</v>
      </c>
    </row>
    <row r="1928" spans="1:3" ht="14.5" customHeight="1" x14ac:dyDescent="0.25">
      <c r="A1928">
        <f>'J1-3'!H13</f>
        <v>0</v>
      </c>
      <c r="B1928" s="25">
        <v>200</v>
      </c>
      <c r="C1928" s="25">
        <f t="shared" si="32"/>
        <v>0</v>
      </c>
    </row>
    <row r="1929" spans="1:3" ht="14.5" customHeight="1" x14ac:dyDescent="0.25">
      <c r="A1929">
        <f>'J1-3'!H14</f>
        <v>0</v>
      </c>
      <c r="B1929" s="25">
        <v>200</v>
      </c>
      <c r="C1929" s="25">
        <f t="shared" si="32"/>
        <v>0</v>
      </c>
    </row>
    <row r="1930" spans="1:3" ht="14.5" customHeight="1" x14ac:dyDescent="0.25">
      <c r="A1930">
        <f>'J1-3'!H15</f>
        <v>0</v>
      </c>
      <c r="B1930" s="25">
        <v>200</v>
      </c>
      <c r="C1930" s="25">
        <f t="shared" si="32"/>
        <v>0</v>
      </c>
    </row>
    <row r="1931" spans="1:3" ht="14.5" customHeight="1" x14ac:dyDescent="0.25">
      <c r="A1931">
        <f>'J1-3'!H16</f>
        <v>0</v>
      </c>
      <c r="B1931" s="25">
        <v>200</v>
      </c>
      <c r="C1931" s="25">
        <f t="shared" si="32"/>
        <v>0</v>
      </c>
    </row>
    <row r="1932" spans="1:3" ht="14.5" customHeight="1" x14ac:dyDescent="0.25">
      <c r="A1932">
        <f>'J1-3'!H17</f>
        <v>0</v>
      </c>
      <c r="B1932" s="25">
        <v>200</v>
      </c>
      <c r="C1932" s="25">
        <f t="shared" si="32"/>
        <v>0</v>
      </c>
    </row>
    <row r="1933" spans="1:3" ht="14.5" customHeight="1" x14ac:dyDescent="0.25">
      <c r="A1933">
        <f>'J1-3'!H18</f>
        <v>0</v>
      </c>
      <c r="B1933" s="25">
        <v>200</v>
      </c>
      <c r="C1933" s="25">
        <f t="shared" si="32"/>
        <v>0</v>
      </c>
    </row>
    <row r="1934" spans="1:3" ht="14.5" customHeight="1" x14ac:dyDescent="0.25">
      <c r="A1934">
        <f>'J1-3'!H19</f>
        <v>0</v>
      </c>
      <c r="B1934" s="25">
        <v>200</v>
      </c>
      <c r="C1934" s="25">
        <f t="shared" si="32"/>
        <v>0</v>
      </c>
    </row>
    <row r="1935" spans="1:3" ht="14.5" customHeight="1" x14ac:dyDescent="0.25">
      <c r="A1935">
        <f>'J1-3'!H20</f>
        <v>0</v>
      </c>
      <c r="B1935" s="25">
        <v>200</v>
      </c>
      <c r="C1935" s="25">
        <f t="shared" si="32"/>
        <v>0</v>
      </c>
    </row>
    <row r="1936" spans="1:3" ht="14.5" customHeight="1" x14ac:dyDescent="0.25">
      <c r="A1936">
        <f>'J1-3'!H21</f>
        <v>0</v>
      </c>
      <c r="B1936" s="25">
        <v>200</v>
      </c>
      <c r="C1936" s="25">
        <f t="shared" si="32"/>
        <v>0</v>
      </c>
    </row>
    <row r="1937" spans="1:3" ht="14.5" customHeight="1" x14ac:dyDescent="0.25">
      <c r="A1937">
        <f>'J1-3'!H22</f>
        <v>0</v>
      </c>
      <c r="B1937" s="25">
        <v>200</v>
      </c>
      <c r="C1937" s="25">
        <f t="shared" si="32"/>
        <v>0</v>
      </c>
    </row>
    <row r="1938" spans="1:3" ht="14.5" customHeight="1" x14ac:dyDescent="0.25">
      <c r="A1938">
        <f>'J1-3'!H23</f>
        <v>0</v>
      </c>
      <c r="B1938" s="25">
        <v>200</v>
      </c>
      <c r="C1938" s="25">
        <f t="shared" si="32"/>
        <v>0</v>
      </c>
    </row>
    <row r="1939" spans="1:3" ht="14.5" customHeight="1" x14ac:dyDescent="0.25">
      <c r="A1939">
        <f>'J1-3'!H24</f>
        <v>0</v>
      </c>
      <c r="B1939" s="25">
        <v>200</v>
      </c>
      <c r="C1939" s="25">
        <f t="shared" si="32"/>
        <v>0</v>
      </c>
    </row>
    <row r="1940" spans="1:3" ht="14.5" customHeight="1" x14ac:dyDescent="0.25">
      <c r="A1940">
        <f>'J1-3'!H25</f>
        <v>0</v>
      </c>
      <c r="B1940" s="25">
        <v>200</v>
      </c>
      <c r="C1940" s="25">
        <f t="shared" si="32"/>
        <v>0</v>
      </c>
    </row>
    <row r="1941" spans="1:3" ht="14.5" customHeight="1" x14ac:dyDescent="0.25">
      <c r="A1941">
        <f>'J1-3'!H26</f>
        <v>0</v>
      </c>
      <c r="B1941" s="25">
        <v>200</v>
      </c>
      <c r="C1941" s="25">
        <f t="shared" si="32"/>
        <v>0</v>
      </c>
    </row>
    <row r="1942" spans="1:3" ht="14.5" customHeight="1" x14ac:dyDescent="0.25">
      <c r="A1942">
        <f>'J1-3'!H27</f>
        <v>0</v>
      </c>
      <c r="B1942" s="25">
        <v>200</v>
      </c>
      <c r="C1942" s="25">
        <f t="shared" si="32"/>
        <v>0</v>
      </c>
    </row>
    <row r="1943" spans="1:3" ht="14.5" customHeight="1" x14ac:dyDescent="0.25">
      <c r="A1943">
        <f>'J1-3'!H28</f>
        <v>0</v>
      </c>
      <c r="B1943" s="25">
        <v>200</v>
      </c>
      <c r="C1943" s="25">
        <f t="shared" si="32"/>
        <v>0</v>
      </c>
    </row>
    <row r="1944" spans="1:3" ht="14.5" customHeight="1" x14ac:dyDescent="0.25">
      <c r="A1944">
        <f>'J1-3'!H29</f>
        <v>0</v>
      </c>
      <c r="B1944" s="25">
        <v>200</v>
      </c>
      <c r="C1944" s="25">
        <f t="shared" si="32"/>
        <v>0</v>
      </c>
    </row>
    <row r="1945" spans="1:3" ht="14.5" customHeight="1" x14ac:dyDescent="0.25">
      <c r="A1945">
        <f>'J1-3'!H30</f>
        <v>0</v>
      </c>
      <c r="B1945" s="25">
        <v>200</v>
      </c>
      <c r="C1945" s="25">
        <f t="shared" si="32"/>
        <v>0</v>
      </c>
    </row>
    <row r="1946" spans="1:3" ht="14.5" customHeight="1" x14ac:dyDescent="0.25">
      <c r="A1946">
        <f>'J1-3'!H31</f>
        <v>0</v>
      </c>
      <c r="B1946" s="25">
        <v>325</v>
      </c>
      <c r="C1946" s="25">
        <f t="shared" si="32"/>
        <v>0</v>
      </c>
    </row>
    <row r="1947" spans="1:3" ht="14.5" customHeight="1" x14ac:dyDescent="0.25">
      <c r="A1947">
        <f>'J1-3'!H32</f>
        <v>0</v>
      </c>
      <c r="B1947" s="25">
        <v>325</v>
      </c>
      <c r="C1947" s="25">
        <f t="shared" si="32"/>
        <v>0</v>
      </c>
    </row>
    <row r="1948" spans="1:3" ht="14.5" customHeight="1" x14ac:dyDescent="0.25">
      <c r="A1948">
        <f>'J1-3'!H33</f>
        <v>0</v>
      </c>
      <c r="B1948" s="25">
        <v>325</v>
      </c>
      <c r="C1948" s="25">
        <f t="shared" si="32"/>
        <v>0</v>
      </c>
    </row>
    <row r="1949" spans="1:3" ht="14.5" customHeight="1" x14ac:dyDescent="0.25">
      <c r="A1949">
        <f>'J1-3'!H34</f>
        <v>0</v>
      </c>
      <c r="B1949" s="25">
        <v>325</v>
      </c>
      <c r="C1949" s="25">
        <f t="shared" si="32"/>
        <v>0</v>
      </c>
    </row>
    <row r="1950" spans="1:3" ht="14.5" customHeight="1" x14ac:dyDescent="0.25">
      <c r="A1950">
        <f>'J1-3'!H35</f>
        <v>0</v>
      </c>
      <c r="B1950" s="25">
        <v>3752</v>
      </c>
      <c r="C1950" s="25">
        <f t="shared" si="32"/>
        <v>0</v>
      </c>
    </row>
    <row r="1951" spans="1:3" ht="14.5" customHeight="1" x14ac:dyDescent="0.25">
      <c r="A1951">
        <f>'J1-3'!I11</f>
        <v>0</v>
      </c>
      <c r="B1951" s="25">
        <v>830</v>
      </c>
      <c r="C1951" s="25">
        <f t="shared" si="32"/>
        <v>0</v>
      </c>
    </row>
    <row r="1952" spans="1:3" ht="14.5" customHeight="1" x14ac:dyDescent="0.25">
      <c r="A1952">
        <f>'J1-3'!I12</f>
        <v>0</v>
      </c>
      <c r="B1952" s="25">
        <v>830</v>
      </c>
      <c r="C1952" s="25">
        <f t="shared" si="32"/>
        <v>0</v>
      </c>
    </row>
    <row r="1953" spans="1:3" ht="14.5" customHeight="1" x14ac:dyDescent="0.25">
      <c r="A1953">
        <f>'J1-3'!I13</f>
        <v>0</v>
      </c>
      <c r="B1953" s="25">
        <v>830</v>
      </c>
      <c r="C1953" s="25">
        <f t="shared" si="32"/>
        <v>0</v>
      </c>
    </row>
    <row r="1954" spans="1:3" ht="14.5" customHeight="1" x14ac:dyDescent="0.25">
      <c r="A1954">
        <f>'J1-3'!I14</f>
        <v>0</v>
      </c>
      <c r="B1954" s="25">
        <v>830</v>
      </c>
      <c r="C1954" s="25">
        <f t="shared" si="32"/>
        <v>0</v>
      </c>
    </row>
    <row r="1955" spans="1:3" ht="14.5" customHeight="1" x14ac:dyDescent="0.25">
      <c r="A1955">
        <f>'J1-3'!I15</f>
        <v>0</v>
      </c>
      <c r="B1955" s="25">
        <v>830</v>
      </c>
      <c r="C1955" s="25">
        <f t="shared" si="32"/>
        <v>0</v>
      </c>
    </row>
    <row r="1956" spans="1:3" ht="14.5" customHeight="1" x14ac:dyDescent="0.25">
      <c r="A1956">
        <f>'J1-3'!I16</f>
        <v>0</v>
      </c>
      <c r="B1956" s="25">
        <v>830</v>
      </c>
      <c r="C1956" s="25">
        <f t="shared" si="32"/>
        <v>0</v>
      </c>
    </row>
    <row r="1957" spans="1:3" ht="14.5" customHeight="1" x14ac:dyDescent="0.25">
      <c r="A1957">
        <f>'J1-3'!I17</f>
        <v>0</v>
      </c>
      <c r="B1957" s="25">
        <v>830</v>
      </c>
      <c r="C1957" s="25">
        <f t="shared" si="32"/>
        <v>0</v>
      </c>
    </row>
    <row r="1958" spans="1:3" ht="14.5" customHeight="1" x14ac:dyDescent="0.25">
      <c r="A1958">
        <f>'J1-3'!I18</f>
        <v>0</v>
      </c>
      <c r="B1958" s="25">
        <v>830</v>
      </c>
      <c r="C1958" s="25">
        <f t="shared" si="32"/>
        <v>0</v>
      </c>
    </row>
    <row r="1959" spans="1:3" ht="14.5" customHeight="1" x14ac:dyDescent="0.25">
      <c r="A1959">
        <f>'J1-3'!I19</f>
        <v>0</v>
      </c>
      <c r="B1959" s="25">
        <v>830</v>
      </c>
      <c r="C1959" s="25">
        <f t="shared" si="32"/>
        <v>0</v>
      </c>
    </row>
    <row r="1960" spans="1:3" ht="14.5" customHeight="1" x14ac:dyDescent="0.25">
      <c r="A1960">
        <f>'J1-3'!I20</f>
        <v>0</v>
      </c>
      <c r="B1960" s="25">
        <v>830</v>
      </c>
      <c r="C1960" s="25">
        <f t="shared" si="32"/>
        <v>0</v>
      </c>
    </row>
    <row r="1961" spans="1:3" ht="14.5" customHeight="1" x14ac:dyDescent="0.25">
      <c r="A1961">
        <f>'J1-3'!I21</f>
        <v>0</v>
      </c>
      <c r="B1961" s="25">
        <v>830</v>
      </c>
      <c r="C1961" s="25">
        <f t="shared" si="32"/>
        <v>0</v>
      </c>
    </row>
    <row r="1962" spans="1:3" ht="14.5" customHeight="1" x14ac:dyDescent="0.25">
      <c r="A1962">
        <f>'J1-3'!I22</f>
        <v>0</v>
      </c>
      <c r="B1962" s="25">
        <v>830</v>
      </c>
      <c r="C1962" s="25">
        <f t="shared" si="32"/>
        <v>0</v>
      </c>
    </row>
    <row r="1963" spans="1:3" ht="14.5" customHeight="1" x14ac:dyDescent="0.25">
      <c r="A1963">
        <f>'J1-3'!I23</f>
        <v>0</v>
      </c>
      <c r="B1963" s="25">
        <v>830</v>
      </c>
      <c r="C1963" s="25">
        <f t="shared" si="32"/>
        <v>0</v>
      </c>
    </row>
    <row r="1964" spans="1:3" ht="14.5" customHeight="1" x14ac:dyDescent="0.25">
      <c r="A1964">
        <f>'J1-3'!I24</f>
        <v>0</v>
      </c>
      <c r="B1964" s="25">
        <v>830</v>
      </c>
      <c r="C1964" s="25">
        <f t="shared" si="32"/>
        <v>0</v>
      </c>
    </row>
    <row r="1965" spans="1:3" ht="14.5" customHeight="1" x14ac:dyDescent="0.25">
      <c r="A1965">
        <f>'J1-3'!I25</f>
        <v>0</v>
      </c>
      <c r="B1965" s="25">
        <v>830</v>
      </c>
      <c r="C1965" s="25">
        <f t="shared" si="32"/>
        <v>0</v>
      </c>
    </row>
    <row r="1966" spans="1:3" ht="14.5" customHeight="1" x14ac:dyDescent="0.25">
      <c r="A1966">
        <f>'J1-3'!I26</f>
        <v>0</v>
      </c>
      <c r="B1966" s="25">
        <v>830</v>
      </c>
      <c r="C1966" s="25">
        <f t="shared" si="32"/>
        <v>0</v>
      </c>
    </row>
    <row r="1967" spans="1:3" ht="14.5" customHeight="1" x14ac:dyDescent="0.25">
      <c r="A1967">
        <f>'J1-3'!I27</f>
        <v>0</v>
      </c>
      <c r="B1967" s="25">
        <v>830</v>
      </c>
      <c r="C1967" s="25">
        <f t="shared" si="32"/>
        <v>0</v>
      </c>
    </row>
    <row r="1968" spans="1:3" ht="14.5" customHeight="1" x14ac:dyDescent="0.25">
      <c r="A1968">
        <f>'J1-3'!I28</f>
        <v>0</v>
      </c>
      <c r="B1968" s="25">
        <v>830</v>
      </c>
      <c r="C1968" s="25">
        <f t="shared" si="32"/>
        <v>0</v>
      </c>
    </row>
    <row r="1969" spans="1:3" ht="14.5" customHeight="1" x14ac:dyDescent="0.25">
      <c r="A1969">
        <f>'J1-3'!I29</f>
        <v>0</v>
      </c>
      <c r="B1969" s="25">
        <v>830</v>
      </c>
      <c r="C1969" s="25">
        <f t="shared" si="32"/>
        <v>0</v>
      </c>
    </row>
    <row r="1970" spans="1:3" ht="14.5" customHeight="1" x14ac:dyDescent="0.25">
      <c r="A1970">
        <f>'J1-3'!I30</f>
        <v>0</v>
      </c>
      <c r="B1970" s="25">
        <v>830</v>
      </c>
      <c r="C1970" s="25">
        <f t="shared" si="32"/>
        <v>0</v>
      </c>
    </row>
    <row r="1971" spans="1:3" ht="14.5" customHeight="1" x14ac:dyDescent="0.25">
      <c r="A1971">
        <f>'J1-3'!I31</f>
        <v>0</v>
      </c>
      <c r="B1971" s="25">
        <v>325</v>
      </c>
      <c r="C1971" s="25">
        <f t="shared" si="32"/>
        <v>0</v>
      </c>
    </row>
    <row r="1972" spans="1:3" ht="14.5" customHeight="1" x14ac:dyDescent="0.25">
      <c r="A1972">
        <f>'J1-3'!I32</f>
        <v>0</v>
      </c>
      <c r="B1972" s="25">
        <v>325</v>
      </c>
      <c r="C1972" s="25">
        <f t="shared" si="32"/>
        <v>0</v>
      </c>
    </row>
    <row r="1973" spans="1:3" ht="14.5" customHeight="1" x14ac:dyDescent="0.25">
      <c r="A1973">
        <f>'J1-3'!I33</f>
        <v>0</v>
      </c>
      <c r="B1973" s="25">
        <v>325</v>
      </c>
      <c r="C1973" s="25">
        <f t="shared" si="32"/>
        <v>0</v>
      </c>
    </row>
    <row r="1974" spans="1:3" ht="14.5" customHeight="1" x14ac:dyDescent="0.25">
      <c r="A1974">
        <f>'J1-3'!I34</f>
        <v>0</v>
      </c>
      <c r="B1974" s="25">
        <v>325</v>
      </c>
      <c r="C1974" s="25">
        <f t="shared" si="32"/>
        <v>0</v>
      </c>
    </row>
    <row r="1975" spans="1:3" ht="14.5" customHeight="1" x14ac:dyDescent="0.25">
      <c r="A1975">
        <f>'J1-3'!I35</f>
        <v>0</v>
      </c>
      <c r="B1975" s="25">
        <v>3752</v>
      </c>
      <c r="C1975" s="25">
        <f t="shared" si="32"/>
        <v>0</v>
      </c>
    </row>
    <row r="1976" spans="1:3" ht="14.5" customHeight="1" x14ac:dyDescent="0.25">
      <c r="A1976">
        <f>'J1-3'!I42</f>
        <v>0</v>
      </c>
      <c r="B1976" s="25">
        <v>1852</v>
      </c>
      <c r="C1976" s="25">
        <f t="shared" si="32"/>
        <v>0</v>
      </c>
    </row>
    <row r="1977" spans="1:3" ht="14.5" customHeight="1" x14ac:dyDescent="0.25">
      <c r="A1977">
        <f>'J1-3'!I43</f>
        <v>0</v>
      </c>
      <c r="B1977" s="25">
        <v>1852</v>
      </c>
      <c r="C1977" s="25">
        <f t="shared" si="32"/>
        <v>0</v>
      </c>
    </row>
    <row r="1978" spans="1:3" ht="14.5" customHeight="1" x14ac:dyDescent="0.25">
      <c r="A1978">
        <f>'J1-3'!I44</f>
        <v>0</v>
      </c>
      <c r="B1978" s="25">
        <v>1852</v>
      </c>
      <c r="C1978" s="25">
        <f t="shared" si="32"/>
        <v>0</v>
      </c>
    </row>
    <row r="1979" spans="1:3" ht="14.5" customHeight="1" x14ac:dyDescent="0.25">
      <c r="A1979">
        <f>'J1-3'!I45</f>
        <v>0</v>
      </c>
      <c r="B1979" s="25">
        <v>398</v>
      </c>
      <c r="C1979" s="25">
        <f t="shared" si="32"/>
        <v>0</v>
      </c>
    </row>
    <row r="1980" spans="1:3" ht="14.5" customHeight="1" x14ac:dyDescent="0.25">
      <c r="A1980">
        <f>'J1-3'!I46</f>
        <v>0</v>
      </c>
      <c r="B1980" s="25">
        <v>398</v>
      </c>
      <c r="C1980" s="25">
        <f t="shared" si="32"/>
        <v>0</v>
      </c>
    </row>
    <row r="1981" spans="1:3" ht="14.5" customHeight="1" x14ac:dyDescent="0.25">
      <c r="A1981">
        <f>'J1-3'!I47</f>
        <v>0</v>
      </c>
      <c r="B1981" s="25">
        <v>398</v>
      </c>
      <c r="C1981" s="25">
        <f t="shared" si="32"/>
        <v>0</v>
      </c>
    </row>
    <row r="1982" spans="1:3" ht="14.5" customHeight="1" x14ac:dyDescent="0.25">
      <c r="A1982">
        <f>'J1-3'!I48</f>
        <v>0</v>
      </c>
      <c r="B1982" s="25">
        <v>398</v>
      </c>
      <c r="C1982" s="25">
        <f t="shared" si="32"/>
        <v>0</v>
      </c>
    </row>
    <row r="1983" spans="1:3" ht="14.5" customHeight="1" x14ac:dyDescent="0.25">
      <c r="A1983">
        <f>'J1-3'!I49</f>
        <v>0</v>
      </c>
      <c r="B1983" s="25">
        <v>398</v>
      </c>
      <c r="C1983" s="25">
        <f t="shared" ref="C1983:C2046" si="33">A1983*B1983</f>
        <v>0</v>
      </c>
    </row>
    <row r="1984" spans="1:3" ht="14.5" customHeight="1" x14ac:dyDescent="0.25">
      <c r="A1984">
        <f>'J1-3'!I50</f>
        <v>0</v>
      </c>
      <c r="B1984" s="25">
        <v>1817</v>
      </c>
      <c r="C1984" s="25">
        <f t="shared" si="33"/>
        <v>0</v>
      </c>
    </row>
    <row r="1985" spans="1:3" ht="14.5" customHeight="1" x14ac:dyDescent="0.25">
      <c r="A1985">
        <f>'J1-3'!I51</f>
        <v>0</v>
      </c>
      <c r="B1985" s="25">
        <v>1817</v>
      </c>
      <c r="C1985" s="25">
        <f t="shared" si="33"/>
        <v>0</v>
      </c>
    </row>
    <row r="1986" spans="1:3" ht="14.5" customHeight="1" x14ac:dyDescent="0.25">
      <c r="A1986">
        <f>'J1-3'!I52</f>
        <v>0</v>
      </c>
      <c r="B1986" s="25">
        <v>2052</v>
      </c>
      <c r="C1986" s="25">
        <f t="shared" si="33"/>
        <v>0</v>
      </c>
    </row>
    <row r="1987" spans="1:3" ht="14.5" customHeight="1" x14ac:dyDescent="0.25">
      <c r="A1987">
        <f>'J1-3'!I53</f>
        <v>0</v>
      </c>
      <c r="B1987" s="25">
        <v>3752</v>
      </c>
      <c r="C1987" s="25">
        <f t="shared" si="33"/>
        <v>0</v>
      </c>
    </row>
    <row r="1988" spans="1:3" ht="14.5" customHeight="1" x14ac:dyDescent="0.25">
      <c r="A1988">
        <f>'J1-3'!J11</f>
        <v>0</v>
      </c>
      <c r="B1988" s="25">
        <v>830</v>
      </c>
      <c r="C1988" s="25">
        <f t="shared" si="33"/>
        <v>0</v>
      </c>
    </row>
    <row r="1989" spans="1:3" ht="14.5" customHeight="1" x14ac:dyDescent="0.25">
      <c r="A1989">
        <f>'J1-3'!J12</f>
        <v>0</v>
      </c>
      <c r="B1989" s="25">
        <v>830</v>
      </c>
      <c r="C1989" s="25">
        <f t="shared" si="33"/>
        <v>0</v>
      </c>
    </row>
    <row r="1990" spans="1:3" ht="14.5" customHeight="1" x14ac:dyDescent="0.25">
      <c r="A1990">
        <f>'J1-3'!J13</f>
        <v>0</v>
      </c>
      <c r="B1990" s="25">
        <v>830</v>
      </c>
      <c r="C1990" s="25">
        <f t="shared" si="33"/>
        <v>0</v>
      </c>
    </row>
    <row r="1991" spans="1:3" ht="14.5" customHeight="1" x14ac:dyDescent="0.25">
      <c r="A1991">
        <f>'J1-3'!J14</f>
        <v>0</v>
      </c>
      <c r="B1991" s="25">
        <v>830</v>
      </c>
      <c r="C1991" s="25">
        <f t="shared" si="33"/>
        <v>0</v>
      </c>
    </row>
    <row r="1992" spans="1:3" ht="14.5" customHeight="1" x14ac:dyDescent="0.25">
      <c r="A1992">
        <f>'J1-3'!J15</f>
        <v>0</v>
      </c>
      <c r="B1992" s="25">
        <v>830</v>
      </c>
      <c r="C1992" s="25">
        <f t="shared" si="33"/>
        <v>0</v>
      </c>
    </row>
    <row r="1993" spans="1:3" ht="14.5" customHeight="1" x14ac:dyDescent="0.25">
      <c r="A1993">
        <f>'J1-3'!J16</f>
        <v>0</v>
      </c>
      <c r="B1993" s="25">
        <v>830</v>
      </c>
      <c r="C1993" s="25">
        <f t="shared" si="33"/>
        <v>0</v>
      </c>
    </row>
    <row r="1994" spans="1:3" ht="14.5" customHeight="1" x14ac:dyDescent="0.25">
      <c r="A1994">
        <f>'J1-3'!J17</f>
        <v>0</v>
      </c>
      <c r="B1994" s="25">
        <v>830</v>
      </c>
      <c r="C1994" s="25">
        <f t="shared" si="33"/>
        <v>0</v>
      </c>
    </row>
    <row r="1995" spans="1:3" ht="14.5" customHeight="1" x14ac:dyDescent="0.25">
      <c r="A1995">
        <f>'J1-3'!J18</f>
        <v>0</v>
      </c>
      <c r="B1995" s="25">
        <v>830</v>
      </c>
      <c r="C1995" s="25">
        <f t="shared" si="33"/>
        <v>0</v>
      </c>
    </row>
    <row r="1996" spans="1:3" ht="14.5" customHeight="1" x14ac:dyDescent="0.25">
      <c r="A1996">
        <f>'J1-3'!J19</f>
        <v>0</v>
      </c>
      <c r="B1996" s="25">
        <v>830</v>
      </c>
      <c r="C1996" s="25">
        <f t="shared" si="33"/>
        <v>0</v>
      </c>
    </row>
    <row r="1997" spans="1:3" ht="14.5" customHeight="1" x14ac:dyDescent="0.25">
      <c r="A1997">
        <f>'J1-3'!J20</f>
        <v>0</v>
      </c>
      <c r="B1997" s="25">
        <v>830</v>
      </c>
      <c r="C1997" s="25">
        <f t="shared" si="33"/>
        <v>0</v>
      </c>
    </row>
    <row r="1998" spans="1:3" ht="14.5" customHeight="1" x14ac:dyDescent="0.25">
      <c r="A1998">
        <f>'J1-3'!J21</f>
        <v>0</v>
      </c>
      <c r="B1998" s="25">
        <v>830</v>
      </c>
      <c r="C1998" s="25">
        <f t="shared" si="33"/>
        <v>0</v>
      </c>
    </row>
    <row r="1999" spans="1:3" ht="14.5" customHeight="1" x14ac:dyDescent="0.25">
      <c r="A1999">
        <f>'J1-3'!J22</f>
        <v>0</v>
      </c>
      <c r="B1999" s="25">
        <v>830</v>
      </c>
      <c r="C1999" s="25">
        <f t="shared" si="33"/>
        <v>0</v>
      </c>
    </row>
    <row r="2000" spans="1:3" ht="14.5" customHeight="1" x14ac:dyDescent="0.25">
      <c r="A2000">
        <f>'J1-3'!J23</f>
        <v>0</v>
      </c>
      <c r="B2000" s="25">
        <v>830</v>
      </c>
      <c r="C2000" s="25">
        <f t="shared" si="33"/>
        <v>0</v>
      </c>
    </row>
    <row r="2001" spans="1:3" ht="14.5" customHeight="1" x14ac:dyDescent="0.25">
      <c r="A2001">
        <f>'J1-3'!J24</f>
        <v>0</v>
      </c>
      <c r="B2001" s="25">
        <v>830</v>
      </c>
      <c r="C2001" s="25">
        <f t="shared" si="33"/>
        <v>0</v>
      </c>
    </row>
    <row r="2002" spans="1:3" ht="14.5" customHeight="1" x14ac:dyDescent="0.25">
      <c r="A2002">
        <f>'J1-3'!J25</f>
        <v>0</v>
      </c>
      <c r="B2002" s="25">
        <v>830</v>
      </c>
      <c r="C2002" s="25">
        <f t="shared" si="33"/>
        <v>0</v>
      </c>
    </row>
    <row r="2003" spans="1:3" ht="14.5" customHeight="1" x14ac:dyDescent="0.25">
      <c r="A2003">
        <f>'J1-3'!J26</f>
        <v>0</v>
      </c>
      <c r="B2003" s="25">
        <v>830</v>
      </c>
      <c r="C2003" s="25">
        <f t="shared" si="33"/>
        <v>0</v>
      </c>
    </row>
    <row r="2004" spans="1:3" ht="14.5" customHeight="1" x14ac:dyDescent="0.25">
      <c r="A2004">
        <f>'J1-3'!J27</f>
        <v>0</v>
      </c>
      <c r="B2004" s="25">
        <v>830</v>
      </c>
      <c r="C2004" s="25">
        <f t="shared" si="33"/>
        <v>0</v>
      </c>
    </row>
    <row r="2005" spans="1:3" ht="14.5" customHeight="1" x14ac:dyDescent="0.25">
      <c r="A2005">
        <f>'J1-3'!J28</f>
        <v>0</v>
      </c>
      <c r="B2005" s="25">
        <v>830</v>
      </c>
      <c r="C2005" s="25">
        <f t="shared" si="33"/>
        <v>0</v>
      </c>
    </row>
    <row r="2006" spans="1:3" ht="14.5" customHeight="1" x14ac:dyDescent="0.25">
      <c r="A2006">
        <f>'J1-3'!J29</f>
        <v>0</v>
      </c>
      <c r="B2006" s="25">
        <v>830</v>
      </c>
      <c r="C2006" s="25">
        <f t="shared" si="33"/>
        <v>0</v>
      </c>
    </row>
    <row r="2007" spans="1:3" ht="14.5" customHeight="1" x14ac:dyDescent="0.25">
      <c r="A2007">
        <f>'J1-3'!J30</f>
        <v>0</v>
      </c>
      <c r="B2007" s="25">
        <v>830</v>
      </c>
      <c r="C2007" s="25">
        <f t="shared" si="33"/>
        <v>0</v>
      </c>
    </row>
    <row r="2008" spans="1:3" ht="14.5" customHeight="1" x14ac:dyDescent="0.25">
      <c r="A2008">
        <f>'J1-3'!J31</f>
        <v>0</v>
      </c>
      <c r="B2008" s="25">
        <v>325</v>
      </c>
      <c r="C2008" s="25">
        <f t="shared" si="33"/>
        <v>0</v>
      </c>
    </row>
    <row r="2009" spans="1:3" ht="14.5" customHeight="1" x14ac:dyDescent="0.25">
      <c r="A2009">
        <f>'J1-3'!J32</f>
        <v>0</v>
      </c>
      <c r="B2009" s="25">
        <v>325</v>
      </c>
      <c r="C2009" s="25">
        <f t="shared" si="33"/>
        <v>0</v>
      </c>
    </row>
    <row r="2010" spans="1:3" ht="14.5" customHeight="1" x14ac:dyDescent="0.25">
      <c r="A2010">
        <f>'J1-3'!J33</f>
        <v>0</v>
      </c>
      <c r="B2010" s="25">
        <v>325</v>
      </c>
      <c r="C2010" s="25">
        <f t="shared" si="33"/>
        <v>0</v>
      </c>
    </row>
    <row r="2011" spans="1:3" ht="14.5" customHeight="1" x14ac:dyDescent="0.25">
      <c r="A2011">
        <f>'J1-3'!J34</f>
        <v>0</v>
      </c>
      <c r="B2011" s="25">
        <v>325</v>
      </c>
      <c r="C2011" s="25">
        <f t="shared" si="33"/>
        <v>0</v>
      </c>
    </row>
    <row r="2012" spans="1:3" ht="14.5" customHeight="1" x14ac:dyDescent="0.25">
      <c r="A2012">
        <f>'J1-3'!J35</f>
        <v>0</v>
      </c>
      <c r="B2012" s="25">
        <v>3752</v>
      </c>
      <c r="C2012" s="25">
        <f t="shared" si="33"/>
        <v>0</v>
      </c>
    </row>
    <row r="2013" spans="1:3" ht="14.5" customHeight="1" x14ac:dyDescent="0.25">
      <c r="A2013">
        <f>'J1-3'!K11</f>
        <v>0</v>
      </c>
      <c r="B2013" s="25">
        <v>200</v>
      </c>
      <c r="C2013" s="25">
        <f t="shared" si="33"/>
        <v>0</v>
      </c>
    </row>
    <row r="2014" spans="1:3" ht="14.5" customHeight="1" x14ac:dyDescent="0.25">
      <c r="A2014">
        <f>'J1-3'!K12</f>
        <v>0</v>
      </c>
      <c r="B2014" s="25">
        <v>200</v>
      </c>
      <c r="C2014" s="25">
        <f t="shared" si="33"/>
        <v>0</v>
      </c>
    </row>
    <row r="2015" spans="1:3" ht="14.5" customHeight="1" x14ac:dyDescent="0.25">
      <c r="A2015">
        <f>'J1-3'!K13</f>
        <v>0</v>
      </c>
      <c r="B2015" s="25">
        <v>200</v>
      </c>
      <c r="C2015" s="25">
        <f t="shared" si="33"/>
        <v>0</v>
      </c>
    </row>
    <row r="2016" spans="1:3" ht="14.5" customHeight="1" x14ac:dyDescent="0.25">
      <c r="A2016">
        <f>'J1-3'!K14</f>
        <v>0</v>
      </c>
      <c r="B2016" s="25">
        <v>200</v>
      </c>
      <c r="C2016" s="25">
        <f t="shared" si="33"/>
        <v>0</v>
      </c>
    </row>
    <row r="2017" spans="1:3" ht="14.5" customHeight="1" x14ac:dyDescent="0.25">
      <c r="A2017">
        <f>'J1-3'!K15</f>
        <v>0</v>
      </c>
      <c r="B2017" s="25">
        <v>200</v>
      </c>
      <c r="C2017" s="25">
        <f t="shared" si="33"/>
        <v>0</v>
      </c>
    </row>
    <row r="2018" spans="1:3" ht="14.5" customHeight="1" x14ac:dyDescent="0.25">
      <c r="A2018">
        <f>'J1-3'!K16</f>
        <v>0</v>
      </c>
      <c r="B2018" s="25">
        <v>200</v>
      </c>
      <c r="C2018" s="25">
        <f t="shared" si="33"/>
        <v>0</v>
      </c>
    </row>
    <row r="2019" spans="1:3" ht="14.5" customHeight="1" x14ac:dyDescent="0.25">
      <c r="A2019">
        <f>'J1-3'!K17</f>
        <v>0</v>
      </c>
      <c r="B2019" s="25">
        <v>200</v>
      </c>
      <c r="C2019" s="25">
        <f t="shared" si="33"/>
        <v>0</v>
      </c>
    </row>
    <row r="2020" spans="1:3" ht="14.5" customHeight="1" x14ac:dyDescent="0.25">
      <c r="A2020">
        <f>'J1-3'!K18</f>
        <v>0</v>
      </c>
      <c r="B2020" s="25">
        <v>200</v>
      </c>
      <c r="C2020" s="25">
        <f t="shared" si="33"/>
        <v>0</v>
      </c>
    </row>
    <row r="2021" spans="1:3" ht="14.5" customHeight="1" x14ac:dyDescent="0.25">
      <c r="A2021">
        <f>'J1-3'!K19</f>
        <v>0</v>
      </c>
      <c r="B2021" s="25">
        <v>200</v>
      </c>
      <c r="C2021" s="25">
        <f t="shared" si="33"/>
        <v>0</v>
      </c>
    </row>
    <row r="2022" spans="1:3" ht="14.5" customHeight="1" x14ac:dyDescent="0.25">
      <c r="A2022">
        <f>'J1-3'!K20</f>
        <v>0</v>
      </c>
      <c r="B2022" s="25">
        <v>200</v>
      </c>
      <c r="C2022" s="25">
        <f t="shared" si="33"/>
        <v>0</v>
      </c>
    </row>
    <row r="2023" spans="1:3" ht="14.5" customHeight="1" x14ac:dyDescent="0.25">
      <c r="A2023">
        <f>'J1-3'!K21</f>
        <v>0</v>
      </c>
      <c r="B2023" s="25">
        <v>200</v>
      </c>
      <c r="C2023" s="25">
        <f t="shared" si="33"/>
        <v>0</v>
      </c>
    </row>
    <row r="2024" spans="1:3" ht="14.5" customHeight="1" x14ac:dyDescent="0.25">
      <c r="A2024">
        <f>'J1-3'!K22</f>
        <v>0</v>
      </c>
      <c r="B2024" s="25">
        <v>200</v>
      </c>
      <c r="C2024" s="25">
        <f t="shared" si="33"/>
        <v>0</v>
      </c>
    </row>
    <row r="2025" spans="1:3" ht="14.5" customHeight="1" x14ac:dyDescent="0.25">
      <c r="A2025">
        <f>'J1-3'!K23</f>
        <v>0</v>
      </c>
      <c r="B2025" s="25">
        <v>200</v>
      </c>
      <c r="C2025" s="25">
        <f t="shared" si="33"/>
        <v>0</v>
      </c>
    </row>
    <row r="2026" spans="1:3" ht="14.5" customHeight="1" x14ac:dyDescent="0.25">
      <c r="A2026">
        <f>'J1-3'!K24</f>
        <v>0</v>
      </c>
      <c r="B2026" s="25">
        <v>200</v>
      </c>
      <c r="C2026" s="25">
        <f t="shared" si="33"/>
        <v>0</v>
      </c>
    </row>
    <row r="2027" spans="1:3" ht="14.5" customHeight="1" x14ac:dyDescent="0.25">
      <c r="A2027">
        <f>'J1-3'!K25</f>
        <v>0</v>
      </c>
      <c r="B2027" s="25">
        <v>200</v>
      </c>
      <c r="C2027" s="25">
        <f t="shared" si="33"/>
        <v>0</v>
      </c>
    </row>
    <row r="2028" spans="1:3" ht="14.5" customHeight="1" x14ac:dyDescent="0.25">
      <c r="A2028">
        <f>'J1-3'!K26</f>
        <v>0</v>
      </c>
      <c r="B2028" s="25">
        <v>200</v>
      </c>
      <c r="C2028" s="25">
        <f t="shared" si="33"/>
        <v>0</v>
      </c>
    </row>
    <row r="2029" spans="1:3" ht="14.5" customHeight="1" x14ac:dyDescent="0.25">
      <c r="A2029">
        <f>'J1-3'!K27</f>
        <v>0</v>
      </c>
      <c r="B2029" s="25">
        <v>200</v>
      </c>
      <c r="C2029" s="25">
        <f t="shared" si="33"/>
        <v>0</v>
      </c>
    </row>
    <row r="2030" spans="1:3" ht="14.5" customHeight="1" x14ac:dyDescent="0.25">
      <c r="A2030">
        <f>'J1-3'!K28</f>
        <v>0</v>
      </c>
      <c r="B2030" s="25">
        <v>200</v>
      </c>
      <c r="C2030" s="25">
        <f t="shared" si="33"/>
        <v>0</v>
      </c>
    </row>
    <row r="2031" spans="1:3" ht="14.5" customHeight="1" x14ac:dyDescent="0.25">
      <c r="A2031">
        <f>'J1-3'!K29</f>
        <v>0</v>
      </c>
      <c r="B2031" s="25">
        <v>200</v>
      </c>
      <c r="C2031" s="25">
        <f t="shared" si="33"/>
        <v>0</v>
      </c>
    </row>
    <row r="2032" spans="1:3" ht="14.5" customHeight="1" x14ac:dyDescent="0.25">
      <c r="A2032">
        <f>'J1-3'!K30</f>
        <v>0</v>
      </c>
      <c r="B2032" s="25">
        <v>200</v>
      </c>
      <c r="C2032" s="25">
        <f t="shared" si="33"/>
        <v>0</v>
      </c>
    </row>
    <row r="2033" spans="1:3" ht="14.5" customHeight="1" x14ac:dyDescent="0.25">
      <c r="A2033">
        <f>'J1-3'!K31</f>
        <v>0</v>
      </c>
      <c r="B2033" s="25">
        <v>325</v>
      </c>
      <c r="C2033" s="25">
        <f t="shared" si="33"/>
        <v>0</v>
      </c>
    </row>
    <row r="2034" spans="1:3" ht="14.5" customHeight="1" x14ac:dyDescent="0.25">
      <c r="A2034">
        <f>'J1-3'!K32</f>
        <v>0</v>
      </c>
      <c r="B2034" s="25">
        <v>325</v>
      </c>
      <c r="C2034" s="25">
        <f t="shared" si="33"/>
        <v>0</v>
      </c>
    </row>
    <row r="2035" spans="1:3" ht="14.5" customHeight="1" x14ac:dyDescent="0.25">
      <c r="A2035">
        <f>'J1-3'!K33</f>
        <v>0</v>
      </c>
      <c r="B2035" s="25">
        <v>325</v>
      </c>
      <c r="C2035" s="25">
        <f t="shared" si="33"/>
        <v>0</v>
      </c>
    </row>
    <row r="2036" spans="1:3" ht="14.5" customHeight="1" x14ac:dyDescent="0.25">
      <c r="A2036">
        <f>'J1-3'!K34</f>
        <v>0</v>
      </c>
      <c r="B2036" s="25">
        <v>325</v>
      </c>
      <c r="C2036" s="25">
        <f t="shared" si="33"/>
        <v>0</v>
      </c>
    </row>
    <row r="2037" spans="1:3" ht="14.5" customHeight="1" x14ac:dyDescent="0.25">
      <c r="A2037">
        <f>'J1-3'!K35</f>
        <v>0</v>
      </c>
      <c r="B2037" s="25">
        <v>3752</v>
      </c>
      <c r="C2037" s="25">
        <f t="shared" si="33"/>
        <v>0</v>
      </c>
    </row>
    <row r="2038" spans="1:3" ht="14.5" customHeight="1" x14ac:dyDescent="0.25">
      <c r="A2038">
        <f>'J1-3'!K42</f>
        <v>0</v>
      </c>
      <c r="B2038" s="25">
        <v>1852</v>
      </c>
      <c r="C2038" s="25">
        <f t="shared" si="33"/>
        <v>0</v>
      </c>
    </row>
    <row r="2039" spans="1:3" ht="14.5" customHeight="1" x14ac:dyDescent="0.25">
      <c r="A2039">
        <f>'J1-3'!K43</f>
        <v>0</v>
      </c>
      <c r="B2039" s="25">
        <v>1852</v>
      </c>
      <c r="C2039" s="25">
        <f t="shared" si="33"/>
        <v>0</v>
      </c>
    </row>
    <row r="2040" spans="1:3" ht="14.5" customHeight="1" x14ac:dyDescent="0.25">
      <c r="A2040">
        <f>'J1-3'!K44</f>
        <v>0</v>
      </c>
      <c r="B2040" s="25">
        <v>1852</v>
      </c>
      <c r="C2040" s="25">
        <f t="shared" si="33"/>
        <v>0</v>
      </c>
    </row>
    <row r="2041" spans="1:3" ht="14.5" customHeight="1" x14ac:dyDescent="0.25">
      <c r="A2041">
        <f>'J1-3'!K45</f>
        <v>0</v>
      </c>
      <c r="B2041" s="25">
        <v>398</v>
      </c>
      <c r="C2041" s="25">
        <f t="shared" si="33"/>
        <v>0</v>
      </c>
    </row>
    <row r="2042" spans="1:3" ht="14.5" customHeight="1" x14ac:dyDescent="0.25">
      <c r="A2042">
        <f>'J1-3'!K46</f>
        <v>0</v>
      </c>
      <c r="B2042" s="25">
        <v>398</v>
      </c>
      <c r="C2042" s="25">
        <f t="shared" si="33"/>
        <v>0</v>
      </c>
    </row>
    <row r="2043" spans="1:3" ht="14.5" customHeight="1" x14ac:dyDescent="0.25">
      <c r="A2043">
        <f>'J1-3'!K47</f>
        <v>0</v>
      </c>
      <c r="B2043" s="25">
        <v>398</v>
      </c>
      <c r="C2043" s="25">
        <f t="shared" si="33"/>
        <v>0</v>
      </c>
    </row>
    <row r="2044" spans="1:3" ht="14.5" customHeight="1" x14ac:dyDescent="0.25">
      <c r="A2044">
        <f>'J1-3'!K48</f>
        <v>0</v>
      </c>
      <c r="B2044" s="25">
        <v>398</v>
      </c>
      <c r="C2044" s="25">
        <f t="shared" si="33"/>
        <v>0</v>
      </c>
    </row>
    <row r="2045" spans="1:3" ht="14.5" customHeight="1" x14ac:dyDescent="0.25">
      <c r="A2045">
        <f>'J1-3'!K49</f>
        <v>0</v>
      </c>
      <c r="B2045" s="25">
        <v>398</v>
      </c>
      <c r="C2045" s="25">
        <f t="shared" si="33"/>
        <v>0</v>
      </c>
    </row>
    <row r="2046" spans="1:3" ht="14.5" customHeight="1" x14ac:dyDescent="0.25">
      <c r="A2046">
        <f>'J1-3'!K50</f>
        <v>0</v>
      </c>
      <c r="B2046" s="25">
        <v>1817</v>
      </c>
      <c r="C2046" s="25">
        <f t="shared" si="33"/>
        <v>0</v>
      </c>
    </row>
    <row r="2047" spans="1:3" ht="14.5" customHeight="1" x14ac:dyDescent="0.25">
      <c r="A2047">
        <f>'J1-3'!K51</f>
        <v>0</v>
      </c>
      <c r="B2047" s="25">
        <v>1817</v>
      </c>
      <c r="C2047" s="25">
        <f t="shared" ref="C2047:C2110" si="34">A2047*B2047</f>
        <v>0</v>
      </c>
    </row>
    <row r="2048" spans="1:3" ht="14.5" customHeight="1" x14ac:dyDescent="0.25">
      <c r="A2048">
        <f>'J1-3'!K52</f>
        <v>0</v>
      </c>
      <c r="B2048" s="25">
        <v>2052</v>
      </c>
      <c r="C2048" s="25">
        <f t="shared" si="34"/>
        <v>0</v>
      </c>
    </row>
    <row r="2049" spans="1:3" ht="14.5" customHeight="1" x14ac:dyDescent="0.25">
      <c r="A2049">
        <f>'J1-3'!K53</f>
        <v>0</v>
      </c>
      <c r="B2049" s="25">
        <v>3752</v>
      </c>
      <c r="C2049" s="25">
        <f t="shared" si="34"/>
        <v>0</v>
      </c>
    </row>
    <row r="2050" spans="1:3" ht="14.5" customHeight="1" x14ac:dyDescent="0.25">
      <c r="A2050">
        <f>'J1-3'!L11</f>
        <v>0</v>
      </c>
      <c r="B2050" s="25">
        <v>200</v>
      </c>
      <c r="C2050" s="25">
        <f t="shared" si="34"/>
        <v>0</v>
      </c>
    </row>
    <row r="2051" spans="1:3" ht="14.5" customHeight="1" x14ac:dyDescent="0.25">
      <c r="A2051">
        <f>'J1-3'!L12</f>
        <v>0</v>
      </c>
      <c r="B2051" s="25">
        <v>200</v>
      </c>
      <c r="C2051" s="25">
        <f t="shared" si="34"/>
        <v>0</v>
      </c>
    </row>
    <row r="2052" spans="1:3" ht="14.5" customHeight="1" x14ac:dyDescent="0.25">
      <c r="A2052">
        <f>'J1-3'!L13</f>
        <v>0</v>
      </c>
      <c r="B2052" s="25">
        <v>200</v>
      </c>
      <c r="C2052" s="25">
        <f t="shared" si="34"/>
        <v>0</v>
      </c>
    </row>
    <row r="2053" spans="1:3" ht="14.5" customHeight="1" x14ac:dyDescent="0.25">
      <c r="A2053">
        <f>'J1-3'!L14</f>
        <v>0</v>
      </c>
      <c r="B2053" s="25">
        <v>200</v>
      </c>
      <c r="C2053" s="25">
        <f t="shared" si="34"/>
        <v>0</v>
      </c>
    </row>
    <row r="2054" spans="1:3" ht="14.5" customHeight="1" x14ac:dyDescent="0.25">
      <c r="A2054">
        <f>'J1-3'!L15</f>
        <v>0</v>
      </c>
      <c r="B2054" s="25">
        <v>200</v>
      </c>
      <c r="C2054" s="25">
        <f t="shared" si="34"/>
        <v>0</v>
      </c>
    </row>
    <row r="2055" spans="1:3" ht="14.5" customHeight="1" x14ac:dyDescent="0.25">
      <c r="A2055">
        <f>'J1-3'!L16</f>
        <v>0</v>
      </c>
      <c r="B2055" s="25">
        <v>200</v>
      </c>
      <c r="C2055" s="25">
        <f t="shared" si="34"/>
        <v>0</v>
      </c>
    </row>
    <row r="2056" spans="1:3" ht="14.5" customHeight="1" x14ac:dyDescent="0.25">
      <c r="A2056">
        <f>'J1-3'!L17</f>
        <v>0</v>
      </c>
      <c r="B2056" s="25">
        <v>200</v>
      </c>
      <c r="C2056" s="25">
        <f t="shared" si="34"/>
        <v>0</v>
      </c>
    </row>
    <row r="2057" spans="1:3" ht="14.5" customHeight="1" x14ac:dyDescent="0.25">
      <c r="A2057">
        <f>'J1-3'!L18</f>
        <v>0</v>
      </c>
      <c r="B2057" s="25">
        <v>200</v>
      </c>
      <c r="C2057" s="25">
        <f t="shared" si="34"/>
        <v>0</v>
      </c>
    </row>
    <row r="2058" spans="1:3" ht="14.5" customHeight="1" x14ac:dyDescent="0.25">
      <c r="A2058">
        <f>'J1-3'!L19</f>
        <v>0</v>
      </c>
      <c r="B2058" s="25">
        <v>200</v>
      </c>
      <c r="C2058" s="25">
        <f t="shared" si="34"/>
        <v>0</v>
      </c>
    </row>
    <row r="2059" spans="1:3" ht="14.5" customHeight="1" x14ac:dyDescent="0.25">
      <c r="A2059">
        <f>'J1-3'!L20</f>
        <v>0</v>
      </c>
      <c r="B2059" s="25">
        <v>200</v>
      </c>
      <c r="C2059" s="25">
        <f t="shared" si="34"/>
        <v>0</v>
      </c>
    </row>
    <row r="2060" spans="1:3" ht="14.5" customHeight="1" x14ac:dyDescent="0.25">
      <c r="A2060">
        <f>'J1-3'!L21</f>
        <v>0</v>
      </c>
      <c r="B2060" s="25">
        <v>200</v>
      </c>
      <c r="C2060" s="25">
        <f t="shared" si="34"/>
        <v>0</v>
      </c>
    </row>
    <row r="2061" spans="1:3" ht="14.5" customHeight="1" x14ac:dyDescent="0.25">
      <c r="A2061">
        <f>'J1-3'!L22</f>
        <v>0</v>
      </c>
      <c r="B2061" s="25">
        <v>200</v>
      </c>
      <c r="C2061" s="25">
        <f t="shared" si="34"/>
        <v>0</v>
      </c>
    </row>
    <row r="2062" spans="1:3" ht="14.5" customHeight="1" x14ac:dyDescent="0.25">
      <c r="A2062">
        <f>'J1-3'!L23</f>
        <v>0</v>
      </c>
      <c r="B2062" s="25">
        <v>200</v>
      </c>
      <c r="C2062" s="25">
        <f t="shared" si="34"/>
        <v>0</v>
      </c>
    </row>
    <row r="2063" spans="1:3" ht="14.5" customHeight="1" x14ac:dyDescent="0.25">
      <c r="A2063">
        <f>'J1-3'!L24</f>
        <v>0</v>
      </c>
      <c r="B2063" s="25">
        <v>200</v>
      </c>
      <c r="C2063" s="25">
        <f t="shared" si="34"/>
        <v>0</v>
      </c>
    </row>
    <row r="2064" spans="1:3" ht="14.5" customHeight="1" x14ac:dyDescent="0.25">
      <c r="A2064">
        <f>'J1-3'!L25</f>
        <v>0</v>
      </c>
      <c r="B2064" s="25">
        <v>200</v>
      </c>
      <c r="C2064" s="25">
        <f t="shared" si="34"/>
        <v>0</v>
      </c>
    </row>
    <row r="2065" spans="1:3" ht="14.5" customHeight="1" x14ac:dyDescent="0.25">
      <c r="A2065">
        <f>'J1-3'!L26</f>
        <v>0</v>
      </c>
      <c r="B2065" s="25">
        <v>200</v>
      </c>
      <c r="C2065" s="25">
        <f t="shared" si="34"/>
        <v>0</v>
      </c>
    </row>
    <row r="2066" spans="1:3" ht="14.5" customHeight="1" x14ac:dyDescent="0.25">
      <c r="A2066">
        <f>'J1-3'!L27</f>
        <v>0</v>
      </c>
      <c r="B2066" s="25">
        <v>200</v>
      </c>
      <c r="C2066" s="25">
        <f t="shared" si="34"/>
        <v>0</v>
      </c>
    </row>
    <row r="2067" spans="1:3" ht="14.5" customHeight="1" x14ac:dyDescent="0.25">
      <c r="A2067">
        <f>'J1-3'!L28</f>
        <v>0</v>
      </c>
      <c r="B2067" s="25">
        <v>200</v>
      </c>
      <c r="C2067" s="25">
        <f t="shared" si="34"/>
        <v>0</v>
      </c>
    </row>
    <row r="2068" spans="1:3" ht="14.5" customHeight="1" x14ac:dyDescent="0.25">
      <c r="A2068">
        <f>'J1-3'!L29</f>
        <v>0</v>
      </c>
      <c r="B2068" s="25">
        <v>200</v>
      </c>
      <c r="C2068" s="25">
        <f t="shared" si="34"/>
        <v>0</v>
      </c>
    </row>
    <row r="2069" spans="1:3" ht="14.5" customHeight="1" x14ac:dyDescent="0.25">
      <c r="A2069">
        <f>'J1-3'!L30</f>
        <v>0</v>
      </c>
      <c r="B2069" s="25">
        <v>200</v>
      </c>
      <c r="C2069" s="25">
        <f t="shared" si="34"/>
        <v>0</v>
      </c>
    </row>
    <row r="2070" spans="1:3" ht="14.5" customHeight="1" x14ac:dyDescent="0.25">
      <c r="A2070">
        <f>'J1-3'!L31</f>
        <v>0</v>
      </c>
      <c r="B2070" s="25">
        <v>325</v>
      </c>
      <c r="C2070" s="25">
        <f t="shared" si="34"/>
        <v>0</v>
      </c>
    </row>
    <row r="2071" spans="1:3" ht="14.5" customHeight="1" x14ac:dyDescent="0.25">
      <c r="A2071">
        <f>'J1-3'!L32</f>
        <v>0</v>
      </c>
      <c r="B2071" s="25">
        <v>325</v>
      </c>
      <c r="C2071" s="25">
        <f t="shared" si="34"/>
        <v>0</v>
      </c>
    </row>
    <row r="2072" spans="1:3" ht="14.5" customHeight="1" x14ac:dyDescent="0.25">
      <c r="A2072">
        <f>'J1-3'!L33</f>
        <v>0</v>
      </c>
      <c r="B2072" s="25">
        <v>325</v>
      </c>
      <c r="C2072" s="25">
        <f t="shared" si="34"/>
        <v>0</v>
      </c>
    </row>
    <row r="2073" spans="1:3" ht="14.5" customHeight="1" x14ac:dyDescent="0.25">
      <c r="A2073">
        <f>'J1-3'!L34</f>
        <v>0</v>
      </c>
      <c r="B2073" s="25">
        <v>325</v>
      </c>
      <c r="C2073" s="25">
        <f t="shared" si="34"/>
        <v>0</v>
      </c>
    </row>
    <row r="2074" spans="1:3" ht="14.5" customHeight="1" x14ac:dyDescent="0.25">
      <c r="A2074">
        <f>'J1-3'!L35</f>
        <v>0</v>
      </c>
      <c r="B2074" s="25">
        <v>3752</v>
      </c>
      <c r="C2074" s="25">
        <f t="shared" si="34"/>
        <v>0</v>
      </c>
    </row>
    <row r="2075" spans="1:3" ht="14.5" customHeight="1" x14ac:dyDescent="0.25">
      <c r="A2075">
        <f>'J1-3'!M11</f>
        <v>0</v>
      </c>
      <c r="B2075" s="25">
        <v>830</v>
      </c>
      <c r="C2075" s="25">
        <f t="shared" si="34"/>
        <v>0</v>
      </c>
    </row>
    <row r="2076" spans="1:3" ht="14.5" customHeight="1" x14ac:dyDescent="0.25">
      <c r="A2076">
        <f>'J1-3'!M12</f>
        <v>0</v>
      </c>
      <c r="B2076" s="25">
        <v>830</v>
      </c>
      <c r="C2076" s="25">
        <f t="shared" si="34"/>
        <v>0</v>
      </c>
    </row>
    <row r="2077" spans="1:3" ht="14.5" customHeight="1" x14ac:dyDescent="0.25">
      <c r="A2077">
        <f>'J1-3'!M13</f>
        <v>0</v>
      </c>
      <c r="B2077" s="25">
        <v>830</v>
      </c>
      <c r="C2077" s="25">
        <f t="shared" si="34"/>
        <v>0</v>
      </c>
    </row>
    <row r="2078" spans="1:3" ht="14.5" customHeight="1" x14ac:dyDescent="0.25">
      <c r="A2078">
        <f>'J1-3'!M14</f>
        <v>0</v>
      </c>
      <c r="B2078" s="25">
        <v>830</v>
      </c>
      <c r="C2078" s="25">
        <f t="shared" si="34"/>
        <v>0</v>
      </c>
    </row>
    <row r="2079" spans="1:3" ht="14.5" customHeight="1" x14ac:dyDescent="0.25">
      <c r="A2079">
        <f>'J1-3'!M15</f>
        <v>0</v>
      </c>
      <c r="B2079" s="25">
        <v>830</v>
      </c>
      <c r="C2079" s="25">
        <f t="shared" si="34"/>
        <v>0</v>
      </c>
    </row>
    <row r="2080" spans="1:3" ht="14.5" customHeight="1" x14ac:dyDescent="0.25">
      <c r="A2080">
        <f>'J1-3'!M16</f>
        <v>0</v>
      </c>
      <c r="B2080" s="25">
        <v>830</v>
      </c>
      <c r="C2080" s="25">
        <f t="shared" si="34"/>
        <v>0</v>
      </c>
    </row>
    <row r="2081" spans="1:3" ht="14.5" customHeight="1" x14ac:dyDescent="0.25">
      <c r="A2081">
        <f>'J1-3'!M17</f>
        <v>0</v>
      </c>
      <c r="B2081" s="25">
        <v>830</v>
      </c>
      <c r="C2081" s="25">
        <f t="shared" si="34"/>
        <v>0</v>
      </c>
    </row>
    <row r="2082" spans="1:3" ht="14.5" customHeight="1" x14ac:dyDescent="0.25">
      <c r="A2082">
        <f>'J1-3'!M18</f>
        <v>0</v>
      </c>
      <c r="B2082" s="25">
        <v>830</v>
      </c>
      <c r="C2082" s="25">
        <f t="shared" si="34"/>
        <v>0</v>
      </c>
    </row>
    <row r="2083" spans="1:3" ht="14.5" customHeight="1" x14ac:dyDescent="0.25">
      <c r="A2083">
        <f>'J1-3'!M19</f>
        <v>0</v>
      </c>
      <c r="B2083" s="25">
        <v>830</v>
      </c>
      <c r="C2083" s="25">
        <f t="shared" si="34"/>
        <v>0</v>
      </c>
    </row>
    <row r="2084" spans="1:3" ht="14.5" customHeight="1" x14ac:dyDescent="0.25">
      <c r="A2084">
        <f>'J1-3'!M20</f>
        <v>0</v>
      </c>
      <c r="B2084" s="25">
        <v>830</v>
      </c>
      <c r="C2084" s="25">
        <f t="shared" si="34"/>
        <v>0</v>
      </c>
    </row>
    <row r="2085" spans="1:3" ht="14.5" customHeight="1" x14ac:dyDescent="0.25">
      <c r="A2085">
        <f>'J1-3'!M21</f>
        <v>0</v>
      </c>
      <c r="B2085" s="25">
        <v>830</v>
      </c>
      <c r="C2085" s="25">
        <f t="shared" si="34"/>
        <v>0</v>
      </c>
    </row>
    <row r="2086" spans="1:3" ht="14.5" customHeight="1" x14ac:dyDescent="0.25">
      <c r="A2086">
        <f>'J1-3'!M22</f>
        <v>0</v>
      </c>
      <c r="B2086" s="25">
        <v>830</v>
      </c>
      <c r="C2086" s="25">
        <f t="shared" si="34"/>
        <v>0</v>
      </c>
    </row>
    <row r="2087" spans="1:3" ht="14.5" customHeight="1" x14ac:dyDescent="0.25">
      <c r="A2087">
        <f>'J1-3'!M23</f>
        <v>0</v>
      </c>
      <c r="B2087" s="25">
        <v>830</v>
      </c>
      <c r="C2087" s="25">
        <f t="shared" si="34"/>
        <v>0</v>
      </c>
    </row>
    <row r="2088" spans="1:3" ht="14.5" customHeight="1" x14ac:dyDescent="0.25">
      <c r="A2088">
        <f>'J1-3'!M24</f>
        <v>0</v>
      </c>
      <c r="B2088" s="25">
        <v>830</v>
      </c>
      <c r="C2088" s="25">
        <f t="shared" si="34"/>
        <v>0</v>
      </c>
    </row>
    <row r="2089" spans="1:3" ht="14.5" customHeight="1" x14ac:dyDescent="0.25">
      <c r="A2089">
        <f>'J1-3'!M25</f>
        <v>0</v>
      </c>
      <c r="B2089" s="25">
        <v>830</v>
      </c>
      <c r="C2089" s="25">
        <f t="shared" si="34"/>
        <v>0</v>
      </c>
    </row>
    <row r="2090" spans="1:3" ht="14.5" customHeight="1" x14ac:dyDescent="0.25">
      <c r="A2090">
        <f>'J1-3'!M26</f>
        <v>0</v>
      </c>
      <c r="B2090" s="25">
        <v>830</v>
      </c>
      <c r="C2090" s="25">
        <f t="shared" si="34"/>
        <v>0</v>
      </c>
    </row>
    <row r="2091" spans="1:3" ht="14.5" customHeight="1" x14ac:dyDescent="0.25">
      <c r="A2091">
        <f>'J1-3'!M27</f>
        <v>0</v>
      </c>
      <c r="B2091" s="25">
        <v>830</v>
      </c>
      <c r="C2091" s="25">
        <f t="shared" si="34"/>
        <v>0</v>
      </c>
    </row>
    <row r="2092" spans="1:3" ht="14.5" customHeight="1" x14ac:dyDescent="0.25">
      <c r="A2092">
        <f>'J1-3'!M28</f>
        <v>0</v>
      </c>
      <c r="B2092" s="25">
        <v>830</v>
      </c>
      <c r="C2092" s="25">
        <f t="shared" si="34"/>
        <v>0</v>
      </c>
    </row>
    <row r="2093" spans="1:3" ht="14.5" customHeight="1" x14ac:dyDescent="0.25">
      <c r="A2093">
        <f>'J1-3'!M29</f>
        <v>0</v>
      </c>
      <c r="B2093" s="25">
        <v>830</v>
      </c>
      <c r="C2093" s="25">
        <f t="shared" si="34"/>
        <v>0</v>
      </c>
    </row>
    <row r="2094" spans="1:3" ht="14.5" customHeight="1" x14ac:dyDescent="0.25">
      <c r="A2094">
        <f>'J1-3'!M30</f>
        <v>0</v>
      </c>
      <c r="B2094" s="25">
        <v>830</v>
      </c>
      <c r="C2094" s="25">
        <f t="shared" si="34"/>
        <v>0</v>
      </c>
    </row>
    <row r="2095" spans="1:3" ht="14.5" customHeight="1" x14ac:dyDescent="0.25">
      <c r="A2095">
        <f>'J1-3'!M31</f>
        <v>0</v>
      </c>
      <c r="B2095" s="25">
        <v>325</v>
      </c>
      <c r="C2095" s="25">
        <f t="shared" si="34"/>
        <v>0</v>
      </c>
    </row>
    <row r="2096" spans="1:3" ht="14.5" customHeight="1" x14ac:dyDescent="0.25">
      <c r="A2096">
        <f>'J1-3'!M32</f>
        <v>0</v>
      </c>
      <c r="B2096" s="25">
        <v>325</v>
      </c>
      <c r="C2096" s="25">
        <f t="shared" si="34"/>
        <v>0</v>
      </c>
    </row>
    <row r="2097" spans="1:3" ht="14.5" customHeight="1" x14ac:dyDescent="0.25">
      <c r="A2097">
        <f>'J1-3'!M33</f>
        <v>0</v>
      </c>
      <c r="B2097" s="25">
        <v>325</v>
      </c>
      <c r="C2097" s="25">
        <f t="shared" si="34"/>
        <v>0</v>
      </c>
    </row>
    <row r="2098" spans="1:3" ht="14.5" customHeight="1" x14ac:dyDescent="0.25">
      <c r="A2098">
        <f>'J1-3'!M34</f>
        <v>0</v>
      </c>
      <c r="B2098" s="25">
        <v>325</v>
      </c>
      <c r="C2098" s="25">
        <f t="shared" si="34"/>
        <v>0</v>
      </c>
    </row>
    <row r="2099" spans="1:3" ht="14.5" customHeight="1" x14ac:dyDescent="0.25">
      <c r="A2099">
        <f>'J1-3'!M35</f>
        <v>0</v>
      </c>
      <c r="B2099" s="25">
        <v>3752</v>
      </c>
      <c r="C2099" s="25">
        <f t="shared" si="34"/>
        <v>0</v>
      </c>
    </row>
    <row r="2100" spans="1:3" ht="14.5" customHeight="1" x14ac:dyDescent="0.25">
      <c r="A2100">
        <f>'J1-3'!M42</f>
        <v>0</v>
      </c>
      <c r="B2100" s="25">
        <v>1852</v>
      </c>
      <c r="C2100" s="25">
        <f t="shared" si="34"/>
        <v>0</v>
      </c>
    </row>
    <row r="2101" spans="1:3" ht="14.5" customHeight="1" x14ac:dyDescent="0.25">
      <c r="A2101">
        <f>'J1-3'!M43</f>
        <v>0</v>
      </c>
      <c r="B2101" s="25">
        <v>1852</v>
      </c>
      <c r="C2101" s="25">
        <f t="shared" si="34"/>
        <v>0</v>
      </c>
    </row>
    <row r="2102" spans="1:3" ht="14.5" customHeight="1" x14ac:dyDescent="0.25">
      <c r="A2102">
        <f>'J1-3'!M44</f>
        <v>0</v>
      </c>
      <c r="B2102" s="25">
        <v>1852</v>
      </c>
      <c r="C2102" s="25">
        <f t="shared" si="34"/>
        <v>0</v>
      </c>
    </row>
    <row r="2103" spans="1:3" ht="14.5" customHeight="1" x14ac:dyDescent="0.25">
      <c r="A2103">
        <f>'J1-3'!M45</f>
        <v>0</v>
      </c>
      <c r="B2103" s="25">
        <v>398</v>
      </c>
      <c r="C2103" s="25">
        <f t="shared" si="34"/>
        <v>0</v>
      </c>
    </row>
    <row r="2104" spans="1:3" ht="14.5" customHeight="1" x14ac:dyDescent="0.25">
      <c r="A2104">
        <f>'J1-3'!M46</f>
        <v>0</v>
      </c>
      <c r="B2104" s="25">
        <v>398</v>
      </c>
      <c r="C2104" s="25">
        <f t="shared" si="34"/>
        <v>0</v>
      </c>
    </row>
    <row r="2105" spans="1:3" ht="14.5" customHeight="1" x14ac:dyDescent="0.25">
      <c r="A2105">
        <f>'J1-3'!M47</f>
        <v>0</v>
      </c>
      <c r="B2105" s="25">
        <v>398</v>
      </c>
      <c r="C2105" s="25">
        <f t="shared" si="34"/>
        <v>0</v>
      </c>
    </row>
    <row r="2106" spans="1:3" ht="14.5" customHeight="1" x14ac:dyDescent="0.25">
      <c r="A2106">
        <f>'J1-3'!M48</f>
        <v>0</v>
      </c>
      <c r="B2106" s="25">
        <v>398</v>
      </c>
      <c r="C2106" s="25">
        <f t="shared" si="34"/>
        <v>0</v>
      </c>
    </row>
    <row r="2107" spans="1:3" ht="14.5" customHeight="1" x14ac:dyDescent="0.25">
      <c r="A2107">
        <f>'J1-3'!M49</f>
        <v>0</v>
      </c>
      <c r="B2107" s="25">
        <v>398</v>
      </c>
      <c r="C2107" s="25">
        <f t="shared" si="34"/>
        <v>0</v>
      </c>
    </row>
    <row r="2108" spans="1:3" ht="14.5" customHeight="1" x14ac:dyDescent="0.25">
      <c r="A2108">
        <f>'J1-3'!M50</f>
        <v>0</v>
      </c>
      <c r="B2108" s="25">
        <v>1817</v>
      </c>
      <c r="C2108" s="25">
        <f t="shared" si="34"/>
        <v>0</v>
      </c>
    </row>
    <row r="2109" spans="1:3" ht="14.5" customHeight="1" x14ac:dyDescent="0.25">
      <c r="A2109">
        <f>'J1-3'!M51</f>
        <v>0</v>
      </c>
      <c r="B2109" s="25">
        <v>1817</v>
      </c>
      <c r="C2109" s="25">
        <f t="shared" si="34"/>
        <v>0</v>
      </c>
    </row>
    <row r="2110" spans="1:3" ht="14.5" customHeight="1" x14ac:dyDescent="0.25">
      <c r="A2110">
        <f>'J1-3'!M52</f>
        <v>0</v>
      </c>
      <c r="B2110" s="25">
        <v>2052</v>
      </c>
      <c r="C2110" s="25">
        <f t="shared" si="34"/>
        <v>0</v>
      </c>
    </row>
    <row r="2111" spans="1:3" ht="14.5" customHeight="1" x14ac:dyDescent="0.25">
      <c r="A2111">
        <f>'J1-3'!M53</f>
        <v>0</v>
      </c>
      <c r="B2111" s="25">
        <v>3752</v>
      </c>
      <c r="C2111" s="25">
        <f t="shared" ref="C2111:C2174" si="35">A2111*B2111</f>
        <v>0</v>
      </c>
    </row>
    <row r="2112" spans="1:3" ht="14.5" customHeight="1" x14ac:dyDescent="0.25">
      <c r="A2112">
        <f>'J1-3'!N11</f>
        <v>0</v>
      </c>
      <c r="B2112" s="25">
        <v>830</v>
      </c>
      <c r="C2112" s="25">
        <f t="shared" si="35"/>
        <v>0</v>
      </c>
    </row>
    <row r="2113" spans="1:3" ht="14.5" customHeight="1" x14ac:dyDescent="0.25">
      <c r="A2113">
        <f>'J1-3'!N12</f>
        <v>0</v>
      </c>
      <c r="B2113" s="25">
        <v>830</v>
      </c>
      <c r="C2113" s="25">
        <f t="shared" si="35"/>
        <v>0</v>
      </c>
    </row>
    <row r="2114" spans="1:3" ht="14.5" customHeight="1" x14ac:dyDescent="0.25">
      <c r="A2114">
        <f>'J1-3'!N13</f>
        <v>0</v>
      </c>
      <c r="B2114" s="25">
        <v>830</v>
      </c>
      <c r="C2114" s="25">
        <f t="shared" si="35"/>
        <v>0</v>
      </c>
    </row>
    <row r="2115" spans="1:3" ht="14.5" customHeight="1" x14ac:dyDescent="0.25">
      <c r="A2115">
        <f>'J1-3'!N14</f>
        <v>0</v>
      </c>
      <c r="B2115" s="25">
        <v>830</v>
      </c>
      <c r="C2115" s="25">
        <f t="shared" si="35"/>
        <v>0</v>
      </c>
    </row>
    <row r="2116" spans="1:3" ht="14.5" customHeight="1" x14ac:dyDescent="0.25">
      <c r="A2116">
        <f>'J1-3'!N15</f>
        <v>0</v>
      </c>
      <c r="B2116" s="25">
        <v>830</v>
      </c>
      <c r="C2116" s="25">
        <f t="shared" si="35"/>
        <v>0</v>
      </c>
    </row>
    <row r="2117" spans="1:3" ht="14.5" customHeight="1" x14ac:dyDescent="0.25">
      <c r="A2117">
        <f>'J1-3'!N16</f>
        <v>0</v>
      </c>
      <c r="B2117" s="25">
        <v>830</v>
      </c>
      <c r="C2117" s="25">
        <f t="shared" si="35"/>
        <v>0</v>
      </c>
    </row>
    <row r="2118" spans="1:3" ht="14.5" customHeight="1" x14ac:dyDescent="0.25">
      <c r="A2118">
        <f>'J1-3'!N17</f>
        <v>0</v>
      </c>
      <c r="B2118" s="25">
        <v>830</v>
      </c>
      <c r="C2118" s="25">
        <f t="shared" si="35"/>
        <v>0</v>
      </c>
    </row>
    <row r="2119" spans="1:3" ht="14.5" customHeight="1" x14ac:dyDescent="0.25">
      <c r="A2119">
        <f>'J1-3'!N18</f>
        <v>0</v>
      </c>
      <c r="B2119" s="25">
        <v>830</v>
      </c>
      <c r="C2119" s="25">
        <f t="shared" si="35"/>
        <v>0</v>
      </c>
    </row>
    <row r="2120" spans="1:3" ht="14.5" customHeight="1" x14ac:dyDescent="0.25">
      <c r="A2120">
        <f>'J1-3'!N19</f>
        <v>0</v>
      </c>
      <c r="B2120" s="25">
        <v>830</v>
      </c>
      <c r="C2120" s="25">
        <f t="shared" si="35"/>
        <v>0</v>
      </c>
    </row>
    <row r="2121" spans="1:3" ht="14.5" customHeight="1" x14ac:dyDescent="0.25">
      <c r="A2121">
        <f>'J1-3'!N20</f>
        <v>0</v>
      </c>
      <c r="B2121" s="25">
        <v>830</v>
      </c>
      <c r="C2121" s="25">
        <f t="shared" si="35"/>
        <v>0</v>
      </c>
    </row>
    <row r="2122" spans="1:3" ht="14.5" customHeight="1" x14ac:dyDescent="0.25">
      <c r="A2122">
        <f>'J1-3'!N21</f>
        <v>0</v>
      </c>
      <c r="B2122" s="25">
        <v>830</v>
      </c>
      <c r="C2122" s="25">
        <f t="shared" si="35"/>
        <v>0</v>
      </c>
    </row>
    <row r="2123" spans="1:3" ht="14.5" customHeight="1" x14ac:dyDescent="0.25">
      <c r="A2123">
        <f>'J1-3'!N22</f>
        <v>0</v>
      </c>
      <c r="B2123" s="25">
        <v>830</v>
      </c>
      <c r="C2123" s="25">
        <f t="shared" si="35"/>
        <v>0</v>
      </c>
    </row>
    <row r="2124" spans="1:3" ht="14.5" customHeight="1" x14ac:dyDescent="0.25">
      <c r="A2124">
        <f>'J1-3'!N23</f>
        <v>0</v>
      </c>
      <c r="B2124" s="25">
        <v>830</v>
      </c>
      <c r="C2124" s="25">
        <f t="shared" si="35"/>
        <v>0</v>
      </c>
    </row>
    <row r="2125" spans="1:3" ht="14.5" customHeight="1" x14ac:dyDescent="0.25">
      <c r="A2125">
        <f>'J1-3'!N24</f>
        <v>0</v>
      </c>
      <c r="B2125" s="25">
        <v>830</v>
      </c>
      <c r="C2125" s="25">
        <f t="shared" si="35"/>
        <v>0</v>
      </c>
    </row>
    <row r="2126" spans="1:3" ht="14.5" customHeight="1" x14ac:dyDescent="0.25">
      <c r="A2126">
        <f>'J1-3'!N25</f>
        <v>0</v>
      </c>
      <c r="B2126" s="25">
        <v>830</v>
      </c>
      <c r="C2126" s="25">
        <f t="shared" si="35"/>
        <v>0</v>
      </c>
    </row>
    <row r="2127" spans="1:3" ht="14.5" customHeight="1" x14ac:dyDescent="0.25">
      <c r="A2127">
        <f>'J1-3'!N26</f>
        <v>0</v>
      </c>
      <c r="B2127" s="25">
        <v>830</v>
      </c>
      <c r="C2127" s="25">
        <f t="shared" si="35"/>
        <v>0</v>
      </c>
    </row>
    <row r="2128" spans="1:3" ht="14.5" customHeight="1" x14ac:dyDescent="0.25">
      <c r="A2128">
        <f>'J1-3'!N27</f>
        <v>0</v>
      </c>
      <c r="B2128" s="25">
        <v>830</v>
      </c>
      <c r="C2128" s="25">
        <f t="shared" si="35"/>
        <v>0</v>
      </c>
    </row>
    <row r="2129" spans="1:3" ht="14.5" customHeight="1" x14ac:dyDescent="0.25">
      <c r="A2129">
        <f>'J1-3'!N28</f>
        <v>0</v>
      </c>
      <c r="B2129" s="25">
        <v>830</v>
      </c>
      <c r="C2129" s="25">
        <f t="shared" si="35"/>
        <v>0</v>
      </c>
    </row>
    <row r="2130" spans="1:3" ht="14.5" customHeight="1" x14ac:dyDescent="0.25">
      <c r="A2130">
        <f>'J1-3'!N29</f>
        <v>0</v>
      </c>
      <c r="B2130" s="25">
        <v>830</v>
      </c>
      <c r="C2130" s="25">
        <f t="shared" si="35"/>
        <v>0</v>
      </c>
    </row>
    <row r="2131" spans="1:3" ht="14.5" customHeight="1" x14ac:dyDescent="0.25">
      <c r="A2131">
        <f>'J1-3'!N30</f>
        <v>0</v>
      </c>
      <c r="B2131" s="25">
        <v>830</v>
      </c>
      <c r="C2131" s="25">
        <f t="shared" si="35"/>
        <v>0</v>
      </c>
    </row>
    <row r="2132" spans="1:3" ht="14.5" customHeight="1" x14ac:dyDescent="0.25">
      <c r="A2132">
        <f>'J1-3'!N31</f>
        <v>0</v>
      </c>
      <c r="B2132" s="25">
        <v>325</v>
      </c>
      <c r="C2132" s="25">
        <f t="shared" si="35"/>
        <v>0</v>
      </c>
    </row>
    <row r="2133" spans="1:3" ht="14.5" customHeight="1" x14ac:dyDescent="0.25">
      <c r="A2133">
        <f>'J1-3'!N32</f>
        <v>0</v>
      </c>
      <c r="B2133" s="25">
        <v>325</v>
      </c>
      <c r="C2133" s="25">
        <f t="shared" si="35"/>
        <v>0</v>
      </c>
    </row>
    <row r="2134" spans="1:3" ht="14.5" customHeight="1" x14ac:dyDescent="0.25">
      <c r="A2134">
        <f>'J1-3'!N33</f>
        <v>0</v>
      </c>
      <c r="B2134" s="25">
        <v>325</v>
      </c>
      <c r="C2134" s="25">
        <f t="shared" si="35"/>
        <v>0</v>
      </c>
    </row>
    <row r="2135" spans="1:3" ht="14.5" customHeight="1" x14ac:dyDescent="0.25">
      <c r="A2135">
        <f>'J1-3'!N34</f>
        <v>0</v>
      </c>
      <c r="B2135" s="25">
        <v>325</v>
      </c>
      <c r="C2135" s="25">
        <f t="shared" si="35"/>
        <v>0</v>
      </c>
    </row>
    <row r="2136" spans="1:3" ht="14.5" customHeight="1" x14ac:dyDescent="0.25">
      <c r="A2136">
        <f>'J1-3'!N35</f>
        <v>0</v>
      </c>
      <c r="B2136" s="25">
        <v>3752</v>
      </c>
      <c r="C2136" s="25">
        <f t="shared" si="35"/>
        <v>0</v>
      </c>
    </row>
    <row r="2137" spans="1:3" ht="14.5" customHeight="1" x14ac:dyDescent="0.25">
      <c r="A2137">
        <f>'J1-3'!O11</f>
        <v>0</v>
      </c>
      <c r="B2137" s="25">
        <v>200</v>
      </c>
      <c r="C2137" s="25">
        <f t="shared" si="35"/>
        <v>0</v>
      </c>
    </row>
    <row r="2138" spans="1:3" ht="14.5" customHeight="1" x14ac:dyDescent="0.25">
      <c r="A2138">
        <f>'J1-3'!O12</f>
        <v>0</v>
      </c>
      <c r="B2138" s="25">
        <v>200</v>
      </c>
      <c r="C2138" s="25">
        <f t="shared" si="35"/>
        <v>0</v>
      </c>
    </row>
    <row r="2139" spans="1:3" ht="14.5" customHeight="1" x14ac:dyDescent="0.25">
      <c r="A2139">
        <f>'J1-3'!O13</f>
        <v>0</v>
      </c>
      <c r="B2139" s="25">
        <v>200</v>
      </c>
      <c r="C2139" s="25">
        <f t="shared" si="35"/>
        <v>0</v>
      </c>
    </row>
    <row r="2140" spans="1:3" ht="14.5" customHeight="1" x14ac:dyDescent="0.25">
      <c r="A2140">
        <f>'J1-3'!O14</f>
        <v>0</v>
      </c>
      <c r="B2140" s="25">
        <v>200</v>
      </c>
      <c r="C2140" s="25">
        <f t="shared" si="35"/>
        <v>0</v>
      </c>
    </row>
    <row r="2141" spans="1:3" ht="14.5" customHeight="1" x14ac:dyDescent="0.25">
      <c r="A2141">
        <f>'J1-3'!O15</f>
        <v>0</v>
      </c>
      <c r="B2141" s="25">
        <v>200</v>
      </c>
      <c r="C2141" s="25">
        <f t="shared" si="35"/>
        <v>0</v>
      </c>
    </row>
    <row r="2142" spans="1:3" ht="14.5" customHeight="1" x14ac:dyDescent="0.25">
      <c r="A2142">
        <f>'J1-3'!O16</f>
        <v>0</v>
      </c>
      <c r="B2142" s="25">
        <v>200</v>
      </c>
      <c r="C2142" s="25">
        <f t="shared" si="35"/>
        <v>0</v>
      </c>
    </row>
    <row r="2143" spans="1:3" ht="14.5" customHeight="1" x14ac:dyDescent="0.25">
      <c r="A2143">
        <f>'J1-3'!O17</f>
        <v>0</v>
      </c>
      <c r="B2143" s="25">
        <v>200</v>
      </c>
      <c r="C2143" s="25">
        <f t="shared" si="35"/>
        <v>0</v>
      </c>
    </row>
    <row r="2144" spans="1:3" ht="14.5" customHeight="1" x14ac:dyDescent="0.25">
      <c r="A2144">
        <f>'J1-3'!O18</f>
        <v>0</v>
      </c>
      <c r="B2144" s="25">
        <v>200</v>
      </c>
      <c r="C2144" s="25">
        <f t="shared" si="35"/>
        <v>0</v>
      </c>
    </row>
    <row r="2145" spans="1:3" ht="14.5" customHeight="1" x14ac:dyDescent="0.25">
      <c r="A2145">
        <f>'J1-3'!O19</f>
        <v>0</v>
      </c>
      <c r="B2145" s="25">
        <v>200</v>
      </c>
      <c r="C2145" s="25">
        <f t="shared" si="35"/>
        <v>0</v>
      </c>
    </row>
    <row r="2146" spans="1:3" ht="14.5" customHeight="1" x14ac:dyDescent="0.25">
      <c r="A2146">
        <f>'J1-3'!O20</f>
        <v>0</v>
      </c>
      <c r="B2146" s="25">
        <v>200</v>
      </c>
      <c r="C2146" s="25">
        <f t="shared" si="35"/>
        <v>0</v>
      </c>
    </row>
    <row r="2147" spans="1:3" ht="14.5" customHeight="1" x14ac:dyDescent="0.25">
      <c r="A2147">
        <f>'J1-3'!O21</f>
        <v>0</v>
      </c>
      <c r="B2147" s="25">
        <v>200</v>
      </c>
      <c r="C2147" s="25">
        <f t="shared" si="35"/>
        <v>0</v>
      </c>
    </row>
    <row r="2148" spans="1:3" ht="14.5" customHeight="1" x14ac:dyDescent="0.25">
      <c r="A2148">
        <f>'J1-3'!O22</f>
        <v>0</v>
      </c>
      <c r="B2148" s="25">
        <v>200</v>
      </c>
      <c r="C2148" s="25">
        <f t="shared" si="35"/>
        <v>0</v>
      </c>
    </row>
    <row r="2149" spans="1:3" ht="14.5" customHeight="1" x14ac:dyDescent="0.25">
      <c r="A2149">
        <f>'J1-3'!O23</f>
        <v>0</v>
      </c>
      <c r="B2149" s="25">
        <v>200</v>
      </c>
      <c r="C2149" s="25">
        <f t="shared" si="35"/>
        <v>0</v>
      </c>
    </row>
    <row r="2150" spans="1:3" ht="14.5" customHeight="1" x14ac:dyDescent="0.25">
      <c r="A2150">
        <f>'J1-3'!O24</f>
        <v>0</v>
      </c>
      <c r="B2150" s="25">
        <v>200</v>
      </c>
      <c r="C2150" s="25">
        <f t="shared" si="35"/>
        <v>0</v>
      </c>
    </row>
    <row r="2151" spans="1:3" ht="14.5" customHeight="1" x14ac:dyDescent="0.25">
      <c r="A2151">
        <f>'J1-3'!O25</f>
        <v>0</v>
      </c>
      <c r="B2151" s="25">
        <v>200</v>
      </c>
      <c r="C2151" s="25">
        <f t="shared" si="35"/>
        <v>0</v>
      </c>
    </row>
    <row r="2152" spans="1:3" ht="14.5" customHeight="1" x14ac:dyDescent="0.25">
      <c r="A2152">
        <f>'J1-3'!O26</f>
        <v>0</v>
      </c>
      <c r="B2152" s="25">
        <v>200</v>
      </c>
      <c r="C2152" s="25">
        <f t="shared" si="35"/>
        <v>0</v>
      </c>
    </row>
    <row r="2153" spans="1:3" ht="14.5" customHeight="1" x14ac:dyDescent="0.25">
      <c r="A2153">
        <f>'J1-3'!O27</f>
        <v>0</v>
      </c>
      <c r="B2153" s="25">
        <v>200</v>
      </c>
      <c r="C2153" s="25">
        <f t="shared" si="35"/>
        <v>0</v>
      </c>
    </row>
    <row r="2154" spans="1:3" ht="14.5" customHeight="1" x14ac:dyDescent="0.25">
      <c r="A2154">
        <f>'J1-3'!O28</f>
        <v>0</v>
      </c>
      <c r="B2154" s="25">
        <v>200</v>
      </c>
      <c r="C2154" s="25">
        <f t="shared" si="35"/>
        <v>0</v>
      </c>
    </row>
    <row r="2155" spans="1:3" ht="14.5" customHeight="1" x14ac:dyDescent="0.25">
      <c r="A2155">
        <f>'J1-3'!O29</f>
        <v>0</v>
      </c>
      <c r="B2155" s="25">
        <v>200</v>
      </c>
      <c r="C2155" s="25">
        <f t="shared" si="35"/>
        <v>0</v>
      </c>
    </row>
    <row r="2156" spans="1:3" ht="14.5" customHeight="1" x14ac:dyDescent="0.25">
      <c r="A2156">
        <f>'J1-3'!O30</f>
        <v>0</v>
      </c>
      <c r="B2156" s="25">
        <v>200</v>
      </c>
      <c r="C2156" s="25">
        <f t="shared" si="35"/>
        <v>0</v>
      </c>
    </row>
    <row r="2157" spans="1:3" ht="14.5" customHeight="1" x14ac:dyDescent="0.25">
      <c r="A2157">
        <f>'J1-3'!O31</f>
        <v>0</v>
      </c>
      <c r="B2157" s="25">
        <v>325</v>
      </c>
      <c r="C2157" s="25">
        <f t="shared" si="35"/>
        <v>0</v>
      </c>
    </row>
    <row r="2158" spans="1:3" ht="14.5" customHeight="1" x14ac:dyDescent="0.25">
      <c r="A2158">
        <f>'J1-3'!O32</f>
        <v>0</v>
      </c>
      <c r="B2158" s="25">
        <v>325</v>
      </c>
      <c r="C2158" s="25">
        <f t="shared" si="35"/>
        <v>0</v>
      </c>
    </row>
    <row r="2159" spans="1:3" ht="14.5" customHeight="1" x14ac:dyDescent="0.25">
      <c r="A2159">
        <f>'J1-3'!O33</f>
        <v>0</v>
      </c>
      <c r="B2159" s="25">
        <v>325</v>
      </c>
      <c r="C2159" s="25">
        <f t="shared" si="35"/>
        <v>0</v>
      </c>
    </row>
    <row r="2160" spans="1:3" ht="14.5" customHeight="1" x14ac:dyDescent="0.25">
      <c r="A2160">
        <f>'J1-3'!O34</f>
        <v>0</v>
      </c>
      <c r="B2160" s="25">
        <v>325</v>
      </c>
      <c r="C2160" s="25">
        <f t="shared" si="35"/>
        <v>0</v>
      </c>
    </row>
    <row r="2161" spans="1:3" ht="14.5" customHeight="1" x14ac:dyDescent="0.25">
      <c r="A2161">
        <f>'J1-3'!O35</f>
        <v>0</v>
      </c>
      <c r="B2161" s="25">
        <v>3752</v>
      </c>
      <c r="C2161" s="25">
        <f t="shared" si="35"/>
        <v>0</v>
      </c>
    </row>
    <row r="2162" spans="1:3" ht="14.5" customHeight="1" x14ac:dyDescent="0.25">
      <c r="A2162">
        <f>'J1-3'!O42</f>
        <v>0</v>
      </c>
      <c r="B2162" s="25">
        <v>1852</v>
      </c>
      <c r="C2162" s="25">
        <f t="shared" si="35"/>
        <v>0</v>
      </c>
    </row>
    <row r="2163" spans="1:3" ht="14.5" customHeight="1" x14ac:dyDescent="0.25">
      <c r="A2163">
        <f>'J1-3'!O43</f>
        <v>0</v>
      </c>
      <c r="B2163" s="25">
        <v>1852</v>
      </c>
      <c r="C2163" s="25">
        <f t="shared" si="35"/>
        <v>0</v>
      </c>
    </row>
    <row r="2164" spans="1:3" ht="14.5" customHeight="1" x14ac:dyDescent="0.25">
      <c r="A2164">
        <f>'J1-3'!O44</f>
        <v>0</v>
      </c>
      <c r="B2164" s="25">
        <v>1852</v>
      </c>
      <c r="C2164" s="25">
        <f t="shared" si="35"/>
        <v>0</v>
      </c>
    </row>
    <row r="2165" spans="1:3" ht="14.5" customHeight="1" x14ac:dyDescent="0.25">
      <c r="A2165">
        <f>'J1-3'!O45</f>
        <v>0</v>
      </c>
      <c r="B2165" s="25">
        <v>398</v>
      </c>
      <c r="C2165" s="25">
        <f t="shared" si="35"/>
        <v>0</v>
      </c>
    </row>
    <row r="2166" spans="1:3" ht="14.5" customHeight="1" x14ac:dyDescent="0.25">
      <c r="A2166">
        <f>'J1-3'!O46</f>
        <v>0</v>
      </c>
      <c r="B2166" s="25">
        <v>398</v>
      </c>
      <c r="C2166" s="25">
        <f t="shared" si="35"/>
        <v>0</v>
      </c>
    </row>
    <row r="2167" spans="1:3" ht="14.5" customHeight="1" x14ac:dyDescent="0.25">
      <c r="A2167">
        <f>'J1-3'!O47</f>
        <v>0</v>
      </c>
      <c r="B2167" s="25">
        <v>398</v>
      </c>
      <c r="C2167" s="25">
        <f t="shared" si="35"/>
        <v>0</v>
      </c>
    </row>
    <row r="2168" spans="1:3" ht="14.5" customHeight="1" x14ac:dyDescent="0.25">
      <c r="A2168">
        <f>'J1-3'!O48</f>
        <v>0</v>
      </c>
      <c r="B2168" s="25">
        <v>398</v>
      </c>
      <c r="C2168" s="25">
        <f t="shared" si="35"/>
        <v>0</v>
      </c>
    </row>
    <row r="2169" spans="1:3" ht="14.5" customHeight="1" x14ac:dyDescent="0.25">
      <c r="A2169">
        <f>'J1-3'!O49</f>
        <v>0</v>
      </c>
      <c r="B2169" s="25">
        <v>398</v>
      </c>
      <c r="C2169" s="25">
        <f t="shared" si="35"/>
        <v>0</v>
      </c>
    </row>
    <row r="2170" spans="1:3" ht="14.5" customHeight="1" x14ac:dyDescent="0.25">
      <c r="A2170">
        <f>'J1-3'!O50</f>
        <v>0</v>
      </c>
      <c r="B2170" s="25">
        <v>1817</v>
      </c>
      <c r="C2170" s="25">
        <f t="shared" si="35"/>
        <v>0</v>
      </c>
    </row>
    <row r="2171" spans="1:3" ht="14.5" customHeight="1" x14ac:dyDescent="0.25">
      <c r="A2171">
        <f>'J1-3'!O51</f>
        <v>0</v>
      </c>
      <c r="B2171" s="25">
        <v>1817</v>
      </c>
      <c r="C2171" s="25">
        <f t="shared" si="35"/>
        <v>0</v>
      </c>
    </row>
    <row r="2172" spans="1:3" ht="14.5" customHeight="1" x14ac:dyDescent="0.25">
      <c r="A2172">
        <f>'J1-3'!O52</f>
        <v>0</v>
      </c>
      <c r="B2172" s="25">
        <v>2052</v>
      </c>
      <c r="C2172" s="25">
        <f t="shared" si="35"/>
        <v>0</v>
      </c>
    </row>
    <row r="2173" spans="1:3" ht="14.5" customHeight="1" x14ac:dyDescent="0.25">
      <c r="A2173">
        <f>'J1-3'!O53</f>
        <v>0</v>
      </c>
      <c r="B2173" s="25">
        <v>3752</v>
      </c>
      <c r="C2173" s="25">
        <f t="shared" si="35"/>
        <v>0</v>
      </c>
    </row>
    <row r="2174" spans="1:3" ht="14.5" customHeight="1" x14ac:dyDescent="0.25">
      <c r="A2174">
        <f>'J1-3'!P11</f>
        <v>0</v>
      </c>
      <c r="B2174" s="25">
        <v>200</v>
      </c>
      <c r="C2174" s="25">
        <f t="shared" si="35"/>
        <v>0</v>
      </c>
    </row>
    <row r="2175" spans="1:3" ht="14.5" customHeight="1" x14ac:dyDescent="0.25">
      <c r="A2175">
        <f>'J1-3'!P12</f>
        <v>0</v>
      </c>
      <c r="B2175" s="25">
        <v>200</v>
      </c>
      <c r="C2175" s="25">
        <f t="shared" ref="C2175:C2238" si="36">A2175*B2175</f>
        <v>0</v>
      </c>
    </row>
    <row r="2176" spans="1:3" ht="14.5" customHeight="1" x14ac:dyDescent="0.25">
      <c r="A2176">
        <f>'J1-3'!P13</f>
        <v>0</v>
      </c>
      <c r="B2176" s="25">
        <v>200</v>
      </c>
      <c r="C2176" s="25">
        <f t="shared" si="36"/>
        <v>0</v>
      </c>
    </row>
    <row r="2177" spans="1:3" ht="14.5" customHeight="1" x14ac:dyDescent="0.25">
      <c r="A2177">
        <f>'J1-3'!P14</f>
        <v>0</v>
      </c>
      <c r="B2177" s="25">
        <v>200</v>
      </c>
      <c r="C2177" s="25">
        <f t="shared" si="36"/>
        <v>0</v>
      </c>
    </row>
    <row r="2178" spans="1:3" ht="14.5" customHeight="1" x14ac:dyDescent="0.25">
      <c r="A2178">
        <f>'J1-3'!P15</f>
        <v>0</v>
      </c>
      <c r="B2178" s="25">
        <v>200</v>
      </c>
      <c r="C2178" s="25">
        <f t="shared" si="36"/>
        <v>0</v>
      </c>
    </row>
    <row r="2179" spans="1:3" ht="14.5" customHeight="1" x14ac:dyDescent="0.25">
      <c r="A2179">
        <f>'J1-3'!P16</f>
        <v>0</v>
      </c>
      <c r="B2179" s="25">
        <v>200</v>
      </c>
      <c r="C2179" s="25">
        <f t="shared" si="36"/>
        <v>0</v>
      </c>
    </row>
    <row r="2180" spans="1:3" ht="14.5" customHeight="1" x14ac:dyDescent="0.25">
      <c r="A2180">
        <f>'J1-3'!P17</f>
        <v>0</v>
      </c>
      <c r="B2180" s="25">
        <v>200</v>
      </c>
      <c r="C2180" s="25">
        <f t="shared" si="36"/>
        <v>0</v>
      </c>
    </row>
    <row r="2181" spans="1:3" ht="14.5" customHeight="1" x14ac:dyDescent="0.25">
      <c r="A2181">
        <f>'J1-3'!P18</f>
        <v>0</v>
      </c>
      <c r="B2181" s="25">
        <v>200</v>
      </c>
      <c r="C2181" s="25">
        <f t="shared" si="36"/>
        <v>0</v>
      </c>
    </row>
    <row r="2182" spans="1:3" ht="14.5" customHeight="1" x14ac:dyDescent="0.25">
      <c r="A2182">
        <f>'J1-3'!P19</f>
        <v>0</v>
      </c>
      <c r="B2182" s="25">
        <v>200</v>
      </c>
      <c r="C2182" s="25">
        <f t="shared" si="36"/>
        <v>0</v>
      </c>
    </row>
    <row r="2183" spans="1:3" ht="14.5" customHeight="1" x14ac:dyDescent="0.25">
      <c r="A2183">
        <f>'J1-3'!P20</f>
        <v>0</v>
      </c>
      <c r="B2183" s="25">
        <v>200</v>
      </c>
      <c r="C2183" s="25">
        <f t="shared" si="36"/>
        <v>0</v>
      </c>
    </row>
    <row r="2184" spans="1:3" ht="14.5" customHeight="1" x14ac:dyDescent="0.25">
      <c r="A2184">
        <f>'J1-3'!P21</f>
        <v>0</v>
      </c>
      <c r="B2184" s="25">
        <v>200</v>
      </c>
      <c r="C2184" s="25">
        <f t="shared" si="36"/>
        <v>0</v>
      </c>
    </row>
    <row r="2185" spans="1:3" ht="14.5" customHeight="1" x14ac:dyDescent="0.25">
      <c r="A2185">
        <f>'J1-3'!P22</f>
        <v>0</v>
      </c>
      <c r="B2185" s="25">
        <v>200</v>
      </c>
      <c r="C2185" s="25">
        <f t="shared" si="36"/>
        <v>0</v>
      </c>
    </row>
    <row r="2186" spans="1:3" ht="14.5" customHeight="1" x14ac:dyDescent="0.25">
      <c r="A2186">
        <f>'J1-3'!P23</f>
        <v>0</v>
      </c>
      <c r="B2186" s="25">
        <v>200</v>
      </c>
      <c r="C2186" s="25">
        <f t="shared" si="36"/>
        <v>0</v>
      </c>
    </row>
    <row r="2187" spans="1:3" ht="14.5" customHeight="1" x14ac:dyDescent="0.25">
      <c r="A2187">
        <f>'J1-3'!P24</f>
        <v>0</v>
      </c>
      <c r="B2187" s="25">
        <v>200</v>
      </c>
      <c r="C2187" s="25">
        <f t="shared" si="36"/>
        <v>0</v>
      </c>
    </row>
    <row r="2188" spans="1:3" ht="14.5" customHeight="1" x14ac:dyDescent="0.25">
      <c r="A2188">
        <f>'J1-3'!P25</f>
        <v>0</v>
      </c>
      <c r="B2188" s="25">
        <v>200</v>
      </c>
      <c r="C2188" s="25">
        <f t="shared" si="36"/>
        <v>0</v>
      </c>
    </row>
    <row r="2189" spans="1:3" ht="14.5" customHeight="1" x14ac:dyDescent="0.25">
      <c r="A2189">
        <f>'J1-3'!P26</f>
        <v>0</v>
      </c>
      <c r="B2189" s="25">
        <v>200</v>
      </c>
      <c r="C2189" s="25">
        <f t="shared" si="36"/>
        <v>0</v>
      </c>
    </row>
    <row r="2190" spans="1:3" ht="14.5" customHeight="1" x14ac:dyDescent="0.25">
      <c r="A2190">
        <f>'J1-3'!P27</f>
        <v>0</v>
      </c>
      <c r="B2190" s="25">
        <v>200</v>
      </c>
      <c r="C2190" s="25">
        <f t="shared" si="36"/>
        <v>0</v>
      </c>
    </row>
    <row r="2191" spans="1:3" ht="14.5" customHeight="1" x14ac:dyDescent="0.25">
      <c r="A2191">
        <f>'J1-3'!P28</f>
        <v>0</v>
      </c>
      <c r="B2191" s="25">
        <v>200</v>
      </c>
      <c r="C2191" s="25">
        <f t="shared" si="36"/>
        <v>0</v>
      </c>
    </row>
    <row r="2192" spans="1:3" ht="14.5" customHeight="1" x14ac:dyDescent="0.25">
      <c r="A2192">
        <f>'J1-3'!P29</f>
        <v>0</v>
      </c>
      <c r="B2192" s="25">
        <v>200</v>
      </c>
      <c r="C2192" s="25">
        <f t="shared" si="36"/>
        <v>0</v>
      </c>
    </row>
    <row r="2193" spans="1:3" ht="14.5" customHeight="1" x14ac:dyDescent="0.25">
      <c r="A2193">
        <f>'J1-3'!P30</f>
        <v>0</v>
      </c>
      <c r="B2193" s="25">
        <v>200</v>
      </c>
      <c r="C2193" s="25">
        <f t="shared" si="36"/>
        <v>0</v>
      </c>
    </row>
    <row r="2194" spans="1:3" ht="14.5" customHeight="1" x14ac:dyDescent="0.25">
      <c r="A2194">
        <f>'J1-3'!P31</f>
        <v>0</v>
      </c>
      <c r="B2194" s="25">
        <v>325</v>
      </c>
      <c r="C2194" s="25">
        <f t="shared" si="36"/>
        <v>0</v>
      </c>
    </row>
    <row r="2195" spans="1:3" ht="14.5" customHeight="1" x14ac:dyDescent="0.25">
      <c r="A2195">
        <f>'J1-3'!P32</f>
        <v>0</v>
      </c>
      <c r="B2195" s="25">
        <v>325</v>
      </c>
      <c r="C2195" s="25">
        <f t="shared" si="36"/>
        <v>0</v>
      </c>
    </row>
    <row r="2196" spans="1:3" ht="14.5" customHeight="1" x14ac:dyDescent="0.25">
      <c r="A2196">
        <f>'J1-3'!P33</f>
        <v>0</v>
      </c>
      <c r="B2196" s="25">
        <v>325</v>
      </c>
      <c r="C2196" s="25">
        <f t="shared" si="36"/>
        <v>0</v>
      </c>
    </row>
    <row r="2197" spans="1:3" ht="14.5" customHeight="1" x14ac:dyDescent="0.25">
      <c r="A2197">
        <f>'J1-3'!P34</f>
        <v>0</v>
      </c>
      <c r="B2197" s="25">
        <v>325</v>
      </c>
      <c r="C2197" s="25">
        <f t="shared" si="36"/>
        <v>0</v>
      </c>
    </row>
    <row r="2198" spans="1:3" ht="14.5" customHeight="1" x14ac:dyDescent="0.25">
      <c r="A2198">
        <f>'J1-3'!P35</f>
        <v>0</v>
      </c>
      <c r="B2198" s="25">
        <v>3752</v>
      </c>
      <c r="C2198" s="25">
        <f t="shared" si="36"/>
        <v>0</v>
      </c>
    </row>
    <row r="2199" spans="1:3" ht="14.5" customHeight="1" x14ac:dyDescent="0.25">
      <c r="A2199">
        <f>'J1-3'!Q11</f>
        <v>0</v>
      </c>
      <c r="B2199" s="25">
        <v>830</v>
      </c>
      <c r="C2199" s="25">
        <f t="shared" si="36"/>
        <v>0</v>
      </c>
    </row>
    <row r="2200" spans="1:3" ht="14.5" customHeight="1" x14ac:dyDescent="0.25">
      <c r="A2200">
        <f>'J1-3'!Q12</f>
        <v>0</v>
      </c>
      <c r="B2200" s="25">
        <v>830</v>
      </c>
      <c r="C2200" s="25">
        <f t="shared" si="36"/>
        <v>0</v>
      </c>
    </row>
    <row r="2201" spans="1:3" ht="14.5" customHeight="1" x14ac:dyDescent="0.25">
      <c r="A2201">
        <f>'J1-3'!Q13</f>
        <v>0</v>
      </c>
      <c r="B2201" s="25">
        <v>830</v>
      </c>
      <c r="C2201" s="25">
        <f t="shared" si="36"/>
        <v>0</v>
      </c>
    </row>
    <row r="2202" spans="1:3" ht="14.5" customHeight="1" x14ac:dyDescent="0.25">
      <c r="A2202">
        <f>'J1-3'!Q14</f>
        <v>0</v>
      </c>
      <c r="B2202" s="25">
        <v>830</v>
      </c>
      <c r="C2202" s="25">
        <f t="shared" si="36"/>
        <v>0</v>
      </c>
    </row>
    <row r="2203" spans="1:3" ht="14.5" customHeight="1" x14ac:dyDescent="0.25">
      <c r="A2203">
        <f>'J1-3'!Q15</f>
        <v>0</v>
      </c>
      <c r="B2203" s="25">
        <v>830</v>
      </c>
      <c r="C2203" s="25">
        <f t="shared" si="36"/>
        <v>0</v>
      </c>
    </row>
    <row r="2204" spans="1:3" ht="14.5" customHeight="1" x14ac:dyDescent="0.25">
      <c r="A2204">
        <f>'J1-3'!Q16</f>
        <v>0</v>
      </c>
      <c r="B2204" s="25">
        <v>830</v>
      </c>
      <c r="C2204" s="25">
        <f t="shared" si="36"/>
        <v>0</v>
      </c>
    </row>
    <row r="2205" spans="1:3" ht="14.5" customHeight="1" x14ac:dyDescent="0.25">
      <c r="A2205">
        <f>'J1-3'!Q17</f>
        <v>0</v>
      </c>
      <c r="B2205" s="25">
        <v>830</v>
      </c>
      <c r="C2205" s="25">
        <f t="shared" si="36"/>
        <v>0</v>
      </c>
    </row>
    <row r="2206" spans="1:3" ht="14.5" customHeight="1" x14ac:dyDescent="0.25">
      <c r="A2206">
        <f>'J1-3'!Q18</f>
        <v>0</v>
      </c>
      <c r="B2206" s="25">
        <v>830</v>
      </c>
      <c r="C2206" s="25">
        <f t="shared" si="36"/>
        <v>0</v>
      </c>
    </row>
    <row r="2207" spans="1:3" ht="14.5" customHeight="1" x14ac:dyDescent="0.25">
      <c r="A2207">
        <f>'J1-3'!Q19</f>
        <v>0</v>
      </c>
      <c r="B2207" s="25">
        <v>830</v>
      </c>
      <c r="C2207" s="25">
        <f t="shared" si="36"/>
        <v>0</v>
      </c>
    </row>
    <row r="2208" spans="1:3" ht="14.5" customHeight="1" x14ac:dyDescent="0.25">
      <c r="A2208">
        <f>'J1-3'!Q20</f>
        <v>0</v>
      </c>
      <c r="B2208" s="25">
        <v>830</v>
      </c>
      <c r="C2208" s="25">
        <f t="shared" si="36"/>
        <v>0</v>
      </c>
    </row>
    <row r="2209" spans="1:3" ht="14.5" customHeight="1" x14ac:dyDescent="0.25">
      <c r="A2209">
        <f>'J1-3'!Q21</f>
        <v>0</v>
      </c>
      <c r="B2209" s="25">
        <v>830</v>
      </c>
      <c r="C2209" s="25">
        <f t="shared" si="36"/>
        <v>0</v>
      </c>
    </row>
    <row r="2210" spans="1:3" ht="14.5" customHeight="1" x14ac:dyDescent="0.25">
      <c r="A2210">
        <f>'J1-3'!Q22</f>
        <v>0</v>
      </c>
      <c r="B2210" s="25">
        <v>830</v>
      </c>
      <c r="C2210" s="25">
        <f t="shared" si="36"/>
        <v>0</v>
      </c>
    </row>
    <row r="2211" spans="1:3" ht="14.5" customHeight="1" x14ac:dyDescent="0.25">
      <c r="A2211">
        <f>'J1-3'!Q23</f>
        <v>0</v>
      </c>
      <c r="B2211" s="25">
        <v>830</v>
      </c>
      <c r="C2211" s="25">
        <f t="shared" si="36"/>
        <v>0</v>
      </c>
    </row>
    <row r="2212" spans="1:3" ht="14.5" customHeight="1" x14ac:dyDescent="0.25">
      <c r="A2212">
        <f>'J1-3'!Q24</f>
        <v>0</v>
      </c>
      <c r="B2212" s="25">
        <v>830</v>
      </c>
      <c r="C2212" s="25">
        <f t="shared" si="36"/>
        <v>0</v>
      </c>
    </row>
    <row r="2213" spans="1:3" ht="14.5" customHeight="1" x14ac:dyDescent="0.25">
      <c r="A2213">
        <f>'J1-3'!Q25</f>
        <v>0</v>
      </c>
      <c r="B2213" s="25">
        <v>830</v>
      </c>
      <c r="C2213" s="25">
        <f t="shared" si="36"/>
        <v>0</v>
      </c>
    </row>
    <row r="2214" spans="1:3" ht="14.5" customHeight="1" x14ac:dyDescent="0.25">
      <c r="A2214">
        <f>'J1-3'!Q26</f>
        <v>0</v>
      </c>
      <c r="B2214" s="25">
        <v>830</v>
      </c>
      <c r="C2214" s="25">
        <f t="shared" si="36"/>
        <v>0</v>
      </c>
    </row>
    <row r="2215" spans="1:3" ht="14.5" customHeight="1" x14ac:dyDescent="0.25">
      <c r="A2215">
        <f>'J1-3'!Q27</f>
        <v>0</v>
      </c>
      <c r="B2215" s="25">
        <v>830</v>
      </c>
      <c r="C2215" s="25">
        <f t="shared" si="36"/>
        <v>0</v>
      </c>
    </row>
    <row r="2216" spans="1:3" ht="14.5" customHeight="1" x14ac:dyDescent="0.25">
      <c r="A2216">
        <f>'J1-3'!Q28</f>
        <v>0</v>
      </c>
      <c r="B2216" s="25">
        <v>830</v>
      </c>
      <c r="C2216" s="25">
        <f t="shared" si="36"/>
        <v>0</v>
      </c>
    </row>
    <row r="2217" spans="1:3" ht="14.5" customHeight="1" x14ac:dyDescent="0.25">
      <c r="A2217">
        <f>'J1-3'!Q29</f>
        <v>0</v>
      </c>
      <c r="B2217" s="25">
        <v>830</v>
      </c>
      <c r="C2217" s="25">
        <f t="shared" si="36"/>
        <v>0</v>
      </c>
    </row>
    <row r="2218" spans="1:3" ht="14.5" customHeight="1" x14ac:dyDescent="0.25">
      <c r="A2218">
        <f>'J1-3'!Q30</f>
        <v>0</v>
      </c>
      <c r="B2218" s="25">
        <v>830</v>
      </c>
      <c r="C2218" s="25">
        <f t="shared" si="36"/>
        <v>0</v>
      </c>
    </row>
    <row r="2219" spans="1:3" ht="14.5" customHeight="1" x14ac:dyDescent="0.25">
      <c r="A2219">
        <f>'J1-3'!Q31</f>
        <v>0</v>
      </c>
      <c r="B2219" s="25">
        <v>325</v>
      </c>
      <c r="C2219" s="25">
        <f t="shared" si="36"/>
        <v>0</v>
      </c>
    </row>
    <row r="2220" spans="1:3" ht="14.5" customHeight="1" x14ac:dyDescent="0.25">
      <c r="A2220">
        <f>'J1-3'!Q32</f>
        <v>0</v>
      </c>
      <c r="B2220" s="25">
        <v>325</v>
      </c>
      <c r="C2220" s="25">
        <f t="shared" si="36"/>
        <v>0</v>
      </c>
    </row>
    <row r="2221" spans="1:3" ht="14.5" customHeight="1" x14ac:dyDescent="0.25">
      <c r="A2221">
        <f>'J1-3'!Q33</f>
        <v>0</v>
      </c>
      <c r="B2221" s="25">
        <v>325</v>
      </c>
      <c r="C2221" s="25">
        <f t="shared" si="36"/>
        <v>0</v>
      </c>
    </row>
    <row r="2222" spans="1:3" ht="14.5" customHeight="1" x14ac:dyDescent="0.25">
      <c r="A2222">
        <f>'J1-3'!Q34</f>
        <v>0</v>
      </c>
      <c r="B2222" s="25">
        <v>325</v>
      </c>
      <c r="C2222" s="25">
        <f t="shared" si="36"/>
        <v>0</v>
      </c>
    </row>
    <row r="2223" spans="1:3" ht="14.5" customHeight="1" x14ac:dyDescent="0.25">
      <c r="A2223">
        <f>'J1-3'!Q35</f>
        <v>0</v>
      </c>
      <c r="B2223" s="25">
        <v>3752</v>
      </c>
      <c r="C2223" s="25">
        <f t="shared" si="36"/>
        <v>0</v>
      </c>
    </row>
    <row r="2224" spans="1:3" ht="14.5" customHeight="1" x14ac:dyDescent="0.25">
      <c r="A2224">
        <f>'J1-3'!Q42</f>
        <v>0</v>
      </c>
      <c r="B2224" s="25">
        <v>1852</v>
      </c>
      <c r="C2224" s="25">
        <f t="shared" si="36"/>
        <v>0</v>
      </c>
    </row>
    <row r="2225" spans="1:3" ht="14.5" customHeight="1" x14ac:dyDescent="0.25">
      <c r="A2225">
        <f>'J1-3'!Q43</f>
        <v>0</v>
      </c>
      <c r="B2225" s="25">
        <v>1852</v>
      </c>
      <c r="C2225" s="25">
        <f t="shared" si="36"/>
        <v>0</v>
      </c>
    </row>
    <row r="2226" spans="1:3" ht="14.5" customHeight="1" x14ac:dyDescent="0.25">
      <c r="A2226">
        <f>'J1-3'!Q44</f>
        <v>0</v>
      </c>
      <c r="B2226" s="25">
        <v>1852</v>
      </c>
      <c r="C2226" s="25">
        <f t="shared" si="36"/>
        <v>0</v>
      </c>
    </row>
    <row r="2227" spans="1:3" ht="14.5" customHeight="1" x14ac:dyDescent="0.25">
      <c r="A2227">
        <f>'J1-3'!Q45</f>
        <v>0</v>
      </c>
      <c r="B2227" s="25">
        <v>398</v>
      </c>
      <c r="C2227" s="25">
        <f t="shared" si="36"/>
        <v>0</v>
      </c>
    </row>
    <row r="2228" spans="1:3" ht="14.5" customHeight="1" x14ac:dyDescent="0.25">
      <c r="A2228">
        <f>'J1-3'!Q46</f>
        <v>0</v>
      </c>
      <c r="B2228" s="25">
        <v>398</v>
      </c>
      <c r="C2228" s="25">
        <f t="shared" si="36"/>
        <v>0</v>
      </c>
    </row>
    <row r="2229" spans="1:3" ht="14.5" customHeight="1" x14ac:dyDescent="0.25">
      <c r="A2229">
        <f>'J1-3'!Q47</f>
        <v>0</v>
      </c>
      <c r="B2229" s="25">
        <v>398</v>
      </c>
      <c r="C2229" s="25">
        <f t="shared" si="36"/>
        <v>0</v>
      </c>
    </row>
    <row r="2230" spans="1:3" ht="14.5" customHeight="1" x14ac:dyDescent="0.25">
      <c r="A2230">
        <f>'J1-3'!Q48</f>
        <v>0</v>
      </c>
      <c r="B2230" s="25">
        <v>398</v>
      </c>
      <c r="C2230" s="25">
        <f t="shared" si="36"/>
        <v>0</v>
      </c>
    </row>
    <row r="2231" spans="1:3" ht="14.5" customHeight="1" x14ac:dyDescent="0.25">
      <c r="A2231">
        <f>'J1-3'!Q49</f>
        <v>0</v>
      </c>
      <c r="B2231" s="25">
        <v>398</v>
      </c>
      <c r="C2231" s="25">
        <f t="shared" si="36"/>
        <v>0</v>
      </c>
    </row>
    <row r="2232" spans="1:3" ht="14.5" customHeight="1" x14ac:dyDescent="0.25">
      <c r="A2232">
        <f>'J1-3'!Q50</f>
        <v>0</v>
      </c>
      <c r="B2232" s="25">
        <v>1817</v>
      </c>
      <c r="C2232" s="25">
        <f t="shared" si="36"/>
        <v>0</v>
      </c>
    </row>
    <row r="2233" spans="1:3" ht="14.5" customHeight="1" x14ac:dyDescent="0.25">
      <c r="A2233">
        <f>'J1-3'!Q51</f>
        <v>0</v>
      </c>
      <c r="B2233" s="25">
        <v>1817</v>
      </c>
      <c r="C2233" s="25">
        <f t="shared" si="36"/>
        <v>0</v>
      </c>
    </row>
    <row r="2234" spans="1:3" ht="14.5" customHeight="1" x14ac:dyDescent="0.25">
      <c r="A2234">
        <f>'J1-3'!Q52</f>
        <v>0</v>
      </c>
      <c r="B2234" s="25">
        <v>2052</v>
      </c>
      <c r="C2234" s="25">
        <f t="shared" si="36"/>
        <v>0</v>
      </c>
    </row>
    <row r="2235" spans="1:3" ht="14.5" customHeight="1" x14ac:dyDescent="0.25">
      <c r="A2235">
        <f>'J1-3'!Q53</f>
        <v>0</v>
      </c>
      <c r="B2235" s="25">
        <v>3752</v>
      </c>
      <c r="C2235" s="25">
        <f t="shared" si="36"/>
        <v>0</v>
      </c>
    </row>
    <row r="2236" spans="1:3" ht="14.5" customHeight="1" x14ac:dyDescent="0.25">
      <c r="A2236">
        <f>'J1-3'!R11</f>
        <v>0</v>
      </c>
      <c r="B2236" s="25">
        <v>830</v>
      </c>
      <c r="C2236" s="25">
        <f t="shared" si="36"/>
        <v>0</v>
      </c>
    </row>
    <row r="2237" spans="1:3" ht="14.5" customHeight="1" x14ac:dyDescent="0.25">
      <c r="A2237">
        <f>'J1-3'!R12</f>
        <v>0</v>
      </c>
      <c r="B2237" s="25">
        <v>830</v>
      </c>
      <c r="C2237" s="25">
        <f t="shared" si="36"/>
        <v>0</v>
      </c>
    </row>
    <row r="2238" spans="1:3" ht="14.5" customHeight="1" x14ac:dyDescent="0.25">
      <c r="A2238">
        <f>'J1-3'!R13</f>
        <v>0</v>
      </c>
      <c r="B2238" s="25">
        <v>830</v>
      </c>
      <c r="C2238" s="25">
        <f t="shared" si="36"/>
        <v>0</v>
      </c>
    </row>
    <row r="2239" spans="1:3" ht="14.5" customHeight="1" x14ac:dyDescent="0.25">
      <c r="A2239">
        <f>'J1-3'!R14</f>
        <v>0</v>
      </c>
      <c r="B2239" s="25">
        <v>830</v>
      </c>
      <c r="C2239" s="25">
        <f t="shared" ref="C2239:C2302" si="37">A2239*B2239</f>
        <v>0</v>
      </c>
    </row>
    <row r="2240" spans="1:3" ht="14.5" customHeight="1" x14ac:dyDescent="0.25">
      <c r="A2240">
        <f>'J1-3'!R15</f>
        <v>0</v>
      </c>
      <c r="B2240" s="25">
        <v>830</v>
      </c>
      <c r="C2240" s="25">
        <f t="shared" si="37"/>
        <v>0</v>
      </c>
    </row>
    <row r="2241" spans="1:3" ht="14.5" customHeight="1" x14ac:dyDescent="0.25">
      <c r="A2241">
        <f>'J1-3'!R16</f>
        <v>0</v>
      </c>
      <c r="B2241" s="25">
        <v>830</v>
      </c>
      <c r="C2241" s="25">
        <f t="shared" si="37"/>
        <v>0</v>
      </c>
    </row>
    <row r="2242" spans="1:3" ht="14.5" customHeight="1" x14ac:dyDescent="0.25">
      <c r="A2242">
        <f>'J1-3'!R17</f>
        <v>0</v>
      </c>
      <c r="B2242" s="25">
        <v>830</v>
      </c>
      <c r="C2242" s="25">
        <f t="shared" si="37"/>
        <v>0</v>
      </c>
    </row>
    <row r="2243" spans="1:3" ht="14.5" customHeight="1" x14ac:dyDescent="0.25">
      <c r="A2243">
        <f>'J1-3'!R18</f>
        <v>0</v>
      </c>
      <c r="B2243" s="25">
        <v>830</v>
      </c>
      <c r="C2243" s="25">
        <f t="shared" si="37"/>
        <v>0</v>
      </c>
    </row>
    <row r="2244" spans="1:3" ht="14.5" customHeight="1" x14ac:dyDescent="0.25">
      <c r="A2244">
        <f>'J1-3'!R19</f>
        <v>0</v>
      </c>
      <c r="B2244" s="25">
        <v>830</v>
      </c>
      <c r="C2244" s="25">
        <f t="shared" si="37"/>
        <v>0</v>
      </c>
    </row>
    <row r="2245" spans="1:3" ht="14.5" customHeight="1" x14ac:dyDescent="0.25">
      <c r="A2245">
        <f>'J1-3'!R20</f>
        <v>0</v>
      </c>
      <c r="B2245" s="25">
        <v>830</v>
      </c>
      <c r="C2245" s="25">
        <f t="shared" si="37"/>
        <v>0</v>
      </c>
    </row>
    <row r="2246" spans="1:3" ht="14.5" customHeight="1" x14ac:dyDescent="0.25">
      <c r="A2246">
        <f>'J1-3'!R21</f>
        <v>0</v>
      </c>
      <c r="B2246" s="25">
        <v>830</v>
      </c>
      <c r="C2246" s="25">
        <f t="shared" si="37"/>
        <v>0</v>
      </c>
    </row>
    <row r="2247" spans="1:3" ht="14.5" customHeight="1" x14ac:dyDescent="0.25">
      <c r="A2247">
        <f>'J1-3'!R22</f>
        <v>0</v>
      </c>
      <c r="B2247" s="25">
        <v>830</v>
      </c>
      <c r="C2247" s="25">
        <f t="shared" si="37"/>
        <v>0</v>
      </c>
    </row>
    <row r="2248" spans="1:3" ht="14.5" customHeight="1" x14ac:dyDescent="0.25">
      <c r="A2248">
        <f>'J1-3'!R23</f>
        <v>0</v>
      </c>
      <c r="B2248" s="25">
        <v>830</v>
      </c>
      <c r="C2248" s="25">
        <f t="shared" si="37"/>
        <v>0</v>
      </c>
    </row>
    <row r="2249" spans="1:3" ht="14.5" customHeight="1" x14ac:dyDescent="0.25">
      <c r="A2249">
        <f>'J1-3'!R24</f>
        <v>0</v>
      </c>
      <c r="B2249" s="25">
        <v>830</v>
      </c>
      <c r="C2249" s="25">
        <f t="shared" si="37"/>
        <v>0</v>
      </c>
    </row>
    <row r="2250" spans="1:3" ht="14.5" customHeight="1" x14ac:dyDescent="0.25">
      <c r="A2250">
        <f>'J1-3'!R25</f>
        <v>0</v>
      </c>
      <c r="B2250" s="25">
        <v>830</v>
      </c>
      <c r="C2250" s="25">
        <f t="shared" si="37"/>
        <v>0</v>
      </c>
    </row>
    <row r="2251" spans="1:3" ht="14.5" customHeight="1" x14ac:dyDescent="0.25">
      <c r="A2251">
        <f>'J1-3'!R26</f>
        <v>0</v>
      </c>
      <c r="B2251" s="25">
        <v>830</v>
      </c>
      <c r="C2251" s="25">
        <f t="shared" si="37"/>
        <v>0</v>
      </c>
    </row>
    <row r="2252" spans="1:3" ht="14.5" customHeight="1" x14ac:dyDescent="0.25">
      <c r="A2252">
        <f>'J1-3'!R27</f>
        <v>0</v>
      </c>
      <c r="B2252" s="25">
        <v>830</v>
      </c>
      <c r="C2252" s="25">
        <f t="shared" si="37"/>
        <v>0</v>
      </c>
    </row>
    <row r="2253" spans="1:3" ht="14.5" customHeight="1" x14ac:dyDescent="0.25">
      <c r="A2253">
        <f>'J1-3'!R28</f>
        <v>0</v>
      </c>
      <c r="B2253" s="25">
        <v>830</v>
      </c>
      <c r="C2253" s="25">
        <f t="shared" si="37"/>
        <v>0</v>
      </c>
    </row>
    <row r="2254" spans="1:3" ht="14.5" customHeight="1" x14ac:dyDescent="0.25">
      <c r="A2254">
        <f>'J1-3'!R29</f>
        <v>0</v>
      </c>
      <c r="B2254" s="25">
        <v>830</v>
      </c>
      <c r="C2254" s="25">
        <f t="shared" si="37"/>
        <v>0</v>
      </c>
    </row>
    <row r="2255" spans="1:3" ht="14.5" customHeight="1" x14ac:dyDescent="0.25">
      <c r="A2255">
        <f>'J1-3'!R30</f>
        <v>0</v>
      </c>
      <c r="B2255" s="25">
        <v>830</v>
      </c>
      <c r="C2255" s="25">
        <f t="shared" si="37"/>
        <v>0</v>
      </c>
    </row>
    <row r="2256" spans="1:3" ht="14.5" customHeight="1" x14ac:dyDescent="0.25">
      <c r="A2256">
        <f>'J1-3'!R31</f>
        <v>0</v>
      </c>
      <c r="B2256" s="25">
        <v>325</v>
      </c>
      <c r="C2256" s="25">
        <f t="shared" si="37"/>
        <v>0</v>
      </c>
    </row>
    <row r="2257" spans="1:3" ht="14.5" customHeight="1" x14ac:dyDescent="0.25">
      <c r="A2257">
        <f>'J1-3'!R32</f>
        <v>0</v>
      </c>
      <c r="B2257" s="25">
        <v>325</v>
      </c>
      <c r="C2257" s="25">
        <f t="shared" si="37"/>
        <v>0</v>
      </c>
    </row>
    <row r="2258" spans="1:3" ht="14.5" customHeight="1" x14ac:dyDescent="0.25">
      <c r="A2258">
        <f>'J1-3'!R33</f>
        <v>0</v>
      </c>
      <c r="B2258" s="25">
        <v>325</v>
      </c>
      <c r="C2258" s="25">
        <f t="shared" si="37"/>
        <v>0</v>
      </c>
    </row>
    <row r="2259" spans="1:3" ht="14.5" customHeight="1" x14ac:dyDescent="0.25">
      <c r="A2259">
        <f>'J1-3'!R34</f>
        <v>0</v>
      </c>
      <c r="B2259" s="25">
        <v>325</v>
      </c>
      <c r="C2259" s="25">
        <f t="shared" si="37"/>
        <v>0</v>
      </c>
    </row>
    <row r="2260" spans="1:3" ht="14.5" customHeight="1" x14ac:dyDescent="0.25">
      <c r="A2260">
        <f>'J1-3'!R35</f>
        <v>0</v>
      </c>
      <c r="B2260" s="25">
        <v>3752</v>
      </c>
      <c r="C2260" s="25">
        <f t="shared" si="37"/>
        <v>0</v>
      </c>
    </row>
    <row r="2261" spans="1:3" ht="14.5" customHeight="1" x14ac:dyDescent="0.25">
      <c r="A2261">
        <f>'J1-3'!S11</f>
        <v>0</v>
      </c>
      <c r="B2261" s="25">
        <v>200</v>
      </c>
      <c r="C2261" s="25">
        <f t="shared" si="37"/>
        <v>0</v>
      </c>
    </row>
    <row r="2262" spans="1:3" ht="14.5" customHeight="1" x14ac:dyDescent="0.25">
      <c r="A2262">
        <f>'J1-3'!S12</f>
        <v>0</v>
      </c>
      <c r="B2262" s="25">
        <v>200</v>
      </c>
      <c r="C2262" s="25">
        <f t="shared" si="37"/>
        <v>0</v>
      </c>
    </row>
    <row r="2263" spans="1:3" ht="14.5" customHeight="1" x14ac:dyDescent="0.25">
      <c r="A2263">
        <f>'J1-3'!S13</f>
        <v>0</v>
      </c>
      <c r="B2263" s="25">
        <v>200</v>
      </c>
      <c r="C2263" s="25">
        <f t="shared" si="37"/>
        <v>0</v>
      </c>
    </row>
    <row r="2264" spans="1:3" ht="14.5" customHeight="1" x14ac:dyDescent="0.25">
      <c r="A2264">
        <f>'J1-3'!S14</f>
        <v>0</v>
      </c>
      <c r="B2264" s="25">
        <v>200</v>
      </c>
      <c r="C2264" s="25">
        <f t="shared" si="37"/>
        <v>0</v>
      </c>
    </row>
    <row r="2265" spans="1:3" ht="14.5" customHeight="1" x14ac:dyDescent="0.25">
      <c r="A2265">
        <f>'J1-3'!S15</f>
        <v>0</v>
      </c>
      <c r="B2265" s="25">
        <v>200</v>
      </c>
      <c r="C2265" s="25">
        <f t="shared" si="37"/>
        <v>0</v>
      </c>
    </row>
    <row r="2266" spans="1:3" ht="14.5" customHeight="1" x14ac:dyDescent="0.25">
      <c r="A2266">
        <f>'J1-3'!S16</f>
        <v>0</v>
      </c>
      <c r="B2266" s="25">
        <v>200</v>
      </c>
      <c r="C2266" s="25">
        <f t="shared" si="37"/>
        <v>0</v>
      </c>
    </row>
    <row r="2267" spans="1:3" ht="14.5" customHeight="1" x14ac:dyDescent="0.25">
      <c r="A2267">
        <f>'J1-3'!S17</f>
        <v>0</v>
      </c>
      <c r="B2267" s="25">
        <v>200</v>
      </c>
      <c r="C2267" s="25">
        <f t="shared" si="37"/>
        <v>0</v>
      </c>
    </row>
    <row r="2268" spans="1:3" ht="14.5" customHeight="1" x14ac:dyDescent="0.25">
      <c r="A2268">
        <f>'J1-3'!S18</f>
        <v>0</v>
      </c>
      <c r="B2268" s="25">
        <v>200</v>
      </c>
      <c r="C2268" s="25">
        <f t="shared" si="37"/>
        <v>0</v>
      </c>
    </row>
    <row r="2269" spans="1:3" ht="14.5" customHeight="1" x14ac:dyDescent="0.25">
      <c r="A2269">
        <f>'J1-3'!S19</f>
        <v>0</v>
      </c>
      <c r="B2269" s="25">
        <v>200</v>
      </c>
      <c r="C2269" s="25">
        <f t="shared" si="37"/>
        <v>0</v>
      </c>
    </row>
    <row r="2270" spans="1:3" ht="14.5" customHeight="1" x14ac:dyDescent="0.25">
      <c r="A2270">
        <f>'J1-3'!S20</f>
        <v>0</v>
      </c>
      <c r="B2270" s="25">
        <v>200</v>
      </c>
      <c r="C2270" s="25">
        <f t="shared" si="37"/>
        <v>0</v>
      </c>
    </row>
    <row r="2271" spans="1:3" ht="14.5" customHeight="1" x14ac:dyDescent="0.25">
      <c r="A2271">
        <f>'J1-3'!S21</f>
        <v>0</v>
      </c>
      <c r="B2271" s="25">
        <v>200</v>
      </c>
      <c r="C2271" s="25">
        <f t="shared" si="37"/>
        <v>0</v>
      </c>
    </row>
    <row r="2272" spans="1:3" ht="14.5" customHeight="1" x14ac:dyDescent="0.25">
      <c r="A2272">
        <f>'J1-3'!S22</f>
        <v>0</v>
      </c>
      <c r="B2272" s="25">
        <v>200</v>
      </c>
      <c r="C2272" s="25">
        <f t="shared" si="37"/>
        <v>0</v>
      </c>
    </row>
    <row r="2273" spans="1:3" ht="14.5" customHeight="1" x14ac:dyDescent="0.25">
      <c r="A2273">
        <f>'J1-3'!S23</f>
        <v>0</v>
      </c>
      <c r="B2273" s="25">
        <v>200</v>
      </c>
      <c r="C2273" s="25">
        <f t="shared" si="37"/>
        <v>0</v>
      </c>
    </row>
    <row r="2274" spans="1:3" ht="14.5" customHeight="1" x14ac:dyDescent="0.25">
      <c r="A2274">
        <f>'J1-3'!S24</f>
        <v>0</v>
      </c>
      <c r="B2274" s="25">
        <v>200</v>
      </c>
      <c r="C2274" s="25">
        <f t="shared" si="37"/>
        <v>0</v>
      </c>
    </row>
    <row r="2275" spans="1:3" ht="14.5" customHeight="1" x14ac:dyDescent="0.25">
      <c r="A2275">
        <f>'J1-3'!S25</f>
        <v>0</v>
      </c>
      <c r="B2275" s="25">
        <v>200</v>
      </c>
      <c r="C2275" s="25">
        <f t="shared" si="37"/>
        <v>0</v>
      </c>
    </row>
    <row r="2276" spans="1:3" ht="14.5" customHeight="1" x14ac:dyDescent="0.25">
      <c r="A2276">
        <f>'J1-3'!S26</f>
        <v>0</v>
      </c>
      <c r="B2276" s="25">
        <v>200</v>
      </c>
      <c r="C2276" s="25">
        <f t="shared" si="37"/>
        <v>0</v>
      </c>
    </row>
    <row r="2277" spans="1:3" ht="14.5" customHeight="1" x14ac:dyDescent="0.25">
      <c r="A2277">
        <f>'J1-3'!S27</f>
        <v>0</v>
      </c>
      <c r="B2277" s="25">
        <v>200</v>
      </c>
      <c r="C2277" s="25">
        <f t="shared" si="37"/>
        <v>0</v>
      </c>
    </row>
    <row r="2278" spans="1:3" ht="14.5" customHeight="1" x14ac:dyDescent="0.25">
      <c r="A2278">
        <f>'J1-3'!S28</f>
        <v>0</v>
      </c>
      <c r="B2278" s="25">
        <v>200</v>
      </c>
      <c r="C2278" s="25">
        <f t="shared" si="37"/>
        <v>0</v>
      </c>
    </row>
    <row r="2279" spans="1:3" ht="14.5" customHeight="1" x14ac:dyDescent="0.25">
      <c r="A2279">
        <f>'J1-3'!S29</f>
        <v>0</v>
      </c>
      <c r="B2279" s="25">
        <v>200</v>
      </c>
      <c r="C2279" s="25">
        <f t="shared" si="37"/>
        <v>0</v>
      </c>
    </row>
    <row r="2280" spans="1:3" ht="14.5" customHeight="1" x14ac:dyDescent="0.25">
      <c r="A2280">
        <f>'J1-3'!S30</f>
        <v>0</v>
      </c>
      <c r="B2280" s="25">
        <v>200</v>
      </c>
      <c r="C2280" s="25">
        <f t="shared" si="37"/>
        <v>0</v>
      </c>
    </row>
    <row r="2281" spans="1:3" ht="14.5" customHeight="1" x14ac:dyDescent="0.25">
      <c r="A2281">
        <f>'J1-3'!S31</f>
        <v>0</v>
      </c>
      <c r="B2281" s="25">
        <v>325</v>
      </c>
      <c r="C2281" s="25">
        <f t="shared" si="37"/>
        <v>0</v>
      </c>
    </row>
    <row r="2282" spans="1:3" ht="14.5" customHeight="1" x14ac:dyDescent="0.25">
      <c r="A2282">
        <f>'J1-3'!S32</f>
        <v>0</v>
      </c>
      <c r="B2282" s="25">
        <v>325</v>
      </c>
      <c r="C2282" s="25">
        <f t="shared" si="37"/>
        <v>0</v>
      </c>
    </row>
    <row r="2283" spans="1:3" ht="14.5" customHeight="1" x14ac:dyDescent="0.25">
      <c r="A2283">
        <f>'J1-3'!S33</f>
        <v>0</v>
      </c>
      <c r="B2283" s="25">
        <v>325</v>
      </c>
      <c r="C2283" s="25">
        <f t="shared" si="37"/>
        <v>0</v>
      </c>
    </row>
    <row r="2284" spans="1:3" ht="14.5" customHeight="1" x14ac:dyDescent="0.25">
      <c r="A2284">
        <f>'J1-3'!S34</f>
        <v>0</v>
      </c>
      <c r="B2284" s="25">
        <v>325</v>
      </c>
      <c r="C2284" s="25">
        <f t="shared" si="37"/>
        <v>0</v>
      </c>
    </row>
    <row r="2285" spans="1:3" ht="14.5" customHeight="1" x14ac:dyDescent="0.25">
      <c r="A2285">
        <f>'J1-3'!S35</f>
        <v>0</v>
      </c>
      <c r="B2285" s="25">
        <v>3752</v>
      </c>
      <c r="C2285" s="25">
        <f t="shared" si="37"/>
        <v>0</v>
      </c>
    </row>
    <row r="2286" spans="1:3" ht="14.5" customHeight="1" x14ac:dyDescent="0.25">
      <c r="A2286">
        <f>'J1-3'!S42</f>
        <v>0</v>
      </c>
      <c r="B2286" s="25">
        <v>1852</v>
      </c>
      <c r="C2286" s="25">
        <f t="shared" si="37"/>
        <v>0</v>
      </c>
    </row>
    <row r="2287" spans="1:3" ht="14.5" customHeight="1" x14ac:dyDescent="0.25">
      <c r="A2287">
        <f>'J1-3'!S43</f>
        <v>0</v>
      </c>
      <c r="B2287" s="25">
        <v>1852</v>
      </c>
      <c r="C2287" s="25">
        <f t="shared" si="37"/>
        <v>0</v>
      </c>
    </row>
    <row r="2288" spans="1:3" ht="14.5" customHeight="1" x14ac:dyDescent="0.25">
      <c r="A2288">
        <f>'J1-3'!S44</f>
        <v>0</v>
      </c>
      <c r="B2288" s="25">
        <v>1852</v>
      </c>
      <c r="C2288" s="25">
        <f t="shared" si="37"/>
        <v>0</v>
      </c>
    </row>
    <row r="2289" spans="1:3" ht="14.5" customHeight="1" x14ac:dyDescent="0.25">
      <c r="A2289">
        <f>'J1-3'!S45</f>
        <v>0</v>
      </c>
      <c r="B2289" s="25">
        <v>398</v>
      </c>
      <c r="C2289" s="25">
        <f t="shared" si="37"/>
        <v>0</v>
      </c>
    </row>
    <row r="2290" spans="1:3" ht="14.5" customHeight="1" x14ac:dyDescent="0.25">
      <c r="A2290">
        <f>'J1-3'!S46</f>
        <v>0</v>
      </c>
      <c r="B2290" s="25">
        <v>398</v>
      </c>
      <c r="C2290" s="25">
        <f t="shared" si="37"/>
        <v>0</v>
      </c>
    </row>
    <row r="2291" spans="1:3" ht="14.5" customHeight="1" x14ac:dyDescent="0.25">
      <c r="A2291">
        <f>'J1-3'!S47</f>
        <v>0</v>
      </c>
      <c r="B2291" s="25">
        <v>398</v>
      </c>
      <c r="C2291" s="25">
        <f t="shared" si="37"/>
        <v>0</v>
      </c>
    </row>
    <row r="2292" spans="1:3" ht="14.5" customHeight="1" x14ac:dyDescent="0.25">
      <c r="A2292">
        <f>'J1-3'!S48</f>
        <v>0</v>
      </c>
      <c r="B2292" s="25">
        <v>398</v>
      </c>
      <c r="C2292" s="25">
        <f t="shared" si="37"/>
        <v>0</v>
      </c>
    </row>
    <row r="2293" spans="1:3" ht="14.5" customHeight="1" x14ac:dyDescent="0.25">
      <c r="A2293">
        <f>'J1-3'!S49</f>
        <v>0</v>
      </c>
      <c r="B2293" s="25">
        <v>398</v>
      </c>
      <c r="C2293" s="25">
        <f t="shared" si="37"/>
        <v>0</v>
      </c>
    </row>
    <row r="2294" spans="1:3" ht="14.5" customHeight="1" x14ac:dyDescent="0.25">
      <c r="A2294">
        <f>'J1-3'!S50</f>
        <v>0</v>
      </c>
      <c r="B2294" s="25">
        <v>1817</v>
      </c>
      <c r="C2294" s="25">
        <f t="shared" si="37"/>
        <v>0</v>
      </c>
    </row>
    <row r="2295" spans="1:3" ht="14.5" customHeight="1" x14ac:dyDescent="0.25">
      <c r="A2295">
        <f>'J1-3'!S51</f>
        <v>0</v>
      </c>
      <c r="B2295" s="25">
        <v>1817</v>
      </c>
      <c r="C2295" s="25">
        <f t="shared" si="37"/>
        <v>0</v>
      </c>
    </row>
    <row r="2296" spans="1:3" ht="14.5" customHeight="1" x14ac:dyDescent="0.25">
      <c r="A2296">
        <f>'J1-3'!S52</f>
        <v>0</v>
      </c>
      <c r="B2296" s="25">
        <v>2052</v>
      </c>
      <c r="C2296" s="25">
        <f t="shared" si="37"/>
        <v>0</v>
      </c>
    </row>
    <row r="2297" spans="1:3" ht="14.5" customHeight="1" x14ac:dyDescent="0.25">
      <c r="A2297">
        <f>'J1-3'!S53</f>
        <v>0</v>
      </c>
      <c r="B2297" s="25">
        <v>3752</v>
      </c>
      <c r="C2297" s="25">
        <f t="shared" si="37"/>
        <v>0</v>
      </c>
    </row>
    <row r="2298" spans="1:3" ht="14.5" customHeight="1" x14ac:dyDescent="0.25">
      <c r="A2298">
        <f>'J1-3'!T11</f>
        <v>0</v>
      </c>
      <c r="B2298" s="25">
        <v>200</v>
      </c>
      <c r="C2298" s="25">
        <f t="shared" si="37"/>
        <v>0</v>
      </c>
    </row>
    <row r="2299" spans="1:3" ht="14.5" customHeight="1" x14ac:dyDescent="0.25">
      <c r="A2299">
        <f>'J1-3'!T12</f>
        <v>0</v>
      </c>
      <c r="B2299" s="25">
        <v>200</v>
      </c>
      <c r="C2299" s="25">
        <f t="shared" si="37"/>
        <v>0</v>
      </c>
    </row>
    <row r="2300" spans="1:3" ht="14.5" customHeight="1" x14ac:dyDescent="0.25">
      <c r="A2300">
        <f>'J1-3'!T13</f>
        <v>0</v>
      </c>
      <c r="B2300" s="25">
        <v>200</v>
      </c>
      <c r="C2300" s="25">
        <f t="shared" si="37"/>
        <v>0</v>
      </c>
    </row>
    <row r="2301" spans="1:3" ht="14.5" customHeight="1" x14ac:dyDescent="0.25">
      <c r="A2301">
        <f>'J1-3'!T14</f>
        <v>0</v>
      </c>
      <c r="B2301" s="25">
        <v>200</v>
      </c>
      <c r="C2301" s="25">
        <f t="shared" si="37"/>
        <v>0</v>
      </c>
    </row>
    <row r="2302" spans="1:3" ht="14.5" customHeight="1" x14ac:dyDescent="0.25">
      <c r="A2302">
        <f>'J1-3'!T15</f>
        <v>0</v>
      </c>
      <c r="B2302" s="25">
        <v>200</v>
      </c>
      <c r="C2302" s="25">
        <f t="shared" si="37"/>
        <v>0</v>
      </c>
    </row>
    <row r="2303" spans="1:3" ht="14.5" customHeight="1" x14ac:dyDescent="0.25">
      <c r="A2303">
        <f>'J1-3'!T16</f>
        <v>0</v>
      </c>
      <c r="B2303" s="25">
        <v>200</v>
      </c>
      <c r="C2303" s="25">
        <f t="shared" ref="C2303:C2366" si="38">A2303*B2303</f>
        <v>0</v>
      </c>
    </row>
    <row r="2304" spans="1:3" ht="14.5" customHeight="1" x14ac:dyDescent="0.25">
      <c r="A2304">
        <f>'J1-3'!T17</f>
        <v>0</v>
      </c>
      <c r="B2304" s="25">
        <v>200</v>
      </c>
      <c r="C2304" s="25">
        <f t="shared" si="38"/>
        <v>0</v>
      </c>
    </row>
    <row r="2305" spans="1:3" ht="14.5" customHeight="1" x14ac:dyDescent="0.25">
      <c r="A2305">
        <f>'J1-3'!T18</f>
        <v>0</v>
      </c>
      <c r="B2305" s="25">
        <v>200</v>
      </c>
      <c r="C2305" s="25">
        <f t="shared" si="38"/>
        <v>0</v>
      </c>
    </row>
    <row r="2306" spans="1:3" ht="14.5" customHeight="1" x14ac:dyDescent="0.25">
      <c r="A2306">
        <f>'J1-3'!T19</f>
        <v>0</v>
      </c>
      <c r="B2306" s="25">
        <v>200</v>
      </c>
      <c r="C2306" s="25">
        <f t="shared" si="38"/>
        <v>0</v>
      </c>
    </row>
    <row r="2307" spans="1:3" ht="14.5" customHeight="1" x14ac:dyDescent="0.25">
      <c r="A2307">
        <f>'J1-3'!T20</f>
        <v>0</v>
      </c>
      <c r="B2307" s="25">
        <v>200</v>
      </c>
      <c r="C2307" s="25">
        <f t="shared" si="38"/>
        <v>0</v>
      </c>
    </row>
    <row r="2308" spans="1:3" ht="14.5" customHeight="1" x14ac:dyDescent="0.25">
      <c r="A2308">
        <f>'J1-3'!T21</f>
        <v>0</v>
      </c>
      <c r="B2308" s="25">
        <v>200</v>
      </c>
      <c r="C2308" s="25">
        <f t="shared" si="38"/>
        <v>0</v>
      </c>
    </row>
    <row r="2309" spans="1:3" ht="14.5" customHeight="1" x14ac:dyDescent="0.25">
      <c r="A2309">
        <f>'J1-3'!T22</f>
        <v>0</v>
      </c>
      <c r="B2309" s="25">
        <v>200</v>
      </c>
      <c r="C2309" s="25">
        <f t="shared" si="38"/>
        <v>0</v>
      </c>
    </row>
    <row r="2310" spans="1:3" ht="14.5" customHeight="1" x14ac:dyDescent="0.25">
      <c r="A2310">
        <f>'J1-3'!T23</f>
        <v>0</v>
      </c>
      <c r="B2310" s="25">
        <v>200</v>
      </c>
      <c r="C2310" s="25">
        <f t="shared" si="38"/>
        <v>0</v>
      </c>
    </row>
    <row r="2311" spans="1:3" ht="14.5" customHeight="1" x14ac:dyDescent="0.25">
      <c r="A2311">
        <f>'J1-3'!T24</f>
        <v>0</v>
      </c>
      <c r="B2311" s="25">
        <v>200</v>
      </c>
      <c r="C2311" s="25">
        <f t="shared" si="38"/>
        <v>0</v>
      </c>
    </row>
    <row r="2312" spans="1:3" ht="14.5" customHeight="1" x14ac:dyDescent="0.25">
      <c r="A2312">
        <f>'J1-3'!T25</f>
        <v>0</v>
      </c>
      <c r="B2312" s="25">
        <v>200</v>
      </c>
      <c r="C2312" s="25">
        <f t="shared" si="38"/>
        <v>0</v>
      </c>
    </row>
    <row r="2313" spans="1:3" ht="14.5" customHeight="1" x14ac:dyDescent="0.25">
      <c r="A2313">
        <f>'J1-3'!T26</f>
        <v>0</v>
      </c>
      <c r="B2313" s="25">
        <v>200</v>
      </c>
      <c r="C2313" s="25">
        <f t="shared" si="38"/>
        <v>0</v>
      </c>
    </row>
    <row r="2314" spans="1:3" ht="14.5" customHeight="1" x14ac:dyDescent="0.25">
      <c r="A2314">
        <f>'J1-3'!T27</f>
        <v>0</v>
      </c>
      <c r="B2314" s="25">
        <v>200</v>
      </c>
      <c r="C2314" s="25">
        <f t="shared" si="38"/>
        <v>0</v>
      </c>
    </row>
    <row r="2315" spans="1:3" ht="14.5" customHeight="1" x14ac:dyDescent="0.25">
      <c r="A2315">
        <f>'J1-3'!T28</f>
        <v>0</v>
      </c>
      <c r="B2315" s="25">
        <v>200</v>
      </c>
      <c r="C2315" s="25">
        <f t="shared" si="38"/>
        <v>0</v>
      </c>
    </row>
    <row r="2316" spans="1:3" ht="14.5" customHeight="1" x14ac:dyDescent="0.25">
      <c r="A2316">
        <f>'J1-3'!T29</f>
        <v>0</v>
      </c>
      <c r="B2316" s="25">
        <v>200</v>
      </c>
      <c r="C2316" s="25">
        <f t="shared" si="38"/>
        <v>0</v>
      </c>
    </row>
    <row r="2317" spans="1:3" ht="14.5" customHeight="1" x14ac:dyDescent="0.25">
      <c r="A2317">
        <f>'J1-3'!T30</f>
        <v>0</v>
      </c>
      <c r="B2317" s="25">
        <v>200</v>
      </c>
      <c r="C2317" s="25">
        <f t="shared" si="38"/>
        <v>0</v>
      </c>
    </row>
    <row r="2318" spans="1:3" ht="14.5" customHeight="1" x14ac:dyDescent="0.25">
      <c r="A2318">
        <f>'J1-3'!T31</f>
        <v>0</v>
      </c>
      <c r="B2318" s="25">
        <v>325</v>
      </c>
      <c r="C2318" s="25">
        <f t="shared" si="38"/>
        <v>0</v>
      </c>
    </row>
    <row r="2319" spans="1:3" ht="14.5" customHeight="1" x14ac:dyDescent="0.25">
      <c r="A2319">
        <f>'J1-3'!T32</f>
        <v>0</v>
      </c>
      <c r="B2319" s="25">
        <v>325</v>
      </c>
      <c r="C2319" s="25">
        <f t="shared" si="38"/>
        <v>0</v>
      </c>
    </row>
    <row r="2320" spans="1:3" ht="14.5" customHeight="1" x14ac:dyDescent="0.25">
      <c r="A2320">
        <f>'J1-3'!T33</f>
        <v>0</v>
      </c>
      <c r="B2320" s="25">
        <v>325</v>
      </c>
      <c r="C2320" s="25">
        <f t="shared" si="38"/>
        <v>0</v>
      </c>
    </row>
    <row r="2321" spans="1:3" ht="14.5" customHeight="1" x14ac:dyDescent="0.25">
      <c r="A2321">
        <f>'J1-3'!T34</f>
        <v>0</v>
      </c>
      <c r="B2321" s="25">
        <v>325</v>
      </c>
      <c r="C2321" s="25">
        <f t="shared" si="38"/>
        <v>0</v>
      </c>
    </row>
    <row r="2322" spans="1:3" ht="14.5" customHeight="1" x14ac:dyDescent="0.25">
      <c r="A2322">
        <f>'J1-3'!T35</f>
        <v>0</v>
      </c>
      <c r="B2322" s="25">
        <v>3752</v>
      </c>
      <c r="C2322" s="25">
        <f t="shared" si="38"/>
        <v>0</v>
      </c>
    </row>
    <row r="2323" spans="1:3" ht="14.5" customHeight="1" x14ac:dyDescent="0.25">
      <c r="A2323">
        <f>'J1-3K'!E11</f>
        <v>0</v>
      </c>
      <c r="B2323" s="25">
        <v>0</v>
      </c>
      <c r="C2323" s="25">
        <f t="shared" si="38"/>
        <v>0</v>
      </c>
    </row>
    <row r="2324" spans="1:3" ht="14.5" customHeight="1" x14ac:dyDescent="0.25">
      <c r="A2324">
        <f>'J1-3K'!E12</f>
        <v>0</v>
      </c>
      <c r="B2324" s="25">
        <v>0</v>
      </c>
      <c r="C2324" s="25">
        <f t="shared" si="38"/>
        <v>0</v>
      </c>
    </row>
    <row r="2325" spans="1:3" ht="14.5" customHeight="1" x14ac:dyDescent="0.25">
      <c r="A2325">
        <f>'J1-3K'!E13</f>
        <v>0</v>
      </c>
      <c r="B2325" s="25">
        <v>0</v>
      </c>
      <c r="C2325" s="25">
        <f t="shared" si="38"/>
        <v>0</v>
      </c>
    </row>
    <row r="2326" spans="1:3" ht="14.5" customHeight="1" x14ac:dyDescent="0.25">
      <c r="A2326">
        <f>'J1-3K'!E14</f>
        <v>0</v>
      </c>
      <c r="B2326" s="25">
        <v>0</v>
      </c>
      <c r="C2326" s="25">
        <f t="shared" si="38"/>
        <v>0</v>
      </c>
    </row>
    <row r="2327" spans="1:3" ht="14.5" customHeight="1" x14ac:dyDescent="0.25">
      <c r="A2327">
        <f>'J1-3K'!E15</f>
        <v>0</v>
      </c>
      <c r="B2327" s="25">
        <v>0</v>
      </c>
      <c r="C2327" s="25">
        <f t="shared" si="38"/>
        <v>0</v>
      </c>
    </row>
    <row r="2328" spans="1:3" ht="14.5" customHeight="1" x14ac:dyDescent="0.25">
      <c r="A2328">
        <f>'J1-3K'!E16</f>
        <v>0</v>
      </c>
      <c r="B2328" s="25">
        <v>0</v>
      </c>
      <c r="C2328" s="25">
        <f t="shared" si="38"/>
        <v>0</v>
      </c>
    </row>
    <row r="2329" spans="1:3" ht="14.5" customHeight="1" x14ac:dyDescent="0.25">
      <c r="A2329">
        <f>'J1-3K'!E17</f>
        <v>0</v>
      </c>
      <c r="B2329" s="25">
        <v>0</v>
      </c>
      <c r="C2329" s="25">
        <f t="shared" si="38"/>
        <v>0</v>
      </c>
    </row>
    <row r="2330" spans="1:3" ht="14.5" customHeight="1" x14ac:dyDescent="0.25">
      <c r="A2330">
        <f>'J1-3K'!E18</f>
        <v>0</v>
      </c>
      <c r="B2330" s="25">
        <v>0</v>
      </c>
      <c r="C2330" s="25">
        <f t="shared" si="38"/>
        <v>0</v>
      </c>
    </row>
    <row r="2331" spans="1:3" ht="14.5" customHeight="1" x14ac:dyDescent="0.25">
      <c r="A2331">
        <f>'J1-3K'!E19</f>
        <v>0</v>
      </c>
      <c r="B2331" s="25">
        <v>0</v>
      </c>
      <c r="C2331" s="25">
        <f t="shared" si="38"/>
        <v>0</v>
      </c>
    </row>
    <row r="2332" spans="1:3" ht="14.5" customHeight="1" x14ac:dyDescent="0.25">
      <c r="A2332">
        <f>'J1-3K'!E20</f>
        <v>0</v>
      </c>
      <c r="B2332" s="25">
        <v>0</v>
      </c>
      <c r="C2332" s="25">
        <f t="shared" si="38"/>
        <v>0</v>
      </c>
    </row>
    <row r="2333" spans="1:3" ht="14.5" customHeight="1" x14ac:dyDescent="0.25">
      <c r="A2333">
        <f>'J1-3K'!E21</f>
        <v>0</v>
      </c>
      <c r="B2333" s="25">
        <v>0</v>
      </c>
      <c r="C2333" s="25">
        <f t="shared" si="38"/>
        <v>0</v>
      </c>
    </row>
    <row r="2334" spans="1:3" ht="14.5" customHeight="1" x14ac:dyDescent="0.25">
      <c r="A2334">
        <f>'J1-3K'!E22</f>
        <v>0</v>
      </c>
      <c r="B2334" s="25">
        <v>0</v>
      </c>
      <c r="C2334" s="25">
        <f t="shared" si="38"/>
        <v>0</v>
      </c>
    </row>
    <row r="2335" spans="1:3" ht="14.5" customHeight="1" x14ac:dyDescent="0.25">
      <c r="A2335">
        <f>'J1-3K'!F11</f>
        <v>0</v>
      </c>
      <c r="B2335" s="25">
        <v>0</v>
      </c>
      <c r="C2335" s="25">
        <f t="shared" si="38"/>
        <v>0</v>
      </c>
    </row>
    <row r="2336" spans="1:3" ht="14.5" customHeight="1" x14ac:dyDescent="0.25">
      <c r="A2336">
        <f>'J1-3K'!F12</f>
        <v>0</v>
      </c>
      <c r="B2336" s="25">
        <v>0</v>
      </c>
      <c r="C2336" s="25">
        <f t="shared" si="38"/>
        <v>0</v>
      </c>
    </row>
    <row r="2337" spans="1:3" ht="14.5" customHeight="1" x14ac:dyDescent="0.25">
      <c r="A2337">
        <f>'J1-3K'!F13</f>
        <v>0</v>
      </c>
      <c r="B2337" s="25">
        <v>0</v>
      </c>
      <c r="C2337" s="25">
        <f t="shared" si="38"/>
        <v>0</v>
      </c>
    </row>
    <row r="2338" spans="1:3" ht="14.5" customHeight="1" x14ac:dyDescent="0.25">
      <c r="A2338">
        <f>'J1-3K'!F14</f>
        <v>0</v>
      </c>
      <c r="B2338" s="25">
        <v>0</v>
      </c>
      <c r="C2338" s="25">
        <f t="shared" si="38"/>
        <v>0</v>
      </c>
    </row>
    <row r="2339" spans="1:3" ht="14.5" customHeight="1" x14ac:dyDescent="0.25">
      <c r="A2339">
        <f>'J1-3K'!F15</f>
        <v>0</v>
      </c>
      <c r="B2339" s="25">
        <v>0</v>
      </c>
      <c r="C2339" s="25">
        <f t="shared" si="38"/>
        <v>0</v>
      </c>
    </row>
    <row r="2340" spans="1:3" ht="14.5" customHeight="1" x14ac:dyDescent="0.25">
      <c r="A2340">
        <f>'J1-3K'!F16</f>
        <v>0</v>
      </c>
      <c r="B2340" s="25">
        <v>0</v>
      </c>
      <c r="C2340" s="25">
        <f t="shared" si="38"/>
        <v>0</v>
      </c>
    </row>
    <row r="2341" spans="1:3" ht="14.5" customHeight="1" x14ac:dyDescent="0.25">
      <c r="A2341">
        <f>'J1-3K'!F17</f>
        <v>0</v>
      </c>
      <c r="B2341" s="25">
        <v>0</v>
      </c>
      <c r="C2341" s="25">
        <f t="shared" si="38"/>
        <v>0</v>
      </c>
    </row>
    <row r="2342" spans="1:3" ht="14.5" customHeight="1" x14ac:dyDescent="0.25">
      <c r="A2342">
        <f>'J1-3K'!F18</f>
        <v>0</v>
      </c>
      <c r="B2342" s="25">
        <v>0</v>
      </c>
      <c r="C2342" s="25">
        <f t="shared" si="38"/>
        <v>0</v>
      </c>
    </row>
    <row r="2343" spans="1:3" ht="14.5" customHeight="1" x14ac:dyDescent="0.25">
      <c r="A2343">
        <f>'J1-3K'!F19</f>
        <v>0</v>
      </c>
      <c r="B2343" s="25">
        <v>0</v>
      </c>
      <c r="C2343" s="25">
        <f t="shared" si="38"/>
        <v>0</v>
      </c>
    </row>
    <row r="2344" spans="1:3" ht="14.5" customHeight="1" x14ac:dyDescent="0.25">
      <c r="A2344">
        <f>'J1-3K'!F20</f>
        <v>0</v>
      </c>
      <c r="B2344" s="25">
        <v>0</v>
      </c>
      <c r="C2344" s="25">
        <f t="shared" si="38"/>
        <v>0</v>
      </c>
    </row>
    <row r="2345" spans="1:3" ht="14.5" customHeight="1" x14ac:dyDescent="0.25">
      <c r="A2345">
        <f>'J1-3K'!F21</f>
        <v>0</v>
      </c>
      <c r="B2345" s="25">
        <v>0</v>
      </c>
      <c r="C2345" s="25">
        <f t="shared" si="38"/>
        <v>0</v>
      </c>
    </row>
    <row r="2346" spans="1:3" ht="14.5" customHeight="1" x14ac:dyDescent="0.25">
      <c r="A2346">
        <f>'J1-3K'!F22</f>
        <v>0</v>
      </c>
      <c r="B2346" s="25">
        <v>0</v>
      </c>
      <c r="C2346" s="25">
        <f t="shared" si="38"/>
        <v>0</v>
      </c>
    </row>
    <row r="2347" spans="1:3" ht="14.5" customHeight="1" x14ac:dyDescent="0.25">
      <c r="A2347">
        <f>'J1-3K'!G11</f>
        <v>0</v>
      </c>
      <c r="B2347" s="25">
        <v>0</v>
      </c>
      <c r="C2347" s="25">
        <f t="shared" si="38"/>
        <v>0</v>
      </c>
    </row>
    <row r="2348" spans="1:3" ht="14.5" customHeight="1" x14ac:dyDescent="0.25">
      <c r="A2348">
        <f>'J1-3K'!G12</f>
        <v>0</v>
      </c>
      <c r="B2348" s="25">
        <v>0</v>
      </c>
      <c r="C2348" s="25">
        <f t="shared" si="38"/>
        <v>0</v>
      </c>
    </row>
    <row r="2349" spans="1:3" ht="14.5" customHeight="1" x14ac:dyDescent="0.25">
      <c r="A2349">
        <f>'J1-3K'!G13</f>
        <v>0</v>
      </c>
      <c r="B2349" s="25">
        <v>0</v>
      </c>
      <c r="C2349" s="25">
        <f t="shared" si="38"/>
        <v>0</v>
      </c>
    </row>
    <row r="2350" spans="1:3" ht="14.5" customHeight="1" x14ac:dyDescent="0.25">
      <c r="A2350">
        <f>'J1-3K'!G14</f>
        <v>0</v>
      </c>
      <c r="B2350" s="25">
        <v>0</v>
      </c>
      <c r="C2350" s="25">
        <f t="shared" si="38"/>
        <v>0</v>
      </c>
    </row>
    <row r="2351" spans="1:3" ht="14.5" customHeight="1" x14ac:dyDescent="0.25">
      <c r="A2351">
        <f>'J1-3K'!G15</f>
        <v>0</v>
      </c>
      <c r="B2351" s="25">
        <v>0</v>
      </c>
      <c r="C2351" s="25">
        <f t="shared" si="38"/>
        <v>0</v>
      </c>
    </row>
    <row r="2352" spans="1:3" ht="14.5" customHeight="1" x14ac:dyDescent="0.25">
      <c r="A2352">
        <f>'J1-3K'!G16</f>
        <v>0</v>
      </c>
      <c r="B2352" s="25">
        <v>0</v>
      </c>
      <c r="C2352" s="25">
        <f t="shared" si="38"/>
        <v>0</v>
      </c>
    </row>
    <row r="2353" spans="1:3" ht="14.5" customHeight="1" x14ac:dyDescent="0.25">
      <c r="A2353">
        <f>'J1-3K'!G17</f>
        <v>0</v>
      </c>
      <c r="B2353" s="25">
        <v>0</v>
      </c>
      <c r="C2353" s="25">
        <f t="shared" si="38"/>
        <v>0</v>
      </c>
    </row>
    <row r="2354" spans="1:3" ht="14.5" customHeight="1" x14ac:dyDescent="0.25">
      <c r="A2354">
        <f>'J1-3K'!G18</f>
        <v>0</v>
      </c>
      <c r="B2354" s="25">
        <v>0</v>
      </c>
      <c r="C2354" s="25">
        <f t="shared" si="38"/>
        <v>0</v>
      </c>
    </row>
    <row r="2355" spans="1:3" ht="14.5" customHeight="1" x14ac:dyDescent="0.25">
      <c r="A2355">
        <f>'J1-3K'!G19</f>
        <v>0</v>
      </c>
      <c r="B2355" s="25">
        <v>0</v>
      </c>
      <c r="C2355" s="25">
        <f t="shared" si="38"/>
        <v>0</v>
      </c>
    </row>
    <row r="2356" spans="1:3" ht="14.5" customHeight="1" x14ac:dyDescent="0.25">
      <c r="A2356">
        <f>'J1-3K'!G20</f>
        <v>0</v>
      </c>
      <c r="B2356" s="25">
        <v>0</v>
      </c>
      <c r="C2356" s="25">
        <f t="shared" si="38"/>
        <v>0</v>
      </c>
    </row>
    <row r="2357" spans="1:3" ht="14.5" customHeight="1" x14ac:dyDescent="0.25">
      <c r="A2357">
        <f>'J1-3K'!G21</f>
        <v>0</v>
      </c>
      <c r="B2357" s="25">
        <v>0</v>
      </c>
      <c r="C2357" s="25">
        <f t="shared" si="38"/>
        <v>0</v>
      </c>
    </row>
    <row r="2358" spans="1:3" ht="14.5" customHeight="1" x14ac:dyDescent="0.25">
      <c r="A2358">
        <f>'J1-3K'!G22</f>
        <v>0</v>
      </c>
      <c r="B2358" s="25">
        <v>0</v>
      </c>
      <c r="C2358" s="25">
        <f t="shared" si="38"/>
        <v>0</v>
      </c>
    </row>
    <row r="2359" spans="1:3" ht="14.5" customHeight="1" x14ac:dyDescent="0.25">
      <c r="A2359">
        <f>'J1-3K'!H11</f>
        <v>0</v>
      </c>
      <c r="B2359" s="25">
        <v>0</v>
      </c>
      <c r="C2359" s="25">
        <f t="shared" si="38"/>
        <v>0</v>
      </c>
    </row>
    <row r="2360" spans="1:3" ht="14.5" customHeight="1" x14ac:dyDescent="0.25">
      <c r="A2360">
        <f>'J1-3K'!H12</f>
        <v>0</v>
      </c>
      <c r="B2360" s="25">
        <v>0</v>
      </c>
      <c r="C2360" s="25">
        <f t="shared" si="38"/>
        <v>0</v>
      </c>
    </row>
    <row r="2361" spans="1:3" ht="14.5" customHeight="1" x14ac:dyDescent="0.25">
      <c r="A2361">
        <f>'J1-3K'!H13</f>
        <v>0</v>
      </c>
      <c r="B2361" s="25">
        <v>0</v>
      </c>
      <c r="C2361" s="25">
        <f t="shared" si="38"/>
        <v>0</v>
      </c>
    </row>
    <row r="2362" spans="1:3" ht="14.5" customHeight="1" x14ac:dyDescent="0.25">
      <c r="A2362">
        <f>'J1-3K'!H14</f>
        <v>0</v>
      </c>
      <c r="B2362" s="25">
        <v>0</v>
      </c>
      <c r="C2362" s="25">
        <f t="shared" si="38"/>
        <v>0</v>
      </c>
    </row>
    <row r="2363" spans="1:3" ht="14.5" customHeight="1" x14ac:dyDescent="0.25">
      <c r="A2363">
        <f>'J1-3K'!H15</f>
        <v>0</v>
      </c>
      <c r="B2363" s="25">
        <v>0</v>
      </c>
      <c r="C2363" s="25">
        <f t="shared" si="38"/>
        <v>0</v>
      </c>
    </row>
    <row r="2364" spans="1:3" ht="14.5" customHeight="1" x14ac:dyDescent="0.25">
      <c r="A2364">
        <f>'J1-3K'!H16</f>
        <v>0</v>
      </c>
      <c r="B2364" s="25">
        <v>0</v>
      </c>
      <c r="C2364" s="25">
        <f t="shared" si="38"/>
        <v>0</v>
      </c>
    </row>
    <row r="2365" spans="1:3" ht="14.5" customHeight="1" x14ac:dyDescent="0.25">
      <c r="A2365">
        <f>'J1-3K'!H17</f>
        <v>0</v>
      </c>
      <c r="B2365" s="25">
        <v>0</v>
      </c>
      <c r="C2365" s="25">
        <f t="shared" si="38"/>
        <v>0</v>
      </c>
    </row>
    <row r="2366" spans="1:3" ht="14.5" customHeight="1" x14ac:dyDescent="0.25">
      <c r="A2366">
        <f>'J1-3K'!H18</f>
        <v>0</v>
      </c>
      <c r="B2366" s="25">
        <v>0</v>
      </c>
      <c r="C2366" s="25">
        <f t="shared" si="38"/>
        <v>0</v>
      </c>
    </row>
    <row r="2367" spans="1:3" ht="14.5" customHeight="1" x14ac:dyDescent="0.25">
      <c r="A2367">
        <f>'J1-3K'!H19</f>
        <v>0</v>
      </c>
      <c r="B2367" s="25">
        <v>0</v>
      </c>
      <c r="C2367" s="25">
        <f t="shared" ref="C2367:C2430" si="39">A2367*B2367</f>
        <v>0</v>
      </c>
    </row>
    <row r="2368" spans="1:3" ht="14.5" customHeight="1" x14ac:dyDescent="0.25">
      <c r="A2368">
        <f>'J1-3K'!H20</f>
        <v>0</v>
      </c>
      <c r="B2368" s="25">
        <v>0</v>
      </c>
      <c r="C2368" s="25">
        <f t="shared" si="39"/>
        <v>0</v>
      </c>
    </row>
    <row r="2369" spans="1:3" ht="14.5" customHeight="1" x14ac:dyDescent="0.25">
      <c r="A2369">
        <f>'J1-3K'!H21</f>
        <v>0</v>
      </c>
      <c r="B2369" s="25">
        <v>0</v>
      </c>
      <c r="C2369" s="25">
        <f t="shared" si="39"/>
        <v>0</v>
      </c>
    </row>
    <row r="2370" spans="1:3" ht="14.5" customHeight="1" x14ac:dyDescent="0.25">
      <c r="A2370">
        <f>'J1-3K'!H22</f>
        <v>0</v>
      </c>
      <c r="B2370" s="25">
        <v>0</v>
      </c>
      <c r="C2370" s="25">
        <f t="shared" si="39"/>
        <v>0</v>
      </c>
    </row>
    <row r="2371" spans="1:3" ht="14.5" customHeight="1" x14ac:dyDescent="0.25">
      <c r="A2371">
        <f>'J2'!E10</f>
        <v>0</v>
      </c>
      <c r="B2371" s="25">
        <v>0</v>
      </c>
      <c r="C2371" s="25">
        <f t="shared" si="39"/>
        <v>0</v>
      </c>
    </row>
    <row r="2372" spans="1:3" ht="14.5" customHeight="1" x14ac:dyDescent="0.25">
      <c r="A2372">
        <f>'J2'!E11</f>
        <v>0</v>
      </c>
      <c r="B2372" s="25">
        <v>0</v>
      </c>
      <c r="C2372" s="25">
        <f t="shared" si="39"/>
        <v>0</v>
      </c>
    </row>
    <row r="2373" spans="1:3" ht="14.5" customHeight="1" x14ac:dyDescent="0.25">
      <c r="A2373">
        <f>'J2'!E12</f>
        <v>0</v>
      </c>
      <c r="B2373" s="25">
        <v>0</v>
      </c>
      <c r="C2373" s="25">
        <f t="shared" si="39"/>
        <v>0</v>
      </c>
    </row>
    <row r="2374" spans="1:3" ht="14.5" customHeight="1" x14ac:dyDescent="0.25">
      <c r="A2374">
        <f>'J2'!E13</f>
        <v>0</v>
      </c>
      <c r="B2374" s="25">
        <v>0</v>
      </c>
      <c r="C2374" s="25">
        <f t="shared" si="39"/>
        <v>0</v>
      </c>
    </row>
    <row r="2375" spans="1:3" ht="14.5" customHeight="1" x14ac:dyDescent="0.25">
      <c r="A2375">
        <f>'J2'!E14</f>
        <v>0</v>
      </c>
      <c r="B2375" s="25">
        <v>0</v>
      </c>
      <c r="C2375" s="25">
        <f t="shared" si="39"/>
        <v>0</v>
      </c>
    </row>
    <row r="2376" spans="1:3" ht="14.5" customHeight="1" x14ac:dyDescent="0.25">
      <c r="A2376">
        <f>'J2'!E15</f>
        <v>0</v>
      </c>
      <c r="B2376" s="25">
        <v>0</v>
      </c>
      <c r="C2376" s="25">
        <f t="shared" si="39"/>
        <v>0</v>
      </c>
    </row>
    <row r="2377" spans="1:3" ht="14.5" customHeight="1" x14ac:dyDescent="0.25">
      <c r="A2377">
        <f>'J2'!E16</f>
        <v>0</v>
      </c>
      <c r="B2377" s="25">
        <v>0</v>
      </c>
      <c r="C2377" s="25">
        <f t="shared" si="39"/>
        <v>0</v>
      </c>
    </row>
    <row r="2378" spans="1:3" ht="14.5" customHeight="1" x14ac:dyDescent="0.25">
      <c r="A2378">
        <f>'J2'!E17</f>
        <v>0</v>
      </c>
      <c r="B2378" s="25">
        <v>0</v>
      </c>
      <c r="C2378" s="25">
        <f t="shared" si="39"/>
        <v>0</v>
      </c>
    </row>
    <row r="2379" spans="1:3" ht="14.5" customHeight="1" x14ac:dyDescent="0.25">
      <c r="A2379">
        <f>'J2'!E18</f>
        <v>0</v>
      </c>
      <c r="B2379" s="25">
        <v>0</v>
      </c>
      <c r="C2379" s="25">
        <f t="shared" si="39"/>
        <v>0</v>
      </c>
    </row>
    <row r="2380" spans="1:3" ht="14.5" customHeight="1" x14ac:dyDescent="0.25">
      <c r="A2380">
        <f>'J2'!E19</f>
        <v>0</v>
      </c>
      <c r="B2380" s="25">
        <v>0</v>
      </c>
      <c r="C2380" s="25">
        <f t="shared" si="39"/>
        <v>0</v>
      </c>
    </row>
    <row r="2381" spans="1:3" ht="14.5" customHeight="1" x14ac:dyDescent="0.25">
      <c r="A2381">
        <f>'J2'!E20</f>
        <v>0</v>
      </c>
      <c r="B2381" s="25">
        <v>0</v>
      </c>
      <c r="C2381" s="25">
        <f t="shared" si="39"/>
        <v>0</v>
      </c>
    </row>
    <row r="2382" spans="1:3" ht="14.5" customHeight="1" x14ac:dyDescent="0.25">
      <c r="A2382">
        <f>'J2'!E21</f>
        <v>0</v>
      </c>
      <c r="B2382" s="25">
        <v>0</v>
      </c>
      <c r="C2382" s="25">
        <f t="shared" si="39"/>
        <v>0</v>
      </c>
    </row>
    <row r="2383" spans="1:3" ht="14.5" customHeight="1" x14ac:dyDescent="0.25">
      <c r="A2383">
        <f>'J2'!E9</f>
        <v>0</v>
      </c>
      <c r="B2383" s="25">
        <v>0</v>
      </c>
      <c r="C2383" s="25">
        <f t="shared" si="39"/>
        <v>0</v>
      </c>
    </row>
    <row r="2384" spans="1:3" ht="14.5" customHeight="1" x14ac:dyDescent="0.25">
      <c r="A2384">
        <f>'J2'!F10</f>
        <v>0</v>
      </c>
      <c r="B2384" s="25">
        <v>0</v>
      </c>
      <c r="C2384" s="25">
        <f t="shared" si="39"/>
        <v>0</v>
      </c>
    </row>
    <row r="2385" spans="1:3" ht="14.5" customHeight="1" x14ac:dyDescent="0.25">
      <c r="A2385">
        <f>'J2'!F11</f>
        <v>0</v>
      </c>
      <c r="B2385" s="25">
        <v>0</v>
      </c>
      <c r="C2385" s="25">
        <f t="shared" si="39"/>
        <v>0</v>
      </c>
    </row>
    <row r="2386" spans="1:3" ht="14.5" customHeight="1" x14ac:dyDescent="0.25">
      <c r="A2386">
        <f>'J2'!F12</f>
        <v>0</v>
      </c>
      <c r="B2386" s="25">
        <v>0</v>
      </c>
      <c r="C2386" s="25">
        <f t="shared" si="39"/>
        <v>0</v>
      </c>
    </row>
    <row r="2387" spans="1:3" ht="14.5" customHeight="1" x14ac:dyDescent="0.25">
      <c r="A2387">
        <f>'J2'!F13</f>
        <v>0</v>
      </c>
      <c r="B2387" s="25">
        <v>0</v>
      </c>
      <c r="C2387" s="25">
        <f t="shared" si="39"/>
        <v>0</v>
      </c>
    </row>
    <row r="2388" spans="1:3" ht="14.5" customHeight="1" x14ac:dyDescent="0.25">
      <c r="A2388">
        <f>'J2'!F14</f>
        <v>0</v>
      </c>
      <c r="B2388" s="25">
        <v>0</v>
      </c>
      <c r="C2388" s="25">
        <f t="shared" si="39"/>
        <v>0</v>
      </c>
    </row>
    <row r="2389" spans="1:3" ht="14.5" customHeight="1" x14ac:dyDescent="0.25">
      <c r="A2389">
        <f>'J2'!F15</f>
        <v>0</v>
      </c>
      <c r="B2389" s="25">
        <v>0</v>
      </c>
      <c r="C2389" s="25">
        <f t="shared" si="39"/>
        <v>0</v>
      </c>
    </row>
    <row r="2390" spans="1:3" ht="14.5" customHeight="1" x14ac:dyDescent="0.25">
      <c r="A2390">
        <f>'J2'!F16</f>
        <v>0</v>
      </c>
      <c r="B2390" s="25">
        <v>0</v>
      </c>
      <c r="C2390" s="25">
        <f t="shared" si="39"/>
        <v>0</v>
      </c>
    </row>
    <row r="2391" spans="1:3" ht="14.5" customHeight="1" x14ac:dyDescent="0.25">
      <c r="A2391">
        <f>'J2'!F17</f>
        <v>0</v>
      </c>
      <c r="B2391" s="25">
        <v>0</v>
      </c>
      <c r="C2391" s="25">
        <f t="shared" si="39"/>
        <v>0</v>
      </c>
    </row>
    <row r="2392" spans="1:3" ht="14.5" customHeight="1" x14ac:dyDescent="0.25">
      <c r="A2392">
        <f>'J2'!F18</f>
        <v>0</v>
      </c>
      <c r="B2392" s="25">
        <v>0</v>
      </c>
      <c r="C2392" s="25">
        <f t="shared" si="39"/>
        <v>0</v>
      </c>
    </row>
    <row r="2393" spans="1:3" ht="14.5" customHeight="1" x14ac:dyDescent="0.25">
      <c r="A2393">
        <f>'J2'!F19</f>
        <v>0</v>
      </c>
      <c r="B2393" s="25">
        <v>0</v>
      </c>
      <c r="C2393" s="25">
        <f t="shared" si="39"/>
        <v>0</v>
      </c>
    </row>
    <row r="2394" spans="1:3" ht="14.5" customHeight="1" x14ac:dyDescent="0.25">
      <c r="A2394">
        <f>'J2'!F20</f>
        <v>0</v>
      </c>
      <c r="B2394" s="25">
        <v>0</v>
      </c>
      <c r="C2394" s="25">
        <f t="shared" si="39"/>
        <v>0</v>
      </c>
    </row>
    <row r="2395" spans="1:3" ht="14.5" customHeight="1" x14ac:dyDescent="0.25">
      <c r="A2395">
        <f>'J2'!F21</f>
        <v>0</v>
      </c>
      <c r="B2395" s="25">
        <v>0</v>
      </c>
      <c r="C2395" s="25">
        <f t="shared" si="39"/>
        <v>0</v>
      </c>
    </row>
    <row r="2396" spans="1:3" ht="14.5" customHeight="1" x14ac:dyDescent="0.25">
      <c r="A2396">
        <f>'J2'!F9</f>
        <v>0</v>
      </c>
      <c r="B2396" s="25">
        <v>0</v>
      </c>
      <c r="C2396" s="25">
        <f t="shared" si="39"/>
        <v>0</v>
      </c>
    </row>
    <row r="2397" spans="1:3" ht="14.5" customHeight="1" x14ac:dyDescent="0.25">
      <c r="A2397">
        <f>'J2'!G10</f>
        <v>0</v>
      </c>
      <c r="B2397" s="25">
        <v>0</v>
      </c>
      <c r="C2397" s="25">
        <f t="shared" si="39"/>
        <v>0</v>
      </c>
    </row>
    <row r="2398" spans="1:3" ht="14.5" customHeight="1" x14ac:dyDescent="0.25">
      <c r="A2398">
        <f>'J2'!G11</f>
        <v>0</v>
      </c>
      <c r="B2398" s="25">
        <v>0</v>
      </c>
      <c r="C2398" s="25">
        <f t="shared" si="39"/>
        <v>0</v>
      </c>
    </row>
    <row r="2399" spans="1:3" ht="14.5" customHeight="1" x14ac:dyDescent="0.25">
      <c r="A2399">
        <f>'J2'!G12</f>
        <v>0</v>
      </c>
      <c r="B2399" s="25">
        <v>0</v>
      </c>
      <c r="C2399" s="25">
        <f t="shared" si="39"/>
        <v>0</v>
      </c>
    </row>
    <row r="2400" spans="1:3" ht="14.5" customHeight="1" x14ac:dyDescent="0.25">
      <c r="A2400">
        <f>'J2'!G13</f>
        <v>0</v>
      </c>
      <c r="B2400" s="25">
        <v>0</v>
      </c>
      <c r="C2400" s="25">
        <f t="shared" si="39"/>
        <v>0</v>
      </c>
    </row>
    <row r="2401" spans="1:3" ht="14.5" customHeight="1" x14ac:dyDescent="0.25">
      <c r="A2401">
        <f>'J2'!G14</f>
        <v>0</v>
      </c>
      <c r="B2401" s="25">
        <v>0</v>
      </c>
      <c r="C2401" s="25">
        <f t="shared" si="39"/>
        <v>0</v>
      </c>
    </row>
    <row r="2402" spans="1:3" ht="14.5" customHeight="1" x14ac:dyDescent="0.25">
      <c r="A2402">
        <f>'J2'!G15</f>
        <v>0</v>
      </c>
      <c r="B2402" s="25">
        <v>0</v>
      </c>
      <c r="C2402" s="25">
        <f t="shared" si="39"/>
        <v>0</v>
      </c>
    </row>
    <row r="2403" spans="1:3" ht="14.5" customHeight="1" x14ac:dyDescent="0.25">
      <c r="A2403">
        <f>'J2'!G16</f>
        <v>0</v>
      </c>
      <c r="B2403" s="25">
        <v>0</v>
      </c>
      <c r="C2403" s="25">
        <f t="shared" si="39"/>
        <v>0</v>
      </c>
    </row>
    <row r="2404" spans="1:3" ht="14.5" customHeight="1" x14ac:dyDescent="0.25">
      <c r="A2404">
        <f>'J2'!G18</f>
        <v>0</v>
      </c>
      <c r="B2404" s="25">
        <v>0</v>
      </c>
      <c r="C2404" s="25">
        <f t="shared" si="39"/>
        <v>0</v>
      </c>
    </row>
    <row r="2405" spans="1:3" ht="14.5" customHeight="1" x14ac:dyDescent="0.25">
      <c r="A2405">
        <f>'J2'!G19</f>
        <v>0</v>
      </c>
      <c r="B2405" s="25">
        <v>0</v>
      </c>
      <c r="C2405" s="25">
        <f t="shared" si="39"/>
        <v>0</v>
      </c>
    </row>
    <row r="2406" spans="1:3" ht="14.5" customHeight="1" x14ac:dyDescent="0.25">
      <c r="A2406">
        <f>'J2'!G20</f>
        <v>0</v>
      </c>
      <c r="B2406" s="25">
        <v>0</v>
      </c>
      <c r="C2406" s="25">
        <f t="shared" si="39"/>
        <v>0</v>
      </c>
    </row>
    <row r="2407" spans="1:3" ht="14.5" customHeight="1" x14ac:dyDescent="0.25">
      <c r="A2407">
        <f>'J2'!G21</f>
        <v>0</v>
      </c>
      <c r="B2407" s="25">
        <v>0</v>
      </c>
      <c r="C2407" s="25">
        <f t="shared" si="39"/>
        <v>0</v>
      </c>
    </row>
    <row r="2408" spans="1:3" ht="14.5" customHeight="1" x14ac:dyDescent="0.25">
      <c r="A2408">
        <f>'J2'!G9</f>
        <v>0</v>
      </c>
      <c r="B2408" s="25">
        <v>0</v>
      </c>
      <c r="C2408" s="25">
        <f t="shared" si="39"/>
        <v>0</v>
      </c>
    </row>
    <row r="2409" spans="1:3" ht="14.5" customHeight="1" x14ac:dyDescent="0.25">
      <c r="A2409">
        <f>'J2'!H10</f>
        <v>0</v>
      </c>
      <c r="B2409" s="25">
        <v>0</v>
      </c>
      <c r="C2409" s="25">
        <f t="shared" si="39"/>
        <v>0</v>
      </c>
    </row>
    <row r="2410" spans="1:3" ht="14.5" customHeight="1" x14ac:dyDescent="0.25">
      <c r="A2410">
        <f>'J2'!H11</f>
        <v>0</v>
      </c>
      <c r="B2410" s="25">
        <v>0</v>
      </c>
      <c r="C2410" s="25">
        <f t="shared" si="39"/>
        <v>0</v>
      </c>
    </row>
    <row r="2411" spans="1:3" ht="14.5" customHeight="1" x14ac:dyDescent="0.25">
      <c r="A2411">
        <f>'J2'!H12</f>
        <v>0</v>
      </c>
      <c r="B2411" s="25">
        <v>0</v>
      </c>
      <c r="C2411" s="25">
        <f t="shared" si="39"/>
        <v>0</v>
      </c>
    </row>
    <row r="2412" spans="1:3" ht="14.5" customHeight="1" x14ac:dyDescent="0.25">
      <c r="A2412">
        <f>'J2'!H13</f>
        <v>0</v>
      </c>
      <c r="B2412" s="25">
        <v>0</v>
      </c>
      <c r="C2412" s="25">
        <f t="shared" si="39"/>
        <v>0</v>
      </c>
    </row>
    <row r="2413" spans="1:3" ht="14.5" customHeight="1" x14ac:dyDescent="0.25">
      <c r="A2413">
        <f>'J2'!H14</f>
        <v>0</v>
      </c>
      <c r="B2413" s="25">
        <v>0</v>
      </c>
      <c r="C2413" s="25">
        <f t="shared" si="39"/>
        <v>0</v>
      </c>
    </row>
    <row r="2414" spans="1:3" ht="14.5" customHeight="1" x14ac:dyDescent="0.25">
      <c r="A2414">
        <f>'J2'!H15</f>
        <v>0</v>
      </c>
      <c r="B2414" s="25">
        <v>0</v>
      </c>
      <c r="C2414" s="25">
        <f t="shared" si="39"/>
        <v>0</v>
      </c>
    </row>
    <row r="2415" spans="1:3" ht="14.5" customHeight="1" x14ac:dyDescent="0.25">
      <c r="A2415">
        <f>'J2'!H16</f>
        <v>0</v>
      </c>
      <c r="B2415" s="25">
        <v>0</v>
      </c>
      <c r="C2415" s="25">
        <f t="shared" si="39"/>
        <v>0</v>
      </c>
    </row>
    <row r="2416" spans="1:3" ht="14.5" customHeight="1" x14ac:dyDescent="0.25">
      <c r="A2416">
        <f>'J2'!H18</f>
        <v>0</v>
      </c>
      <c r="B2416" s="25">
        <v>0</v>
      </c>
      <c r="C2416" s="25">
        <f t="shared" si="39"/>
        <v>0</v>
      </c>
    </row>
    <row r="2417" spans="1:3" ht="14.5" customHeight="1" x14ac:dyDescent="0.25">
      <c r="A2417">
        <f>'J2'!H19</f>
        <v>0</v>
      </c>
      <c r="B2417" s="25">
        <v>0</v>
      </c>
      <c r="C2417" s="25">
        <f t="shared" si="39"/>
        <v>0</v>
      </c>
    </row>
    <row r="2418" spans="1:3" ht="14.5" customHeight="1" x14ac:dyDescent="0.25">
      <c r="A2418">
        <f>'J2'!H20</f>
        <v>0</v>
      </c>
      <c r="B2418" s="25">
        <v>0</v>
      </c>
      <c r="C2418" s="25">
        <f t="shared" si="39"/>
        <v>0</v>
      </c>
    </row>
    <row r="2419" spans="1:3" ht="14.5" customHeight="1" x14ac:dyDescent="0.25">
      <c r="A2419">
        <f>'J2'!H21</f>
        <v>0</v>
      </c>
      <c r="B2419" s="25">
        <v>0</v>
      </c>
      <c r="C2419" s="25">
        <f t="shared" si="39"/>
        <v>0</v>
      </c>
    </row>
    <row r="2420" spans="1:3" ht="14.5" customHeight="1" x14ac:dyDescent="0.25">
      <c r="A2420">
        <f>'J2'!H9</f>
        <v>0</v>
      </c>
      <c r="B2420" s="25">
        <v>0</v>
      </c>
      <c r="C2420" s="25">
        <f t="shared" si="39"/>
        <v>0</v>
      </c>
    </row>
    <row r="2421" spans="1:3" ht="14.5" customHeight="1" x14ac:dyDescent="0.25">
      <c r="A2421">
        <f>'J2'!I10</f>
        <v>0</v>
      </c>
      <c r="B2421" s="25">
        <v>0</v>
      </c>
      <c r="C2421" s="25">
        <f t="shared" si="39"/>
        <v>0</v>
      </c>
    </row>
    <row r="2422" spans="1:3" ht="14.5" customHeight="1" x14ac:dyDescent="0.25">
      <c r="A2422">
        <f>'J2'!I11</f>
        <v>0</v>
      </c>
      <c r="B2422" s="25">
        <v>0</v>
      </c>
      <c r="C2422" s="25">
        <f t="shared" si="39"/>
        <v>0</v>
      </c>
    </row>
    <row r="2423" spans="1:3" ht="14.5" customHeight="1" x14ac:dyDescent="0.25">
      <c r="A2423">
        <f>'J2'!I12</f>
        <v>0</v>
      </c>
      <c r="B2423" s="25">
        <v>0</v>
      </c>
      <c r="C2423" s="25">
        <f t="shared" si="39"/>
        <v>0</v>
      </c>
    </row>
    <row r="2424" spans="1:3" ht="14.5" customHeight="1" x14ac:dyDescent="0.25">
      <c r="A2424">
        <f>'J2'!I13</f>
        <v>0</v>
      </c>
      <c r="B2424" s="25">
        <v>0</v>
      </c>
      <c r="C2424" s="25">
        <f t="shared" si="39"/>
        <v>0</v>
      </c>
    </row>
    <row r="2425" spans="1:3" ht="14.5" customHeight="1" x14ac:dyDescent="0.25">
      <c r="A2425">
        <f>'J2'!I14</f>
        <v>0</v>
      </c>
      <c r="B2425" s="25">
        <v>0</v>
      </c>
      <c r="C2425" s="25">
        <f t="shared" si="39"/>
        <v>0</v>
      </c>
    </row>
    <row r="2426" spans="1:3" ht="14.5" customHeight="1" x14ac:dyDescent="0.25">
      <c r="A2426">
        <f>'J2'!I15</f>
        <v>0</v>
      </c>
      <c r="B2426" s="25">
        <v>0</v>
      </c>
      <c r="C2426" s="25">
        <f t="shared" si="39"/>
        <v>0</v>
      </c>
    </row>
    <row r="2427" spans="1:3" ht="14.5" customHeight="1" x14ac:dyDescent="0.25">
      <c r="A2427">
        <f>'J2'!I16</f>
        <v>0</v>
      </c>
      <c r="B2427" s="25">
        <v>0</v>
      </c>
      <c r="C2427" s="25">
        <f t="shared" si="39"/>
        <v>0</v>
      </c>
    </row>
    <row r="2428" spans="1:3" ht="14.5" customHeight="1" x14ac:dyDescent="0.25">
      <c r="A2428">
        <f>'J2'!I18</f>
        <v>0</v>
      </c>
      <c r="B2428" s="25">
        <v>0</v>
      </c>
      <c r="C2428" s="25">
        <f t="shared" si="39"/>
        <v>0</v>
      </c>
    </row>
    <row r="2429" spans="1:3" ht="14.5" customHeight="1" x14ac:dyDescent="0.25">
      <c r="A2429">
        <f>'J2'!I19</f>
        <v>0</v>
      </c>
      <c r="B2429" s="25">
        <v>0</v>
      </c>
      <c r="C2429" s="25">
        <f t="shared" si="39"/>
        <v>0</v>
      </c>
    </row>
    <row r="2430" spans="1:3" ht="14.5" customHeight="1" x14ac:dyDescent="0.25">
      <c r="A2430">
        <f>'J2'!I20</f>
        <v>0</v>
      </c>
      <c r="B2430" s="25">
        <v>0</v>
      </c>
      <c r="C2430" s="25">
        <f t="shared" si="39"/>
        <v>0</v>
      </c>
    </row>
    <row r="2431" spans="1:3" ht="14.5" customHeight="1" x14ac:dyDescent="0.25">
      <c r="A2431">
        <f>'J2'!I21</f>
        <v>0</v>
      </c>
      <c r="B2431" s="25">
        <v>0</v>
      </c>
      <c r="C2431" s="25">
        <f t="shared" ref="C2431:C2494" si="40">A2431*B2431</f>
        <v>0</v>
      </c>
    </row>
    <row r="2432" spans="1:3" ht="14.5" customHeight="1" x14ac:dyDescent="0.25">
      <c r="A2432">
        <f>'J2'!I9</f>
        <v>0</v>
      </c>
      <c r="B2432" s="25">
        <v>0</v>
      </c>
      <c r="C2432" s="25">
        <f t="shared" si="40"/>
        <v>0</v>
      </c>
    </row>
    <row r="2433" spans="1:3" ht="14.5" customHeight="1" x14ac:dyDescent="0.25">
      <c r="A2433">
        <f>'J2'!J10</f>
        <v>0</v>
      </c>
      <c r="B2433" s="25">
        <v>0</v>
      </c>
      <c r="C2433" s="25">
        <f t="shared" si="40"/>
        <v>0</v>
      </c>
    </row>
    <row r="2434" spans="1:3" ht="14.5" customHeight="1" x14ac:dyDescent="0.25">
      <c r="A2434">
        <f>'J2'!J11</f>
        <v>0</v>
      </c>
      <c r="B2434" s="25">
        <v>0</v>
      </c>
      <c r="C2434" s="25">
        <f t="shared" si="40"/>
        <v>0</v>
      </c>
    </row>
    <row r="2435" spans="1:3" ht="14.5" customHeight="1" x14ac:dyDescent="0.25">
      <c r="A2435">
        <f>'J2'!J12</f>
        <v>0</v>
      </c>
      <c r="B2435" s="25">
        <v>0</v>
      </c>
      <c r="C2435" s="25">
        <f t="shared" si="40"/>
        <v>0</v>
      </c>
    </row>
    <row r="2436" spans="1:3" ht="14.5" customHeight="1" x14ac:dyDescent="0.25">
      <c r="A2436">
        <f>'J2'!J13</f>
        <v>0</v>
      </c>
      <c r="B2436" s="25">
        <v>0</v>
      </c>
      <c r="C2436" s="25">
        <f t="shared" si="40"/>
        <v>0</v>
      </c>
    </row>
    <row r="2437" spans="1:3" ht="14.5" customHeight="1" x14ac:dyDescent="0.25">
      <c r="A2437">
        <f>'J2'!J14</f>
        <v>0</v>
      </c>
      <c r="B2437" s="25">
        <v>0</v>
      </c>
      <c r="C2437" s="25">
        <f t="shared" si="40"/>
        <v>0</v>
      </c>
    </row>
    <row r="2438" spans="1:3" ht="14.5" customHeight="1" x14ac:dyDescent="0.25">
      <c r="A2438">
        <f>'J2'!J15</f>
        <v>0</v>
      </c>
      <c r="B2438" s="25">
        <v>0</v>
      </c>
      <c r="C2438" s="25">
        <f t="shared" si="40"/>
        <v>0</v>
      </c>
    </row>
    <row r="2439" spans="1:3" ht="14.5" customHeight="1" x14ac:dyDescent="0.25">
      <c r="A2439">
        <f>'J2'!J16</f>
        <v>0</v>
      </c>
      <c r="B2439" s="25">
        <v>0</v>
      </c>
      <c r="C2439" s="25">
        <f t="shared" si="40"/>
        <v>0</v>
      </c>
    </row>
    <row r="2440" spans="1:3" ht="14.5" customHeight="1" x14ac:dyDescent="0.25">
      <c r="A2440">
        <f>'J2'!J18</f>
        <v>0</v>
      </c>
      <c r="B2440" s="25">
        <v>0</v>
      </c>
      <c r="C2440" s="25">
        <f t="shared" si="40"/>
        <v>0</v>
      </c>
    </row>
    <row r="2441" spans="1:3" ht="14.5" customHeight="1" x14ac:dyDescent="0.25">
      <c r="A2441">
        <f>'J2'!J19</f>
        <v>0</v>
      </c>
      <c r="B2441" s="25">
        <v>0</v>
      </c>
      <c r="C2441" s="25">
        <f t="shared" si="40"/>
        <v>0</v>
      </c>
    </row>
    <row r="2442" spans="1:3" ht="14.5" customHeight="1" x14ac:dyDescent="0.25">
      <c r="A2442">
        <f>'J2'!J20</f>
        <v>0</v>
      </c>
      <c r="B2442" s="25">
        <v>0</v>
      </c>
      <c r="C2442" s="25">
        <f t="shared" si="40"/>
        <v>0</v>
      </c>
    </row>
    <row r="2443" spans="1:3" ht="14.5" customHeight="1" x14ac:dyDescent="0.25">
      <c r="A2443">
        <f>'J2'!J21</f>
        <v>0</v>
      </c>
      <c r="B2443" s="25">
        <v>0</v>
      </c>
      <c r="C2443" s="25">
        <f t="shared" si="40"/>
        <v>0</v>
      </c>
    </row>
    <row r="2444" spans="1:3" ht="14.5" customHeight="1" x14ac:dyDescent="0.25">
      <c r="A2444">
        <f>'J2'!J9</f>
        <v>0</v>
      </c>
      <c r="B2444" s="25">
        <v>0</v>
      </c>
      <c r="C2444" s="25">
        <f t="shared" si="40"/>
        <v>0</v>
      </c>
    </row>
    <row r="2445" spans="1:3" ht="14.5" customHeight="1" x14ac:dyDescent="0.25">
      <c r="A2445">
        <f>'J2'!K10</f>
        <v>0</v>
      </c>
      <c r="B2445" s="25">
        <v>0</v>
      </c>
      <c r="C2445" s="25">
        <f t="shared" si="40"/>
        <v>0</v>
      </c>
    </row>
    <row r="2446" spans="1:3" ht="14.5" customHeight="1" x14ac:dyDescent="0.25">
      <c r="A2446">
        <f>'J2'!K11</f>
        <v>0</v>
      </c>
      <c r="B2446" s="25">
        <v>0</v>
      </c>
      <c r="C2446" s="25">
        <f t="shared" si="40"/>
        <v>0</v>
      </c>
    </row>
    <row r="2447" spans="1:3" ht="14.5" customHeight="1" x14ac:dyDescent="0.25">
      <c r="A2447">
        <f>'J2'!K12</f>
        <v>0</v>
      </c>
      <c r="B2447" s="25">
        <v>0</v>
      </c>
      <c r="C2447" s="25">
        <f t="shared" si="40"/>
        <v>0</v>
      </c>
    </row>
    <row r="2448" spans="1:3" ht="14.5" customHeight="1" x14ac:dyDescent="0.25">
      <c r="A2448">
        <f>'J2'!K13</f>
        <v>0</v>
      </c>
      <c r="B2448" s="25">
        <v>0</v>
      </c>
      <c r="C2448" s="25">
        <f t="shared" si="40"/>
        <v>0</v>
      </c>
    </row>
    <row r="2449" spans="1:3" ht="14.5" customHeight="1" x14ac:dyDescent="0.25">
      <c r="A2449">
        <f>'J2'!K14</f>
        <v>0</v>
      </c>
      <c r="B2449" s="25">
        <v>0</v>
      </c>
      <c r="C2449" s="25">
        <f t="shared" si="40"/>
        <v>0</v>
      </c>
    </row>
    <row r="2450" spans="1:3" ht="14.5" customHeight="1" x14ac:dyDescent="0.25">
      <c r="A2450">
        <f>'J2'!K15</f>
        <v>0</v>
      </c>
      <c r="B2450" s="25">
        <v>0</v>
      </c>
      <c r="C2450" s="25">
        <f t="shared" si="40"/>
        <v>0</v>
      </c>
    </row>
    <row r="2451" spans="1:3" ht="14.5" customHeight="1" x14ac:dyDescent="0.25">
      <c r="A2451">
        <f>'J2'!K16</f>
        <v>0</v>
      </c>
      <c r="B2451" s="25">
        <v>0</v>
      </c>
      <c r="C2451" s="25">
        <f t="shared" si="40"/>
        <v>0</v>
      </c>
    </row>
    <row r="2452" spans="1:3" ht="14.5" customHeight="1" x14ac:dyDescent="0.25">
      <c r="A2452">
        <f>'J2'!K17</f>
        <v>0</v>
      </c>
      <c r="B2452" s="25">
        <v>0</v>
      </c>
      <c r="C2452" s="25">
        <f t="shared" si="40"/>
        <v>0</v>
      </c>
    </row>
    <row r="2453" spans="1:3" ht="14.5" customHeight="1" x14ac:dyDescent="0.25">
      <c r="A2453">
        <f>'J2'!K18</f>
        <v>0</v>
      </c>
      <c r="B2453" s="25">
        <v>0</v>
      </c>
      <c r="C2453" s="25">
        <f t="shared" si="40"/>
        <v>0</v>
      </c>
    </row>
    <row r="2454" spans="1:3" ht="14.5" customHeight="1" x14ac:dyDescent="0.25">
      <c r="A2454">
        <f>'J2'!K19</f>
        <v>0</v>
      </c>
      <c r="B2454" s="25">
        <v>0</v>
      </c>
      <c r="C2454" s="25">
        <f t="shared" si="40"/>
        <v>0</v>
      </c>
    </row>
    <row r="2455" spans="1:3" ht="14.5" customHeight="1" x14ac:dyDescent="0.25">
      <c r="A2455">
        <f>'J2'!K20</f>
        <v>0</v>
      </c>
      <c r="B2455" s="25">
        <v>0</v>
      </c>
      <c r="C2455" s="25">
        <f t="shared" si="40"/>
        <v>0</v>
      </c>
    </row>
    <row r="2456" spans="1:3" ht="14.5" customHeight="1" x14ac:dyDescent="0.25">
      <c r="A2456">
        <f>'J2'!K21</f>
        <v>0</v>
      </c>
      <c r="B2456" s="25">
        <v>0</v>
      </c>
      <c r="C2456" s="25">
        <f t="shared" si="40"/>
        <v>0</v>
      </c>
    </row>
    <row r="2457" spans="1:3" ht="14.5" customHeight="1" x14ac:dyDescent="0.25">
      <c r="A2457">
        <f>'J2'!K9</f>
        <v>0</v>
      </c>
      <c r="B2457" s="25">
        <v>0</v>
      </c>
      <c r="C2457" s="25">
        <f t="shared" si="40"/>
        <v>0</v>
      </c>
    </row>
    <row r="2458" spans="1:3" ht="14.5" customHeight="1" x14ac:dyDescent="0.25">
      <c r="A2458">
        <f>'J2'!L10</f>
        <v>0</v>
      </c>
      <c r="B2458" s="25">
        <v>0</v>
      </c>
      <c r="C2458" s="25">
        <f t="shared" si="40"/>
        <v>0</v>
      </c>
    </row>
    <row r="2459" spans="1:3" ht="14.5" customHeight="1" x14ac:dyDescent="0.25">
      <c r="A2459">
        <f>'J2'!L11</f>
        <v>0</v>
      </c>
      <c r="B2459" s="25">
        <v>0</v>
      </c>
      <c r="C2459" s="25">
        <f t="shared" si="40"/>
        <v>0</v>
      </c>
    </row>
    <row r="2460" spans="1:3" ht="14.5" customHeight="1" x14ac:dyDescent="0.25">
      <c r="A2460">
        <f>'J2'!L12</f>
        <v>0</v>
      </c>
      <c r="B2460" s="25">
        <v>0</v>
      </c>
      <c r="C2460" s="25">
        <f t="shared" si="40"/>
        <v>0</v>
      </c>
    </row>
    <row r="2461" spans="1:3" ht="14.5" customHeight="1" x14ac:dyDescent="0.25">
      <c r="A2461">
        <f>'J2'!L13</f>
        <v>0</v>
      </c>
      <c r="B2461" s="25">
        <v>0</v>
      </c>
      <c r="C2461" s="25">
        <f t="shared" si="40"/>
        <v>0</v>
      </c>
    </row>
    <row r="2462" spans="1:3" ht="14.5" customHeight="1" x14ac:dyDescent="0.25">
      <c r="A2462">
        <f>'J2'!L14</f>
        <v>0</v>
      </c>
      <c r="B2462" s="25">
        <v>0</v>
      </c>
      <c r="C2462" s="25">
        <f t="shared" si="40"/>
        <v>0</v>
      </c>
    </row>
    <row r="2463" spans="1:3" ht="14.5" customHeight="1" x14ac:dyDescent="0.25">
      <c r="A2463">
        <f>'J2'!L15</f>
        <v>0</v>
      </c>
      <c r="B2463" s="25">
        <v>0</v>
      </c>
      <c r="C2463" s="25">
        <f t="shared" si="40"/>
        <v>0</v>
      </c>
    </row>
    <row r="2464" spans="1:3" ht="14.5" customHeight="1" x14ac:dyDescent="0.25">
      <c r="A2464">
        <f>'J2'!L16</f>
        <v>0</v>
      </c>
      <c r="B2464" s="25">
        <v>0</v>
      </c>
      <c r="C2464" s="25">
        <f t="shared" si="40"/>
        <v>0</v>
      </c>
    </row>
    <row r="2465" spans="1:3" ht="14.5" customHeight="1" x14ac:dyDescent="0.25">
      <c r="A2465">
        <f>'J2'!L17</f>
        <v>0</v>
      </c>
      <c r="B2465" s="25">
        <v>0</v>
      </c>
      <c r="C2465" s="25">
        <f t="shared" si="40"/>
        <v>0</v>
      </c>
    </row>
    <row r="2466" spans="1:3" ht="14.5" customHeight="1" x14ac:dyDescent="0.25">
      <c r="A2466">
        <f>'J2'!L18</f>
        <v>0</v>
      </c>
      <c r="B2466" s="25">
        <v>0</v>
      </c>
      <c r="C2466" s="25">
        <f t="shared" si="40"/>
        <v>0</v>
      </c>
    </row>
    <row r="2467" spans="1:3" ht="14.5" customHeight="1" x14ac:dyDescent="0.25">
      <c r="A2467">
        <f>'J2'!L19</f>
        <v>0</v>
      </c>
      <c r="B2467" s="25">
        <v>0</v>
      </c>
      <c r="C2467" s="25">
        <f t="shared" si="40"/>
        <v>0</v>
      </c>
    </row>
    <row r="2468" spans="1:3" ht="14.5" customHeight="1" x14ac:dyDescent="0.25">
      <c r="A2468">
        <f>'J2'!L20</f>
        <v>0</v>
      </c>
      <c r="B2468" s="25">
        <v>0</v>
      </c>
      <c r="C2468" s="25">
        <f t="shared" si="40"/>
        <v>0</v>
      </c>
    </row>
    <row r="2469" spans="1:3" ht="14.5" customHeight="1" x14ac:dyDescent="0.25">
      <c r="A2469">
        <f>'J2'!L21</f>
        <v>0</v>
      </c>
      <c r="B2469" s="25">
        <v>0</v>
      </c>
      <c r="C2469" s="25">
        <f t="shared" si="40"/>
        <v>0</v>
      </c>
    </row>
    <row r="2470" spans="1:3" ht="14.5" customHeight="1" x14ac:dyDescent="0.25">
      <c r="A2470">
        <f>'J2'!L9</f>
        <v>0</v>
      </c>
      <c r="B2470" s="25">
        <v>0</v>
      </c>
      <c r="C2470" s="25">
        <f t="shared" si="40"/>
        <v>0</v>
      </c>
    </row>
    <row r="2471" spans="1:3" ht="14.5" customHeight="1" x14ac:dyDescent="0.25">
      <c r="A2471">
        <f>'J3'!E10</f>
        <v>0</v>
      </c>
      <c r="B2471" s="25">
        <v>0</v>
      </c>
      <c r="C2471" s="25">
        <f t="shared" si="40"/>
        <v>0</v>
      </c>
    </row>
    <row r="2472" spans="1:3" ht="14.5" customHeight="1" x14ac:dyDescent="0.25">
      <c r="A2472">
        <f>'J3'!E11</f>
        <v>0</v>
      </c>
      <c r="B2472" s="25">
        <v>0</v>
      </c>
      <c r="C2472" s="25">
        <f t="shared" si="40"/>
        <v>0</v>
      </c>
    </row>
    <row r="2473" spans="1:3" ht="14.5" customHeight="1" x14ac:dyDescent="0.25">
      <c r="A2473">
        <f>'J3'!E12</f>
        <v>0</v>
      </c>
      <c r="B2473" s="25">
        <v>0</v>
      </c>
      <c r="C2473" s="25">
        <f t="shared" si="40"/>
        <v>0</v>
      </c>
    </row>
    <row r="2474" spans="1:3" ht="14.5" customHeight="1" x14ac:dyDescent="0.25">
      <c r="A2474">
        <f>'J3'!E13</f>
        <v>0</v>
      </c>
      <c r="B2474" s="25">
        <v>0</v>
      </c>
      <c r="C2474" s="25">
        <f t="shared" si="40"/>
        <v>0</v>
      </c>
    </row>
    <row r="2475" spans="1:3" ht="14.5" customHeight="1" x14ac:dyDescent="0.25">
      <c r="A2475">
        <f>'J3'!E14</f>
        <v>0</v>
      </c>
      <c r="B2475" s="25">
        <v>0</v>
      </c>
      <c r="C2475" s="25">
        <f t="shared" si="40"/>
        <v>0</v>
      </c>
    </row>
    <row r="2476" spans="1:3" ht="14.5" customHeight="1" x14ac:dyDescent="0.25">
      <c r="A2476">
        <f>'J3'!E15</f>
        <v>0</v>
      </c>
      <c r="B2476" s="25">
        <v>0</v>
      </c>
      <c r="C2476" s="25">
        <f t="shared" si="40"/>
        <v>0</v>
      </c>
    </row>
    <row r="2477" spans="1:3" ht="14.5" customHeight="1" x14ac:dyDescent="0.25">
      <c r="A2477">
        <f>'J3'!E16</f>
        <v>0</v>
      </c>
      <c r="B2477" s="25">
        <v>0</v>
      </c>
      <c r="C2477" s="25">
        <f t="shared" si="40"/>
        <v>0</v>
      </c>
    </row>
    <row r="2478" spans="1:3" ht="14.5" customHeight="1" x14ac:dyDescent="0.25">
      <c r="A2478">
        <f>'J3'!E17</f>
        <v>0</v>
      </c>
      <c r="B2478" s="25">
        <v>0</v>
      </c>
      <c r="C2478" s="25">
        <f t="shared" si="40"/>
        <v>0</v>
      </c>
    </row>
    <row r="2479" spans="1:3" ht="14.5" customHeight="1" x14ac:dyDescent="0.25">
      <c r="A2479">
        <f>'J3'!E18</f>
        <v>0</v>
      </c>
      <c r="B2479" s="25">
        <v>0</v>
      </c>
      <c r="C2479" s="25">
        <f t="shared" si="40"/>
        <v>0</v>
      </c>
    </row>
    <row r="2480" spans="1:3" ht="14.5" customHeight="1" x14ac:dyDescent="0.25">
      <c r="A2480">
        <f>'J3'!E19</f>
        <v>0</v>
      </c>
      <c r="B2480" s="25">
        <v>0</v>
      </c>
      <c r="C2480" s="25">
        <f t="shared" si="40"/>
        <v>0</v>
      </c>
    </row>
    <row r="2481" spans="1:3" ht="14.5" customHeight="1" x14ac:dyDescent="0.25">
      <c r="A2481">
        <f>'J3'!E20</f>
        <v>0</v>
      </c>
      <c r="B2481" s="25">
        <v>0</v>
      </c>
      <c r="C2481" s="25">
        <f t="shared" si="40"/>
        <v>0</v>
      </c>
    </row>
    <row r="2482" spans="1:3" ht="14.5" customHeight="1" x14ac:dyDescent="0.25">
      <c r="A2482">
        <f>'J3'!E21</f>
        <v>0</v>
      </c>
      <c r="B2482" s="25">
        <v>0</v>
      </c>
      <c r="C2482" s="25">
        <f t="shared" si="40"/>
        <v>0</v>
      </c>
    </row>
    <row r="2483" spans="1:3" ht="14.5" customHeight="1" x14ac:dyDescent="0.25">
      <c r="A2483">
        <f>'J3'!E9</f>
        <v>0</v>
      </c>
      <c r="B2483" s="25">
        <v>0</v>
      </c>
      <c r="C2483" s="25">
        <f t="shared" si="40"/>
        <v>0</v>
      </c>
    </row>
    <row r="2484" spans="1:3" ht="14.5" customHeight="1" x14ac:dyDescent="0.25">
      <c r="A2484">
        <f>'J3'!F10</f>
        <v>0</v>
      </c>
      <c r="B2484" s="25">
        <v>0</v>
      </c>
      <c r="C2484" s="25">
        <f t="shared" si="40"/>
        <v>0</v>
      </c>
    </row>
    <row r="2485" spans="1:3" ht="14.5" customHeight="1" x14ac:dyDescent="0.25">
      <c r="A2485">
        <f>'J3'!F11</f>
        <v>0</v>
      </c>
      <c r="B2485" s="25">
        <v>0</v>
      </c>
      <c r="C2485" s="25">
        <f t="shared" si="40"/>
        <v>0</v>
      </c>
    </row>
    <row r="2486" spans="1:3" ht="14.5" customHeight="1" x14ac:dyDescent="0.25">
      <c r="A2486">
        <f>'J3'!F12</f>
        <v>0</v>
      </c>
      <c r="B2486" s="25">
        <v>0</v>
      </c>
      <c r="C2486" s="25">
        <f t="shared" si="40"/>
        <v>0</v>
      </c>
    </row>
    <row r="2487" spans="1:3" ht="14.5" customHeight="1" x14ac:dyDescent="0.25">
      <c r="A2487">
        <f>'J3'!F13</f>
        <v>0</v>
      </c>
      <c r="B2487" s="25">
        <v>0</v>
      </c>
      <c r="C2487" s="25">
        <f t="shared" si="40"/>
        <v>0</v>
      </c>
    </row>
    <row r="2488" spans="1:3" ht="14.5" customHeight="1" x14ac:dyDescent="0.25">
      <c r="A2488">
        <f>'J3'!F14</f>
        <v>0</v>
      </c>
      <c r="B2488" s="25">
        <v>0</v>
      </c>
      <c r="C2488" s="25">
        <f t="shared" si="40"/>
        <v>0</v>
      </c>
    </row>
    <row r="2489" spans="1:3" ht="14.5" customHeight="1" x14ac:dyDescent="0.25">
      <c r="A2489">
        <f>'J3'!F15</f>
        <v>0</v>
      </c>
      <c r="B2489" s="25">
        <v>0</v>
      </c>
      <c r="C2489" s="25">
        <f t="shared" si="40"/>
        <v>0</v>
      </c>
    </row>
    <row r="2490" spans="1:3" ht="14.5" customHeight="1" x14ac:dyDescent="0.25">
      <c r="A2490">
        <f>'J3'!F16</f>
        <v>0</v>
      </c>
      <c r="B2490" s="25">
        <v>0</v>
      </c>
      <c r="C2490" s="25">
        <f t="shared" si="40"/>
        <v>0</v>
      </c>
    </row>
    <row r="2491" spans="1:3" ht="14.5" customHeight="1" x14ac:dyDescent="0.25">
      <c r="A2491">
        <f>'J3'!F17</f>
        <v>0</v>
      </c>
      <c r="B2491" s="25">
        <v>0</v>
      </c>
      <c r="C2491" s="25">
        <f t="shared" si="40"/>
        <v>0</v>
      </c>
    </row>
    <row r="2492" spans="1:3" ht="14.5" customHeight="1" x14ac:dyDescent="0.25">
      <c r="A2492">
        <f>'J3'!F18</f>
        <v>0</v>
      </c>
      <c r="B2492" s="25">
        <v>0</v>
      </c>
      <c r="C2492" s="25">
        <f t="shared" si="40"/>
        <v>0</v>
      </c>
    </row>
    <row r="2493" spans="1:3" ht="14.5" customHeight="1" x14ac:dyDescent="0.25">
      <c r="A2493">
        <f>'J3'!F19</f>
        <v>0</v>
      </c>
      <c r="B2493" s="25">
        <v>0</v>
      </c>
      <c r="C2493" s="25">
        <f t="shared" si="40"/>
        <v>0</v>
      </c>
    </row>
    <row r="2494" spans="1:3" ht="14.5" customHeight="1" x14ac:dyDescent="0.25">
      <c r="A2494">
        <f>'J3'!F20</f>
        <v>0</v>
      </c>
      <c r="B2494" s="25">
        <v>0</v>
      </c>
      <c r="C2494" s="25">
        <f t="shared" si="40"/>
        <v>0</v>
      </c>
    </row>
    <row r="2495" spans="1:3" ht="14.5" customHeight="1" x14ac:dyDescent="0.25">
      <c r="A2495">
        <f>'J3'!F21</f>
        <v>0</v>
      </c>
      <c r="B2495" s="25">
        <v>0</v>
      </c>
      <c r="C2495" s="25">
        <f t="shared" ref="C2495:C2558" si="41">A2495*B2495</f>
        <v>0</v>
      </c>
    </row>
    <row r="2496" spans="1:3" ht="14.5" customHeight="1" x14ac:dyDescent="0.25">
      <c r="A2496">
        <f>'J3'!F9</f>
        <v>0</v>
      </c>
      <c r="B2496" s="25">
        <v>0</v>
      </c>
      <c r="C2496" s="25">
        <f t="shared" si="41"/>
        <v>0</v>
      </c>
    </row>
    <row r="2497" spans="1:3" ht="14.5" customHeight="1" x14ac:dyDescent="0.25">
      <c r="A2497">
        <f>'J3'!G10</f>
        <v>0</v>
      </c>
      <c r="B2497" s="25">
        <v>0</v>
      </c>
      <c r="C2497" s="25">
        <f t="shared" si="41"/>
        <v>0</v>
      </c>
    </row>
    <row r="2498" spans="1:3" ht="14.5" customHeight="1" x14ac:dyDescent="0.25">
      <c r="A2498">
        <f>'J3'!G11</f>
        <v>0</v>
      </c>
      <c r="B2498" s="25">
        <v>0</v>
      </c>
      <c r="C2498" s="25">
        <f t="shared" si="41"/>
        <v>0</v>
      </c>
    </row>
    <row r="2499" spans="1:3" ht="14.5" customHeight="1" x14ac:dyDescent="0.25">
      <c r="A2499">
        <f>'J3'!G12</f>
        <v>0</v>
      </c>
      <c r="B2499" s="25">
        <v>0</v>
      </c>
      <c r="C2499" s="25">
        <f t="shared" si="41"/>
        <v>0</v>
      </c>
    </row>
    <row r="2500" spans="1:3" ht="14.5" customHeight="1" x14ac:dyDescent="0.25">
      <c r="A2500">
        <f>'J3'!G13</f>
        <v>0</v>
      </c>
      <c r="B2500" s="25">
        <v>0</v>
      </c>
      <c r="C2500" s="25">
        <f t="shared" si="41"/>
        <v>0</v>
      </c>
    </row>
    <row r="2501" spans="1:3" ht="14.5" customHeight="1" x14ac:dyDescent="0.25">
      <c r="A2501">
        <f>'J3'!G14</f>
        <v>0</v>
      </c>
      <c r="B2501" s="25">
        <v>0</v>
      </c>
      <c r="C2501" s="25">
        <f t="shared" si="41"/>
        <v>0</v>
      </c>
    </row>
    <row r="2502" spans="1:3" ht="14.5" customHeight="1" x14ac:dyDescent="0.25">
      <c r="A2502">
        <f>'J3'!G15</f>
        <v>0</v>
      </c>
      <c r="B2502" s="25">
        <v>0</v>
      </c>
      <c r="C2502" s="25">
        <f t="shared" si="41"/>
        <v>0</v>
      </c>
    </row>
    <row r="2503" spans="1:3" ht="14.5" customHeight="1" x14ac:dyDescent="0.25">
      <c r="A2503">
        <f>'J3'!G16</f>
        <v>0</v>
      </c>
      <c r="B2503" s="25">
        <v>0</v>
      </c>
      <c r="C2503" s="25">
        <f t="shared" si="41"/>
        <v>0</v>
      </c>
    </row>
    <row r="2504" spans="1:3" ht="14.5" customHeight="1" x14ac:dyDescent="0.25">
      <c r="A2504">
        <f>'J3'!G18</f>
        <v>0</v>
      </c>
      <c r="B2504" s="25">
        <v>0</v>
      </c>
      <c r="C2504" s="25">
        <f t="shared" si="41"/>
        <v>0</v>
      </c>
    </row>
    <row r="2505" spans="1:3" ht="14.5" customHeight="1" x14ac:dyDescent="0.25">
      <c r="A2505">
        <f>'J3'!G19</f>
        <v>0</v>
      </c>
      <c r="B2505" s="25">
        <v>0</v>
      </c>
      <c r="C2505" s="25">
        <f t="shared" si="41"/>
        <v>0</v>
      </c>
    </row>
    <row r="2506" spans="1:3" ht="14.5" customHeight="1" x14ac:dyDescent="0.25">
      <c r="A2506">
        <f>'J3'!G20</f>
        <v>0</v>
      </c>
      <c r="B2506" s="25">
        <v>0</v>
      </c>
      <c r="C2506" s="25">
        <f t="shared" si="41"/>
        <v>0</v>
      </c>
    </row>
    <row r="2507" spans="1:3" ht="14.5" customHeight="1" x14ac:dyDescent="0.25">
      <c r="A2507">
        <f>'J3'!G21</f>
        <v>0</v>
      </c>
      <c r="B2507" s="25">
        <v>0</v>
      </c>
      <c r="C2507" s="25">
        <f t="shared" si="41"/>
        <v>0</v>
      </c>
    </row>
    <row r="2508" spans="1:3" ht="14.5" customHeight="1" x14ac:dyDescent="0.25">
      <c r="A2508">
        <f>'J3'!G9</f>
        <v>0</v>
      </c>
      <c r="B2508" s="25">
        <v>0</v>
      </c>
      <c r="C2508" s="25">
        <f t="shared" si="41"/>
        <v>0</v>
      </c>
    </row>
    <row r="2509" spans="1:3" ht="14.5" customHeight="1" x14ac:dyDescent="0.25">
      <c r="A2509">
        <f>'J3'!H10</f>
        <v>0</v>
      </c>
      <c r="B2509" s="25">
        <v>0</v>
      </c>
      <c r="C2509" s="25">
        <f t="shared" si="41"/>
        <v>0</v>
      </c>
    </row>
    <row r="2510" spans="1:3" ht="14.5" customHeight="1" x14ac:dyDescent="0.25">
      <c r="A2510">
        <f>'J3'!H11</f>
        <v>0</v>
      </c>
      <c r="B2510" s="25">
        <v>0</v>
      </c>
      <c r="C2510" s="25">
        <f t="shared" si="41"/>
        <v>0</v>
      </c>
    </row>
    <row r="2511" spans="1:3" ht="14.5" customHeight="1" x14ac:dyDescent="0.25">
      <c r="A2511">
        <f>'J3'!H12</f>
        <v>0</v>
      </c>
      <c r="B2511" s="25">
        <v>0</v>
      </c>
      <c r="C2511" s="25">
        <f t="shared" si="41"/>
        <v>0</v>
      </c>
    </row>
    <row r="2512" spans="1:3" ht="14.5" customHeight="1" x14ac:dyDescent="0.25">
      <c r="A2512">
        <f>'J3'!H13</f>
        <v>0</v>
      </c>
      <c r="B2512" s="25">
        <v>0</v>
      </c>
      <c r="C2512" s="25">
        <f t="shared" si="41"/>
        <v>0</v>
      </c>
    </row>
    <row r="2513" spans="1:3" ht="14.5" customHeight="1" x14ac:dyDescent="0.25">
      <c r="A2513">
        <f>'J3'!H14</f>
        <v>0</v>
      </c>
      <c r="B2513" s="25">
        <v>0</v>
      </c>
      <c r="C2513" s="25">
        <f t="shared" si="41"/>
        <v>0</v>
      </c>
    </row>
    <row r="2514" spans="1:3" ht="14.5" customHeight="1" x14ac:dyDescent="0.25">
      <c r="A2514">
        <f>'J3'!H15</f>
        <v>0</v>
      </c>
      <c r="B2514" s="25">
        <v>0</v>
      </c>
      <c r="C2514" s="25">
        <f t="shared" si="41"/>
        <v>0</v>
      </c>
    </row>
    <row r="2515" spans="1:3" ht="14.5" customHeight="1" x14ac:dyDescent="0.25">
      <c r="A2515">
        <f>'J3'!H16</f>
        <v>0</v>
      </c>
      <c r="B2515" s="25">
        <v>0</v>
      </c>
      <c r="C2515" s="25">
        <f t="shared" si="41"/>
        <v>0</v>
      </c>
    </row>
    <row r="2516" spans="1:3" ht="14.5" customHeight="1" x14ac:dyDescent="0.25">
      <c r="A2516">
        <f>'J3'!H18</f>
        <v>0</v>
      </c>
      <c r="B2516" s="25">
        <v>0</v>
      </c>
      <c r="C2516" s="25">
        <f t="shared" si="41"/>
        <v>0</v>
      </c>
    </row>
    <row r="2517" spans="1:3" ht="14.5" customHeight="1" x14ac:dyDescent="0.25">
      <c r="A2517">
        <f>'J3'!H19</f>
        <v>0</v>
      </c>
      <c r="B2517" s="25">
        <v>0</v>
      </c>
      <c r="C2517" s="25">
        <f t="shared" si="41"/>
        <v>0</v>
      </c>
    </row>
    <row r="2518" spans="1:3" ht="14.5" customHeight="1" x14ac:dyDescent="0.25">
      <c r="A2518">
        <f>'J3'!H20</f>
        <v>0</v>
      </c>
      <c r="B2518" s="25">
        <v>0</v>
      </c>
      <c r="C2518" s="25">
        <f t="shared" si="41"/>
        <v>0</v>
      </c>
    </row>
    <row r="2519" spans="1:3" ht="14.5" customHeight="1" x14ac:dyDescent="0.25">
      <c r="A2519">
        <f>'J3'!H21</f>
        <v>0</v>
      </c>
      <c r="B2519" s="25">
        <v>0</v>
      </c>
      <c r="C2519" s="25">
        <f t="shared" si="41"/>
        <v>0</v>
      </c>
    </row>
    <row r="2520" spans="1:3" ht="14.5" customHeight="1" x14ac:dyDescent="0.25">
      <c r="A2520">
        <f>'J3'!H9</f>
        <v>0</v>
      </c>
      <c r="B2520" s="25">
        <v>0</v>
      </c>
      <c r="C2520" s="25">
        <f t="shared" si="41"/>
        <v>0</v>
      </c>
    </row>
    <row r="2521" spans="1:3" ht="14.5" customHeight="1" x14ac:dyDescent="0.25">
      <c r="A2521">
        <f>'J3'!I10</f>
        <v>0</v>
      </c>
      <c r="B2521" s="25">
        <v>0</v>
      </c>
      <c r="C2521" s="25">
        <f t="shared" si="41"/>
        <v>0</v>
      </c>
    </row>
    <row r="2522" spans="1:3" ht="14.5" customHeight="1" x14ac:dyDescent="0.25">
      <c r="A2522">
        <f>'J3'!I11</f>
        <v>0</v>
      </c>
      <c r="B2522" s="25">
        <v>0</v>
      </c>
      <c r="C2522" s="25">
        <f t="shared" si="41"/>
        <v>0</v>
      </c>
    </row>
    <row r="2523" spans="1:3" ht="14.5" customHeight="1" x14ac:dyDescent="0.25">
      <c r="A2523">
        <f>'J3'!I12</f>
        <v>0</v>
      </c>
      <c r="B2523" s="25">
        <v>0</v>
      </c>
      <c r="C2523" s="25">
        <f t="shared" si="41"/>
        <v>0</v>
      </c>
    </row>
    <row r="2524" spans="1:3" ht="14.5" customHeight="1" x14ac:dyDescent="0.25">
      <c r="A2524">
        <f>'J3'!I13</f>
        <v>0</v>
      </c>
      <c r="B2524" s="25">
        <v>0</v>
      </c>
      <c r="C2524" s="25">
        <f t="shared" si="41"/>
        <v>0</v>
      </c>
    </row>
    <row r="2525" spans="1:3" ht="14.5" customHeight="1" x14ac:dyDescent="0.25">
      <c r="A2525">
        <f>'J3'!I14</f>
        <v>0</v>
      </c>
      <c r="B2525" s="25">
        <v>0</v>
      </c>
      <c r="C2525" s="25">
        <f t="shared" si="41"/>
        <v>0</v>
      </c>
    </row>
    <row r="2526" spans="1:3" ht="14.5" customHeight="1" x14ac:dyDescent="0.25">
      <c r="A2526">
        <f>'J3'!I15</f>
        <v>0</v>
      </c>
      <c r="B2526" s="25">
        <v>0</v>
      </c>
      <c r="C2526" s="25">
        <f t="shared" si="41"/>
        <v>0</v>
      </c>
    </row>
    <row r="2527" spans="1:3" ht="14.5" customHeight="1" x14ac:dyDescent="0.25">
      <c r="A2527">
        <f>'J3'!I16</f>
        <v>0</v>
      </c>
      <c r="B2527" s="25">
        <v>0</v>
      </c>
      <c r="C2527" s="25">
        <f t="shared" si="41"/>
        <v>0</v>
      </c>
    </row>
    <row r="2528" spans="1:3" ht="14.5" customHeight="1" x14ac:dyDescent="0.25">
      <c r="A2528">
        <f>'J3'!I18</f>
        <v>0</v>
      </c>
      <c r="B2528" s="25">
        <v>0</v>
      </c>
      <c r="C2528" s="25">
        <f t="shared" si="41"/>
        <v>0</v>
      </c>
    </row>
    <row r="2529" spans="1:3" ht="14.5" customHeight="1" x14ac:dyDescent="0.25">
      <c r="A2529">
        <f>'J3'!I19</f>
        <v>0</v>
      </c>
      <c r="B2529" s="25">
        <v>0</v>
      </c>
      <c r="C2529" s="25">
        <f t="shared" si="41"/>
        <v>0</v>
      </c>
    </row>
    <row r="2530" spans="1:3" ht="14.5" customHeight="1" x14ac:dyDescent="0.25">
      <c r="A2530">
        <f>'J3'!I20</f>
        <v>0</v>
      </c>
      <c r="B2530" s="25">
        <v>0</v>
      </c>
      <c r="C2530" s="25">
        <f t="shared" si="41"/>
        <v>0</v>
      </c>
    </row>
    <row r="2531" spans="1:3" ht="14.5" customHeight="1" x14ac:dyDescent="0.25">
      <c r="A2531">
        <f>'J3'!I21</f>
        <v>0</v>
      </c>
      <c r="B2531" s="25">
        <v>0</v>
      </c>
      <c r="C2531" s="25">
        <f t="shared" si="41"/>
        <v>0</v>
      </c>
    </row>
    <row r="2532" spans="1:3" ht="14.5" customHeight="1" x14ac:dyDescent="0.25">
      <c r="A2532">
        <f>'J3'!I9</f>
        <v>0</v>
      </c>
      <c r="B2532" s="25">
        <v>0</v>
      </c>
      <c r="C2532" s="25">
        <f t="shared" si="41"/>
        <v>0</v>
      </c>
    </row>
    <row r="2533" spans="1:3" ht="14.5" customHeight="1" x14ac:dyDescent="0.25">
      <c r="A2533">
        <f>'J3'!J10</f>
        <v>0</v>
      </c>
      <c r="B2533" s="25">
        <v>0</v>
      </c>
      <c r="C2533" s="25">
        <f t="shared" si="41"/>
        <v>0</v>
      </c>
    </row>
    <row r="2534" spans="1:3" ht="14.5" customHeight="1" x14ac:dyDescent="0.25">
      <c r="A2534">
        <f>'J3'!J11</f>
        <v>0</v>
      </c>
      <c r="B2534" s="25">
        <v>0</v>
      </c>
      <c r="C2534" s="25">
        <f t="shared" si="41"/>
        <v>0</v>
      </c>
    </row>
    <row r="2535" spans="1:3" ht="14.5" customHeight="1" x14ac:dyDescent="0.25">
      <c r="A2535">
        <f>'J3'!J12</f>
        <v>0</v>
      </c>
      <c r="B2535" s="25">
        <v>0</v>
      </c>
      <c r="C2535" s="25">
        <f t="shared" si="41"/>
        <v>0</v>
      </c>
    </row>
    <row r="2536" spans="1:3" ht="14.5" customHeight="1" x14ac:dyDescent="0.25">
      <c r="A2536">
        <f>'J3'!J13</f>
        <v>0</v>
      </c>
      <c r="B2536" s="25">
        <v>0</v>
      </c>
      <c r="C2536" s="25">
        <f t="shared" si="41"/>
        <v>0</v>
      </c>
    </row>
    <row r="2537" spans="1:3" ht="14.5" customHeight="1" x14ac:dyDescent="0.25">
      <c r="A2537">
        <f>'J3'!J14</f>
        <v>0</v>
      </c>
      <c r="B2537" s="25">
        <v>0</v>
      </c>
      <c r="C2537" s="25">
        <f t="shared" si="41"/>
        <v>0</v>
      </c>
    </row>
    <row r="2538" spans="1:3" ht="14.5" customHeight="1" x14ac:dyDescent="0.25">
      <c r="A2538">
        <f>'J3'!J15</f>
        <v>0</v>
      </c>
      <c r="B2538" s="25">
        <v>0</v>
      </c>
      <c r="C2538" s="25">
        <f t="shared" si="41"/>
        <v>0</v>
      </c>
    </row>
    <row r="2539" spans="1:3" ht="14.5" customHeight="1" x14ac:dyDescent="0.25">
      <c r="A2539">
        <f>'J3'!J16</f>
        <v>0</v>
      </c>
      <c r="B2539" s="25">
        <v>0</v>
      </c>
      <c r="C2539" s="25">
        <f t="shared" si="41"/>
        <v>0</v>
      </c>
    </row>
    <row r="2540" spans="1:3" ht="14.5" customHeight="1" x14ac:dyDescent="0.25">
      <c r="A2540">
        <f>'J3'!J18</f>
        <v>0</v>
      </c>
      <c r="B2540" s="25">
        <v>0</v>
      </c>
      <c r="C2540" s="25">
        <f t="shared" si="41"/>
        <v>0</v>
      </c>
    </row>
    <row r="2541" spans="1:3" ht="14.5" customHeight="1" x14ac:dyDescent="0.25">
      <c r="A2541">
        <f>'J3'!J19</f>
        <v>0</v>
      </c>
      <c r="B2541" s="25">
        <v>0</v>
      </c>
      <c r="C2541" s="25">
        <f t="shared" si="41"/>
        <v>0</v>
      </c>
    </row>
    <row r="2542" spans="1:3" ht="14.5" customHeight="1" x14ac:dyDescent="0.25">
      <c r="A2542">
        <f>'J3'!J20</f>
        <v>0</v>
      </c>
      <c r="B2542" s="25">
        <v>0</v>
      </c>
      <c r="C2542" s="25">
        <f t="shared" si="41"/>
        <v>0</v>
      </c>
    </row>
    <row r="2543" spans="1:3" ht="14.5" customHeight="1" x14ac:dyDescent="0.25">
      <c r="A2543">
        <f>'J3'!J21</f>
        <v>0</v>
      </c>
      <c r="B2543" s="25">
        <v>0</v>
      </c>
      <c r="C2543" s="25">
        <f t="shared" si="41"/>
        <v>0</v>
      </c>
    </row>
    <row r="2544" spans="1:3" ht="14.5" customHeight="1" x14ac:dyDescent="0.25">
      <c r="A2544">
        <f>'J3'!J9</f>
        <v>0</v>
      </c>
      <c r="B2544" s="25">
        <v>0</v>
      </c>
      <c r="C2544" s="25">
        <f t="shared" si="41"/>
        <v>0</v>
      </c>
    </row>
    <row r="2545" spans="1:3" ht="14.5" customHeight="1" x14ac:dyDescent="0.25">
      <c r="A2545">
        <f>'J3'!K10</f>
        <v>0</v>
      </c>
      <c r="B2545" s="25">
        <v>0</v>
      </c>
      <c r="C2545" s="25">
        <f t="shared" si="41"/>
        <v>0</v>
      </c>
    </row>
    <row r="2546" spans="1:3" ht="14.5" customHeight="1" x14ac:dyDescent="0.25">
      <c r="A2546">
        <f>'J3'!K11</f>
        <v>0</v>
      </c>
      <c r="B2546" s="25">
        <v>0</v>
      </c>
      <c r="C2546" s="25">
        <f t="shared" si="41"/>
        <v>0</v>
      </c>
    </row>
    <row r="2547" spans="1:3" ht="14.5" customHeight="1" x14ac:dyDescent="0.25">
      <c r="A2547">
        <f>'J3'!K12</f>
        <v>0</v>
      </c>
      <c r="B2547" s="25">
        <v>0</v>
      </c>
      <c r="C2547" s="25">
        <f t="shared" si="41"/>
        <v>0</v>
      </c>
    </row>
    <row r="2548" spans="1:3" ht="14.5" customHeight="1" x14ac:dyDescent="0.25">
      <c r="A2548">
        <f>'J3'!K13</f>
        <v>0</v>
      </c>
      <c r="B2548" s="25">
        <v>0</v>
      </c>
      <c r="C2548" s="25">
        <f t="shared" si="41"/>
        <v>0</v>
      </c>
    </row>
    <row r="2549" spans="1:3" ht="14.5" customHeight="1" x14ac:dyDescent="0.25">
      <c r="A2549">
        <f>'J3'!K14</f>
        <v>0</v>
      </c>
      <c r="B2549" s="25">
        <v>0</v>
      </c>
      <c r="C2549" s="25">
        <f t="shared" si="41"/>
        <v>0</v>
      </c>
    </row>
    <row r="2550" spans="1:3" ht="14.5" customHeight="1" x14ac:dyDescent="0.25">
      <c r="A2550">
        <f>'J3'!K15</f>
        <v>0</v>
      </c>
      <c r="B2550" s="25">
        <v>0</v>
      </c>
      <c r="C2550" s="25">
        <f t="shared" si="41"/>
        <v>0</v>
      </c>
    </row>
    <row r="2551" spans="1:3" ht="14.5" customHeight="1" x14ac:dyDescent="0.25">
      <c r="A2551">
        <f>'J3'!K16</f>
        <v>0</v>
      </c>
      <c r="B2551" s="25">
        <v>0</v>
      </c>
      <c r="C2551" s="25">
        <f t="shared" si="41"/>
        <v>0</v>
      </c>
    </row>
    <row r="2552" spans="1:3" ht="14.5" customHeight="1" x14ac:dyDescent="0.25">
      <c r="A2552">
        <f>'J3'!K17</f>
        <v>0</v>
      </c>
      <c r="B2552" s="25">
        <v>0</v>
      </c>
      <c r="C2552" s="25">
        <f t="shared" si="41"/>
        <v>0</v>
      </c>
    </row>
    <row r="2553" spans="1:3" ht="14.5" customHeight="1" x14ac:dyDescent="0.25">
      <c r="A2553">
        <f>'J3'!K18</f>
        <v>0</v>
      </c>
      <c r="B2553" s="25">
        <v>0</v>
      </c>
      <c r="C2553" s="25">
        <f t="shared" si="41"/>
        <v>0</v>
      </c>
    </row>
    <row r="2554" spans="1:3" ht="14.5" customHeight="1" x14ac:dyDescent="0.25">
      <c r="A2554">
        <f>'J3'!K19</f>
        <v>0</v>
      </c>
      <c r="B2554" s="25">
        <v>0</v>
      </c>
      <c r="C2554" s="25">
        <f t="shared" si="41"/>
        <v>0</v>
      </c>
    </row>
    <row r="2555" spans="1:3" ht="14.5" customHeight="1" x14ac:dyDescent="0.25">
      <c r="A2555">
        <f>'J3'!K20</f>
        <v>0</v>
      </c>
      <c r="B2555" s="25">
        <v>0</v>
      </c>
      <c r="C2555" s="25">
        <f t="shared" si="41"/>
        <v>0</v>
      </c>
    </row>
    <row r="2556" spans="1:3" ht="14.5" customHeight="1" x14ac:dyDescent="0.25">
      <c r="A2556">
        <f>'J3'!K21</f>
        <v>0</v>
      </c>
      <c r="B2556" s="25">
        <v>0</v>
      </c>
      <c r="C2556" s="25">
        <f t="shared" si="41"/>
        <v>0</v>
      </c>
    </row>
    <row r="2557" spans="1:3" ht="14.5" customHeight="1" x14ac:dyDescent="0.25">
      <c r="A2557">
        <f>'J3'!K9</f>
        <v>0</v>
      </c>
      <c r="B2557" s="25">
        <v>0</v>
      </c>
      <c r="C2557" s="25">
        <f t="shared" si="41"/>
        <v>0</v>
      </c>
    </row>
    <row r="2558" spans="1:3" ht="14.5" customHeight="1" x14ac:dyDescent="0.25">
      <c r="A2558">
        <f>'J3'!L10</f>
        <v>0</v>
      </c>
      <c r="B2558" s="25">
        <v>0</v>
      </c>
      <c r="C2558" s="25">
        <f t="shared" si="41"/>
        <v>0</v>
      </c>
    </row>
    <row r="2559" spans="1:3" ht="14.5" customHeight="1" x14ac:dyDescent="0.25">
      <c r="A2559">
        <f>'J3'!L11</f>
        <v>0</v>
      </c>
      <c r="B2559" s="25">
        <v>0</v>
      </c>
      <c r="C2559" s="25">
        <f t="shared" ref="C2559:C2622" si="42">A2559*B2559</f>
        <v>0</v>
      </c>
    </row>
    <row r="2560" spans="1:3" ht="14.5" customHeight="1" x14ac:dyDescent="0.25">
      <c r="A2560">
        <f>'J3'!L12</f>
        <v>0</v>
      </c>
      <c r="B2560" s="25">
        <v>0</v>
      </c>
      <c r="C2560" s="25">
        <f t="shared" si="42"/>
        <v>0</v>
      </c>
    </row>
    <row r="2561" spans="1:3" ht="14.5" customHeight="1" x14ac:dyDescent="0.25">
      <c r="A2561">
        <f>'J3'!L13</f>
        <v>0</v>
      </c>
      <c r="B2561" s="25">
        <v>0</v>
      </c>
      <c r="C2561" s="25">
        <f t="shared" si="42"/>
        <v>0</v>
      </c>
    </row>
    <row r="2562" spans="1:3" ht="14.5" customHeight="1" x14ac:dyDescent="0.25">
      <c r="A2562">
        <f>'J3'!L14</f>
        <v>0</v>
      </c>
      <c r="B2562" s="25">
        <v>0</v>
      </c>
      <c r="C2562" s="25">
        <f t="shared" si="42"/>
        <v>0</v>
      </c>
    </row>
    <row r="2563" spans="1:3" ht="14.5" customHeight="1" x14ac:dyDescent="0.25">
      <c r="A2563">
        <f>'J3'!L15</f>
        <v>0</v>
      </c>
      <c r="B2563" s="25">
        <v>0</v>
      </c>
      <c r="C2563" s="25">
        <f t="shared" si="42"/>
        <v>0</v>
      </c>
    </row>
    <row r="2564" spans="1:3" ht="14.5" customHeight="1" x14ac:dyDescent="0.25">
      <c r="A2564">
        <f>'J3'!L16</f>
        <v>0</v>
      </c>
      <c r="B2564" s="25">
        <v>0</v>
      </c>
      <c r="C2564" s="25">
        <f t="shared" si="42"/>
        <v>0</v>
      </c>
    </row>
    <row r="2565" spans="1:3" ht="14.5" customHeight="1" x14ac:dyDescent="0.25">
      <c r="A2565">
        <f>'J3'!L17</f>
        <v>0</v>
      </c>
      <c r="B2565" s="25">
        <v>0</v>
      </c>
      <c r="C2565" s="25">
        <f t="shared" si="42"/>
        <v>0</v>
      </c>
    </row>
    <row r="2566" spans="1:3" ht="14.5" customHeight="1" x14ac:dyDescent="0.25">
      <c r="A2566">
        <f>'J3'!L18</f>
        <v>0</v>
      </c>
      <c r="B2566" s="25">
        <v>0</v>
      </c>
      <c r="C2566" s="25">
        <f t="shared" si="42"/>
        <v>0</v>
      </c>
    </row>
    <row r="2567" spans="1:3" ht="14.5" customHeight="1" x14ac:dyDescent="0.25">
      <c r="A2567">
        <f>'J3'!L19</f>
        <v>0</v>
      </c>
      <c r="B2567" s="25">
        <v>0</v>
      </c>
      <c r="C2567" s="25">
        <f t="shared" si="42"/>
        <v>0</v>
      </c>
    </row>
    <row r="2568" spans="1:3" ht="14.5" customHeight="1" x14ac:dyDescent="0.25">
      <c r="A2568">
        <f>'J3'!L20</f>
        <v>0</v>
      </c>
      <c r="B2568" s="25">
        <v>0</v>
      </c>
      <c r="C2568" s="25">
        <f t="shared" si="42"/>
        <v>0</v>
      </c>
    </row>
    <row r="2569" spans="1:3" ht="14.5" customHeight="1" x14ac:dyDescent="0.25">
      <c r="A2569">
        <f>'J3'!L21</f>
        <v>0</v>
      </c>
      <c r="B2569" s="25">
        <v>0</v>
      </c>
      <c r="C2569" s="25">
        <f t="shared" si="42"/>
        <v>0</v>
      </c>
    </row>
    <row r="2570" spans="1:3" ht="14.5" customHeight="1" x14ac:dyDescent="0.25">
      <c r="A2570">
        <f>'J3'!L9</f>
        <v>0</v>
      </c>
      <c r="B2570" s="25">
        <v>0</v>
      </c>
      <c r="C2570" s="25">
        <f t="shared" si="42"/>
        <v>0</v>
      </c>
    </row>
    <row r="2571" spans="1:3" ht="14.5" customHeight="1" x14ac:dyDescent="0.25">
      <c r="A2571">
        <f>'J4'!E10</f>
        <v>0</v>
      </c>
      <c r="B2571" s="25">
        <v>0</v>
      </c>
      <c r="C2571" s="25">
        <f t="shared" si="42"/>
        <v>0</v>
      </c>
    </row>
    <row r="2572" spans="1:3" ht="14.5" customHeight="1" x14ac:dyDescent="0.25">
      <c r="A2572">
        <f>'J4'!E11</f>
        <v>0</v>
      </c>
      <c r="B2572" s="25">
        <v>0</v>
      </c>
      <c r="C2572" s="25">
        <f t="shared" si="42"/>
        <v>0</v>
      </c>
    </row>
    <row r="2573" spans="1:3" ht="14.5" customHeight="1" x14ac:dyDescent="0.25">
      <c r="A2573">
        <f>'J4'!E12</f>
        <v>0</v>
      </c>
      <c r="B2573" s="25">
        <v>0</v>
      </c>
      <c r="C2573" s="25">
        <f t="shared" si="42"/>
        <v>0</v>
      </c>
    </row>
    <row r="2574" spans="1:3" ht="14.5" customHeight="1" x14ac:dyDescent="0.25">
      <c r="A2574">
        <f>'J4'!E13</f>
        <v>0</v>
      </c>
      <c r="B2574" s="25">
        <v>0</v>
      </c>
      <c r="C2574" s="25">
        <f t="shared" si="42"/>
        <v>0</v>
      </c>
    </row>
    <row r="2575" spans="1:3" ht="14.5" customHeight="1" x14ac:dyDescent="0.25">
      <c r="A2575">
        <f>'J4'!E14</f>
        <v>0</v>
      </c>
      <c r="B2575" s="25">
        <v>0</v>
      </c>
      <c r="C2575" s="25">
        <f t="shared" si="42"/>
        <v>0</v>
      </c>
    </row>
    <row r="2576" spans="1:3" ht="14.5" customHeight="1" x14ac:dyDescent="0.25">
      <c r="A2576">
        <f>'J4'!E15</f>
        <v>0</v>
      </c>
      <c r="B2576" s="25">
        <v>0</v>
      </c>
      <c r="C2576" s="25">
        <f t="shared" si="42"/>
        <v>0</v>
      </c>
    </row>
    <row r="2577" spans="1:3" ht="14.5" customHeight="1" x14ac:dyDescent="0.25">
      <c r="A2577">
        <f>'J4'!E16</f>
        <v>0</v>
      </c>
      <c r="B2577" s="25">
        <v>0</v>
      </c>
      <c r="C2577" s="25">
        <f t="shared" si="42"/>
        <v>0</v>
      </c>
    </row>
    <row r="2578" spans="1:3" ht="14.5" customHeight="1" x14ac:dyDescent="0.25">
      <c r="A2578">
        <f>'J4'!E17</f>
        <v>0</v>
      </c>
      <c r="B2578" s="25">
        <v>0</v>
      </c>
      <c r="C2578" s="25">
        <f t="shared" si="42"/>
        <v>0</v>
      </c>
    </row>
    <row r="2579" spans="1:3" ht="14.5" customHeight="1" x14ac:dyDescent="0.25">
      <c r="A2579">
        <f>'J4'!E18</f>
        <v>0</v>
      </c>
      <c r="B2579" s="25">
        <v>0</v>
      </c>
      <c r="C2579" s="25">
        <f t="shared" si="42"/>
        <v>0</v>
      </c>
    </row>
    <row r="2580" spans="1:3" ht="14.5" customHeight="1" x14ac:dyDescent="0.25">
      <c r="A2580">
        <f>'J4'!E19</f>
        <v>0</v>
      </c>
      <c r="B2580" s="25">
        <v>0</v>
      </c>
      <c r="C2580" s="25">
        <f t="shared" si="42"/>
        <v>0</v>
      </c>
    </row>
    <row r="2581" spans="1:3" ht="14.5" customHeight="1" x14ac:dyDescent="0.25">
      <c r="A2581">
        <f>'J4'!E20</f>
        <v>0</v>
      </c>
      <c r="B2581" s="25">
        <v>0</v>
      </c>
      <c r="C2581" s="25">
        <f t="shared" si="42"/>
        <v>0</v>
      </c>
    </row>
    <row r="2582" spans="1:3" ht="14.5" customHeight="1" x14ac:dyDescent="0.25">
      <c r="A2582">
        <f>'J4'!E21</f>
        <v>0</v>
      </c>
      <c r="B2582" s="25">
        <v>0</v>
      </c>
      <c r="C2582" s="25">
        <f t="shared" si="42"/>
        <v>0</v>
      </c>
    </row>
    <row r="2583" spans="1:3" ht="14.5" customHeight="1" x14ac:dyDescent="0.25">
      <c r="A2583">
        <f>'J4'!E9</f>
        <v>0</v>
      </c>
      <c r="B2583" s="25">
        <v>0</v>
      </c>
      <c r="C2583" s="25">
        <f t="shared" si="42"/>
        <v>0</v>
      </c>
    </row>
    <row r="2584" spans="1:3" ht="14.5" customHeight="1" x14ac:dyDescent="0.25">
      <c r="A2584">
        <f>'J4'!F10</f>
        <v>0</v>
      </c>
      <c r="B2584" s="25">
        <v>0</v>
      </c>
      <c r="C2584" s="25">
        <f t="shared" si="42"/>
        <v>0</v>
      </c>
    </row>
    <row r="2585" spans="1:3" ht="14.5" customHeight="1" x14ac:dyDescent="0.25">
      <c r="A2585">
        <f>'J4'!F11</f>
        <v>0</v>
      </c>
      <c r="B2585" s="25">
        <v>0</v>
      </c>
      <c r="C2585" s="25">
        <f t="shared" si="42"/>
        <v>0</v>
      </c>
    </row>
    <row r="2586" spans="1:3" ht="14.5" customHeight="1" x14ac:dyDescent="0.25">
      <c r="A2586">
        <f>'J4'!F12</f>
        <v>0</v>
      </c>
      <c r="B2586" s="25">
        <v>0</v>
      </c>
      <c r="C2586" s="25">
        <f t="shared" si="42"/>
        <v>0</v>
      </c>
    </row>
    <row r="2587" spans="1:3" ht="14.5" customHeight="1" x14ac:dyDescent="0.25">
      <c r="A2587">
        <f>'J4'!F13</f>
        <v>0</v>
      </c>
      <c r="B2587" s="25">
        <v>0</v>
      </c>
      <c r="C2587" s="25">
        <f t="shared" si="42"/>
        <v>0</v>
      </c>
    </row>
    <row r="2588" spans="1:3" ht="14.5" customHeight="1" x14ac:dyDescent="0.25">
      <c r="A2588">
        <f>'J4'!F14</f>
        <v>0</v>
      </c>
      <c r="B2588" s="25">
        <v>0</v>
      </c>
      <c r="C2588" s="25">
        <f t="shared" si="42"/>
        <v>0</v>
      </c>
    </row>
    <row r="2589" spans="1:3" ht="14.5" customHeight="1" x14ac:dyDescent="0.25">
      <c r="A2589">
        <f>'J4'!F15</f>
        <v>0</v>
      </c>
      <c r="B2589" s="25">
        <v>0</v>
      </c>
      <c r="C2589" s="25">
        <f t="shared" si="42"/>
        <v>0</v>
      </c>
    </row>
    <row r="2590" spans="1:3" ht="14.5" customHeight="1" x14ac:dyDescent="0.25">
      <c r="A2590">
        <f>'J4'!F16</f>
        <v>0</v>
      </c>
      <c r="B2590" s="25">
        <v>0</v>
      </c>
      <c r="C2590" s="25">
        <f t="shared" si="42"/>
        <v>0</v>
      </c>
    </row>
    <row r="2591" spans="1:3" ht="14.5" customHeight="1" x14ac:dyDescent="0.25">
      <c r="A2591">
        <f>'J4'!F17</f>
        <v>0</v>
      </c>
      <c r="B2591" s="25">
        <v>0</v>
      </c>
      <c r="C2591" s="25">
        <f t="shared" si="42"/>
        <v>0</v>
      </c>
    </row>
    <row r="2592" spans="1:3" ht="14.5" customHeight="1" x14ac:dyDescent="0.25">
      <c r="A2592">
        <f>'J4'!F18</f>
        <v>0</v>
      </c>
      <c r="B2592" s="25">
        <v>0</v>
      </c>
      <c r="C2592" s="25">
        <f t="shared" si="42"/>
        <v>0</v>
      </c>
    </row>
    <row r="2593" spans="1:3" ht="14.5" customHeight="1" x14ac:dyDescent="0.25">
      <c r="A2593">
        <f>'J4'!F19</f>
        <v>0</v>
      </c>
      <c r="B2593" s="25">
        <v>0</v>
      </c>
      <c r="C2593" s="25">
        <f t="shared" si="42"/>
        <v>0</v>
      </c>
    </row>
    <row r="2594" spans="1:3" ht="14.5" customHeight="1" x14ac:dyDescent="0.25">
      <c r="A2594">
        <f>'J4'!F20</f>
        <v>0</v>
      </c>
      <c r="B2594" s="25">
        <v>0</v>
      </c>
      <c r="C2594" s="25">
        <f t="shared" si="42"/>
        <v>0</v>
      </c>
    </row>
    <row r="2595" spans="1:3" ht="14.5" customHeight="1" x14ac:dyDescent="0.25">
      <c r="A2595">
        <f>'J4'!F21</f>
        <v>0</v>
      </c>
      <c r="B2595" s="25">
        <v>0</v>
      </c>
      <c r="C2595" s="25">
        <f t="shared" si="42"/>
        <v>0</v>
      </c>
    </row>
    <row r="2596" spans="1:3" ht="14.5" customHeight="1" x14ac:dyDescent="0.25">
      <c r="A2596">
        <f>'J4'!F9</f>
        <v>0</v>
      </c>
      <c r="B2596" s="25">
        <v>0</v>
      </c>
      <c r="C2596" s="25">
        <f t="shared" si="42"/>
        <v>0</v>
      </c>
    </row>
    <row r="2597" spans="1:3" ht="14.5" customHeight="1" x14ac:dyDescent="0.25">
      <c r="A2597">
        <f>'J4'!G10</f>
        <v>0</v>
      </c>
      <c r="B2597" s="25">
        <v>0</v>
      </c>
      <c r="C2597" s="25">
        <f t="shared" si="42"/>
        <v>0</v>
      </c>
    </row>
    <row r="2598" spans="1:3" ht="14.5" customHeight="1" x14ac:dyDescent="0.25">
      <c r="A2598">
        <f>'J4'!G11</f>
        <v>0</v>
      </c>
      <c r="B2598" s="25">
        <v>0</v>
      </c>
      <c r="C2598" s="25">
        <f t="shared" si="42"/>
        <v>0</v>
      </c>
    </row>
    <row r="2599" spans="1:3" ht="14.5" customHeight="1" x14ac:dyDescent="0.25">
      <c r="A2599">
        <f>'J4'!G12</f>
        <v>0</v>
      </c>
      <c r="B2599" s="25">
        <v>0</v>
      </c>
      <c r="C2599" s="25">
        <f t="shared" si="42"/>
        <v>0</v>
      </c>
    </row>
    <row r="2600" spans="1:3" ht="14.5" customHeight="1" x14ac:dyDescent="0.25">
      <c r="A2600">
        <f>'J4'!G13</f>
        <v>0</v>
      </c>
      <c r="B2600" s="25">
        <v>0</v>
      </c>
      <c r="C2600" s="25">
        <f t="shared" si="42"/>
        <v>0</v>
      </c>
    </row>
    <row r="2601" spans="1:3" ht="14.5" customHeight="1" x14ac:dyDescent="0.25">
      <c r="A2601">
        <f>'J4'!G14</f>
        <v>0</v>
      </c>
      <c r="B2601" s="25">
        <v>0</v>
      </c>
      <c r="C2601" s="25">
        <f t="shared" si="42"/>
        <v>0</v>
      </c>
    </row>
    <row r="2602" spans="1:3" ht="14.5" customHeight="1" x14ac:dyDescent="0.25">
      <c r="A2602">
        <f>'J4'!G15</f>
        <v>0</v>
      </c>
      <c r="B2602" s="25">
        <v>0</v>
      </c>
      <c r="C2602" s="25">
        <f t="shared" si="42"/>
        <v>0</v>
      </c>
    </row>
    <row r="2603" spans="1:3" ht="14.5" customHeight="1" x14ac:dyDescent="0.25">
      <c r="A2603">
        <f>'J4'!G16</f>
        <v>0</v>
      </c>
      <c r="B2603" s="25">
        <v>0</v>
      </c>
      <c r="C2603" s="25">
        <f t="shared" si="42"/>
        <v>0</v>
      </c>
    </row>
    <row r="2604" spans="1:3" ht="14.5" customHeight="1" x14ac:dyDescent="0.25">
      <c r="A2604">
        <f>'J4'!G18</f>
        <v>0</v>
      </c>
      <c r="B2604" s="25">
        <v>0</v>
      </c>
      <c r="C2604" s="25">
        <f t="shared" si="42"/>
        <v>0</v>
      </c>
    </row>
    <row r="2605" spans="1:3" ht="14.5" customHeight="1" x14ac:dyDescent="0.25">
      <c r="A2605">
        <f>'J4'!G19</f>
        <v>0</v>
      </c>
      <c r="B2605" s="25">
        <v>0</v>
      </c>
      <c r="C2605" s="25">
        <f t="shared" si="42"/>
        <v>0</v>
      </c>
    </row>
    <row r="2606" spans="1:3" ht="14.5" customHeight="1" x14ac:dyDescent="0.25">
      <c r="A2606">
        <f>'J4'!G20</f>
        <v>0</v>
      </c>
      <c r="B2606" s="25">
        <v>0</v>
      </c>
      <c r="C2606" s="25">
        <f t="shared" si="42"/>
        <v>0</v>
      </c>
    </row>
    <row r="2607" spans="1:3" ht="14.5" customHeight="1" x14ac:dyDescent="0.25">
      <c r="A2607">
        <f>'J4'!G21</f>
        <v>0</v>
      </c>
      <c r="B2607" s="25">
        <v>0</v>
      </c>
      <c r="C2607" s="25">
        <f t="shared" si="42"/>
        <v>0</v>
      </c>
    </row>
    <row r="2608" spans="1:3" ht="14.5" customHeight="1" x14ac:dyDescent="0.25">
      <c r="A2608">
        <f>'J4'!G9</f>
        <v>0</v>
      </c>
      <c r="B2608" s="25">
        <v>0</v>
      </c>
      <c r="C2608" s="25">
        <f t="shared" si="42"/>
        <v>0</v>
      </c>
    </row>
    <row r="2609" spans="1:3" ht="14.5" customHeight="1" x14ac:dyDescent="0.25">
      <c r="A2609">
        <f>'J4'!H10</f>
        <v>0</v>
      </c>
      <c r="B2609" s="25">
        <v>0</v>
      </c>
      <c r="C2609" s="25">
        <f t="shared" si="42"/>
        <v>0</v>
      </c>
    </row>
    <row r="2610" spans="1:3" ht="14.5" customHeight="1" x14ac:dyDescent="0.25">
      <c r="A2610">
        <f>'J4'!H11</f>
        <v>0</v>
      </c>
      <c r="B2610" s="25">
        <v>0</v>
      </c>
      <c r="C2610" s="25">
        <f t="shared" si="42"/>
        <v>0</v>
      </c>
    </row>
    <row r="2611" spans="1:3" ht="14.5" customHeight="1" x14ac:dyDescent="0.25">
      <c r="A2611">
        <f>'J4'!H12</f>
        <v>0</v>
      </c>
      <c r="B2611" s="25">
        <v>0</v>
      </c>
      <c r="C2611" s="25">
        <f t="shared" si="42"/>
        <v>0</v>
      </c>
    </row>
    <row r="2612" spans="1:3" ht="14.5" customHeight="1" x14ac:dyDescent="0.25">
      <c r="A2612">
        <f>'J4'!H13</f>
        <v>0</v>
      </c>
      <c r="B2612" s="25">
        <v>0</v>
      </c>
      <c r="C2612" s="25">
        <f t="shared" si="42"/>
        <v>0</v>
      </c>
    </row>
    <row r="2613" spans="1:3" ht="14.5" customHeight="1" x14ac:dyDescent="0.25">
      <c r="A2613">
        <f>'J4'!H14</f>
        <v>0</v>
      </c>
      <c r="B2613" s="25">
        <v>0</v>
      </c>
      <c r="C2613" s="25">
        <f t="shared" si="42"/>
        <v>0</v>
      </c>
    </row>
    <row r="2614" spans="1:3" ht="14.5" customHeight="1" x14ac:dyDescent="0.25">
      <c r="A2614">
        <f>'J4'!H15</f>
        <v>0</v>
      </c>
      <c r="B2614" s="25">
        <v>0</v>
      </c>
      <c r="C2614" s="25">
        <f t="shared" si="42"/>
        <v>0</v>
      </c>
    </row>
    <row r="2615" spans="1:3" ht="14.5" customHeight="1" x14ac:dyDescent="0.25">
      <c r="A2615">
        <f>'J4'!H16</f>
        <v>0</v>
      </c>
      <c r="B2615" s="25">
        <v>0</v>
      </c>
      <c r="C2615" s="25">
        <f t="shared" si="42"/>
        <v>0</v>
      </c>
    </row>
    <row r="2616" spans="1:3" ht="14.5" customHeight="1" x14ac:dyDescent="0.25">
      <c r="A2616">
        <f>'J4'!H18</f>
        <v>0</v>
      </c>
      <c r="B2616" s="25">
        <v>0</v>
      </c>
      <c r="C2616" s="25">
        <f t="shared" si="42"/>
        <v>0</v>
      </c>
    </row>
    <row r="2617" spans="1:3" ht="14.5" customHeight="1" x14ac:dyDescent="0.25">
      <c r="A2617">
        <f>'J4'!H19</f>
        <v>0</v>
      </c>
      <c r="B2617" s="25">
        <v>0</v>
      </c>
      <c r="C2617" s="25">
        <f t="shared" si="42"/>
        <v>0</v>
      </c>
    </row>
    <row r="2618" spans="1:3" ht="14.5" customHeight="1" x14ac:dyDescent="0.25">
      <c r="A2618">
        <f>'J4'!H20</f>
        <v>0</v>
      </c>
      <c r="B2618" s="25">
        <v>0</v>
      </c>
      <c r="C2618" s="25">
        <f t="shared" si="42"/>
        <v>0</v>
      </c>
    </row>
    <row r="2619" spans="1:3" ht="14.5" customHeight="1" x14ac:dyDescent="0.25">
      <c r="A2619">
        <f>'J4'!H21</f>
        <v>0</v>
      </c>
      <c r="B2619" s="25">
        <v>0</v>
      </c>
      <c r="C2619" s="25">
        <f t="shared" si="42"/>
        <v>0</v>
      </c>
    </row>
    <row r="2620" spans="1:3" ht="14.5" customHeight="1" x14ac:dyDescent="0.25">
      <c r="A2620">
        <f>'J4'!H9</f>
        <v>0</v>
      </c>
      <c r="B2620" s="25">
        <v>0</v>
      </c>
      <c r="C2620" s="25">
        <f t="shared" si="42"/>
        <v>0</v>
      </c>
    </row>
    <row r="2621" spans="1:3" ht="14.5" customHeight="1" x14ac:dyDescent="0.25">
      <c r="A2621">
        <f>'J4'!I10</f>
        <v>0</v>
      </c>
      <c r="B2621" s="25">
        <v>0</v>
      </c>
      <c r="C2621" s="25">
        <f t="shared" si="42"/>
        <v>0</v>
      </c>
    </row>
    <row r="2622" spans="1:3" ht="14.5" customHeight="1" x14ac:dyDescent="0.25">
      <c r="A2622">
        <f>'J4'!I11</f>
        <v>0</v>
      </c>
      <c r="B2622" s="25">
        <v>0</v>
      </c>
      <c r="C2622" s="25">
        <f t="shared" si="42"/>
        <v>0</v>
      </c>
    </row>
    <row r="2623" spans="1:3" ht="14.5" customHeight="1" x14ac:dyDescent="0.25">
      <c r="A2623">
        <f>'J4'!I12</f>
        <v>0</v>
      </c>
      <c r="B2623" s="25">
        <v>0</v>
      </c>
      <c r="C2623" s="25">
        <f t="shared" ref="C2623:C2686" si="43">A2623*B2623</f>
        <v>0</v>
      </c>
    </row>
    <row r="2624" spans="1:3" ht="14.5" customHeight="1" x14ac:dyDescent="0.25">
      <c r="A2624">
        <f>'J4'!I13</f>
        <v>0</v>
      </c>
      <c r="B2624" s="25">
        <v>0</v>
      </c>
      <c r="C2624" s="25">
        <f t="shared" si="43"/>
        <v>0</v>
      </c>
    </row>
    <row r="2625" spans="1:3" ht="14.5" customHeight="1" x14ac:dyDescent="0.25">
      <c r="A2625">
        <f>'J4'!I14</f>
        <v>0</v>
      </c>
      <c r="B2625" s="25">
        <v>0</v>
      </c>
      <c r="C2625" s="25">
        <f t="shared" si="43"/>
        <v>0</v>
      </c>
    </row>
    <row r="2626" spans="1:3" ht="14.5" customHeight="1" x14ac:dyDescent="0.25">
      <c r="A2626">
        <f>'J4'!I15</f>
        <v>0</v>
      </c>
      <c r="B2626" s="25">
        <v>0</v>
      </c>
      <c r="C2626" s="25">
        <f t="shared" si="43"/>
        <v>0</v>
      </c>
    </row>
    <row r="2627" spans="1:3" ht="14.5" customHeight="1" x14ac:dyDescent="0.25">
      <c r="A2627">
        <f>'J4'!I16</f>
        <v>0</v>
      </c>
      <c r="B2627" s="25">
        <v>0</v>
      </c>
      <c r="C2627" s="25">
        <f t="shared" si="43"/>
        <v>0</v>
      </c>
    </row>
    <row r="2628" spans="1:3" ht="14.5" customHeight="1" x14ac:dyDescent="0.25">
      <c r="A2628">
        <f>'J4'!I18</f>
        <v>0</v>
      </c>
      <c r="B2628" s="25">
        <v>0</v>
      </c>
      <c r="C2628" s="25">
        <f t="shared" si="43"/>
        <v>0</v>
      </c>
    </row>
    <row r="2629" spans="1:3" ht="14.5" customHeight="1" x14ac:dyDescent="0.25">
      <c r="A2629">
        <f>'J4'!I19</f>
        <v>0</v>
      </c>
      <c r="B2629" s="25">
        <v>0</v>
      </c>
      <c r="C2629" s="25">
        <f t="shared" si="43"/>
        <v>0</v>
      </c>
    </row>
    <row r="2630" spans="1:3" ht="14.5" customHeight="1" x14ac:dyDescent="0.25">
      <c r="A2630">
        <f>'J4'!I20</f>
        <v>0</v>
      </c>
      <c r="B2630" s="25">
        <v>0</v>
      </c>
      <c r="C2630" s="25">
        <f t="shared" si="43"/>
        <v>0</v>
      </c>
    </row>
    <row r="2631" spans="1:3" ht="14.5" customHeight="1" x14ac:dyDescent="0.25">
      <c r="A2631">
        <f>'J4'!I21</f>
        <v>0</v>
      </c>
      <c r="B2631" s="25">
        <v>0</v>
      </c>
      <c r="C2631" s="25">
        <f t="shared" si="43"/>
        <v>0</v>
      </c>
    </row>
    <row r="2632" spans="1:3" ht="14.5" customHeight="1" x14ac:dyDescent="0.25">
      <c r="A2632">
        <f>'J4'!I9</f>
        <v>0</v>
      </c>
      <c r="B2632" s="25">
        <v>0</v>
      </c>
      <c r="C2632" s="25">
        <f t="shared" si="43"/>
        <v>0</v>
      </c>
    </row>
    <row r="2633" spans="1:3" ht="14.5" customHeight="1" x14ac:dyDescent="0.25">
      <c r="A2633">
        <f>'J4'!J10</f>
        <v>0</v>
      </c>
      <c r="B2633" s="25">
        <v>0</v>
      </c>
      <c r="C2633" s="25">
        <f t="shared" si="43"/>
        <v>0</v>
      </c>
    </row>
    <row r="2634" spans="1:3" ht="14.5" customHeight="1" x14ac:dyDescent="0.25">
      <c r="A2634">
        <f>'J4'!J11</f>
        <v>0</v>
      </c>
      <c r="B2634" s="25">
        <v>0</v>
      </c>
      <c r="C2634" s="25">
        <f t="shared" si="43"/>
        <v>0</v>
      </c>
    </row>
    <row r="2635" spans="1:3" ht="14.5" customHeight="1" x14ac:dyDescent="0.25">
      <c r="A2635">
        <f>'J4'!J12</f>
        <v>0</v>
      </c>
      <c r="B2635" s="25">
        <v>0</v>
      </c>
      <c r="C2635" s="25">
        <f t="shared" si="43"/>
        <v>0</v>
      </c>
    </row>
    <row r="2636" spans="1:3" ht="14.5" customHeight="1" x14ac:dyDescent="0.25">
      <c r="A2636">
        <f>'J4'!J13</f>
        <v>0</v>
      </c>
      <c r="B2636" s="25">
        <v>0</v>
      </c>
      <c r="C2636" s="25">
        <f t="shared" si="43"/>
        <v>0</v>
      </c>
    </row>
    <row r="2637" spans="1:3" ht="14.5" customHeight="1" x14ac:dyDescent="0.25">
      <c r="A2637">
        <f>'J4'!J14</f>
        <v>0</v>
      </c>
      <c r="B2637" s="25">
        <v>0</v>
      </c>
      <c r="C2637" s="25">
        <f t="shared" si="43"/>
        <v>0</v>
      </c>
    </row>
    <row r="2638" spans="1:3" ht="14.5" customHeight="1" x14ac:dyDescent="0.25">
      <c r="A2638">
        <f>'J4'!J15</f>
        <v>0</v>
      </c>
      <c r="B2638" s="25">
        <v>0</v>
      </c>
      <c r="C2638" s="25">
        <f t="shared" si="43"/>
        <v>0</v>
      </c>
    </row>
    <row r="2639" spans="1:3" ht="14.5" customHeight="1" x14ac:dyDescent="0.25">
      <c r="A2639">
        <f>'J4'!J16</f>
        <v>0</v>
      </c>
      <c r="B2639" s="25">
        <v>0</v>
      </c>
      <c r="C2639" s="25">
        <f t="shared" si="43"/>
        <v>0</v>
      </c>
    </row>
    <row r="2640" spans="1:3" ht="14.5" customHeight="1" x14ac:dyDescent="0.25">
      <c r="A2640">
        <f>'J4'!J18</f>
        <v>0</v>
      </c>
      <c r="B2640" s="25">
        <v>0</v>
      </c>
      <c r="C2640" s="25">
        <f t="shared" si="43"/>
        <v>0</v>
      </c>
    </row>
    <row r="2641" spans="1:3" ht="14.5" customHeight="1" x14ac:dyDescent="0.25">
      <c r="A2641">
        <f>'J4'!J19</f>
        <v>0</v>
      </c>
      <c r="B2641" s="25">
        <v>0</v>
      </c>
      <c r="C2641" s="25">
        <f t="shared" si="43"/>
        <v>0</v>
      </c>
    </row>
    <row r="2642" spans="1:3" ht="14.5" customHeight="1" x14ac:dyDescent="0.25">
      <c r="A2642">
        <f>'J4'!J20</f>
        <v>0</v>
      </c>
      <c r="B2642" s="25">
        <v>0</v>
      </c>
      <c r="C2642" s="25">
        <f t="shared" si="43"/>
        <v>0</v>
      </c>
    </row>
    <row r="2643" spans="1:3" ht="14.5" customHeight="1" x14ac:dyDescent="0.25">
      <c r="A2643">
        <f>'J4'!J21</f>
        <v>0</v>
      </c>
      <c r="B2643" s="25">
        <v>0</v>
      </c>
      <c r="C2643" s="25">
        <f t="shared" si="43"/>
        <v>0</v>
      </c>
    </row>
    <row r="2644" spans="1:3" ht="14.5" customHeight="1" x14ac:dyDescent="0.25">
      <c r="A2644">
        <f>'J4'!J9</f>
        <v>0</v>
      </c>
      <c r="B2644" s="25">
        <v>0</v>
      </c>
      <c r="C2644" s="25">
        <f t="shared" si="43"/>
        <v>0</v>
      </c>
    </row>
    <row r="2645" spans="1:3" ht="14.5" customHeight="1" x14ac:dyDescent="0.25">
      <c r="A2645">
        <f>'J4'!K10</f>
        <v>0</v>
      </c>
      <c r="B2645" s="25">
        <v>0</v>
      </c>
      <c r="C2645" s="25">
        <f t="shared" si="43"/>
        <v>0</v>
      </c>
    </row>
    <row r="2646" spans="1:3" ht="14.5" customHeight="1" x14ac:dyDescent="0.25">
      <c r="A2646">
        <f>'J4'!K11</f>
        <v>0</v>
      </c>
      <c r="B2646" s="25">
        <v>0</v>
      </c>
      <c r="C2646" s="25">
        <f t="shared" si="43"/>
        <v>0</v>
      </c>
    </row>
    <row r="2647" spans="1:3" ht="14.5" customHeight="1" x14ac:dyDescent="0.25">
      <c r="A2647">
        <f>'J4'!K12</f>
        <v>0</v>
      </c>
      <c r="B2647" s="25">
        <v>0</v>
      </c>
      <c r="C2647" s="25">
        <f t="shared" si="43"/>
        <v>0</v>
      </c>
    </row>
    <row r="2648" spans="1:3" ht="14.5" customHeight="1" x14ac:dyDescent="0.25">
      <c r="A2648">
        <f>'J4'!K13</f>
        <v>0</v>
      </c>
      <c r="B2648" s="25">
        <v>0</v>
      </c>
      <c r="C2648" s="25">
        <f t="shared" si="43"/>
        <v>0</v>
      </c>
    </row>
    <row r="2649" spans="1:3" ht="14.5" customHeight="1" x14ac:dyDescent="0.25">
      <c r="A2649">
        <f>'J4'!K14</f>
        <v>0</v>
      </c>
      <c r="B2649" s="25">
        <v>0</v>
      </c>
      <c r="C2649" s="25">
        <f t="shared" si="43"/>
        <v>0</v>
      </c>
    </row>
    <row r="2650" spans="1:3" ht="14.5" customHeight="1" x14ac:dyDescent="0.25">
      <c r="A2650">
        <f>'J4'!K15</f>
        <v>0</v>
      </c>
      <c r="B2650" s="25">
        <v>0</v>
      </c>
      <c r="C2650" s="25">
        <f t="shared" si="43"/>
        <v>0</v>
      </c>
    </row>
    <row r="2651" spans="1:3" ht="14.5" customHeight="1" x14ac:dyDescent="0.25">
      <c r="A2651">
        <f>'J4'!K16</f>
        <v>0</v>
      </c>
      <c r="B2651" s="25">
        <v>0</v>
      </c>
      <c r="C2651" s="25">
        <f t="shared" si="43"/>
        <v>0</v>
      </c>
    </row>
    <row r="2652" spans="1:3" ht="14.5" customHeight="1" x14ac:dyDescent="0.25">
      <c r="A2652">
        <f>'J4'!K17</f>
        <v>0</v>
      </c>
      <c r="B2652" s="25">
        <v>0</v>
      </c>
      <c r="C2652" s="25">
        <f t="shared" si="43"/>
        <v>0</v>
      </c>
    </row>
    <row r="2653" spans="1:3" ht="14.5" customHeight="1" x14ac:dyDescent="0.25">
      <c r="A2653">
        <f>'J4'!K18</f>
        <v>0</v>
      </c>
      <c r="B2653" s="25">
        <v>0</v>
      </c>
      <c r="C2653" s="25">
        <f t="shared" si="43"/>
        <v>0</v>
      </c>
    </row>
    <row r="2654" spans="1:3" ht="14.5" customHeight="1" x14ac:dyDescent="0.25">
      <c r="A2654">
        <f>'J4'!K19</f>
        <v>0</v>
      </c>
      <c r="B2654" s="25">
        <v>0</v>
      </c>
      <c r="C2654" s="25">
        <f t="shared" si="43"/>
        <v>0</v>
      </c>
    </row>
    <row r="2655" spans="1:3" ht="14.5" customHeight="1" x14ac:dyDescent="0.25">
      <c r="A2655">
        <f>'J4'!K20</f>
        <v>0</v>
      </c>
      <c r="B2655" s="25">
        <v>0</v>
      </c>
      <c r="C2655" s="25">
        <f t="shared" si="43"/>
        <v>0</v>
      </c>
    </row>
    <row r="2656" spans="1:3" ht="14.5" customHeight="1" x14ac:dyDescent="0.25">
      <c r="A2656">
        <f>'J4'!K21</f>
        <v>0</v>
      </c>
      <c r="B2656" s="25">
        <v>0</v>
      </c>
      <c r="C2656" s="25">
        <f t="shared" si="43"/>
        <v>0</v>
      </c>
    </row>
    <row r="2657" spans="1:3" ht="14.5" customHeight="1" x14ac:dyDescent="0.25">
      <c r="A2657">
        <f>'J4'!K9</f>
        <v>0</v>
      </c>
      <c r="B2657" s="25">
        <v>0</v>
      </c>
      <c r="C2657" s="25">
        <f t="shared" si="43"/>
        <v>0</v>
      </c>
    </row>
    <row r="2658" spans="1:3" ht="14.5" customHeight="1" x14ac:dyDescent="0.25">
      <c r="A2658">
        <f>'J4'!L10</f>
        <v>0</v>
      </c>
      <c r="B2658" s="25">
        <v>0</v>
      </c>
      <c r="C2658" s="25">
        <f t="shared" si="43"/>
        <v>0</v>
      </c>
    </row>
    <row r="2659" spans="1:3" ht="14.5" customHeight="1" x14ac:dyDescent="0.25">
      <c r="A2659">
        <f>'J4'!L11</f>
        <v>0</v>
      </c>
      <c r="B2659" s="25">
        <v>0</v>
      </c>
      <c r="C2659" s="25">
        <f t="shared" si="43"/>
        <v>0</v>
      </c>
    </row>
    <row r="2660" spans="1:3" ht="14.5" customHeight="1" x14ac:dyDescent="0.25">
      <c r="A2660">
        <f>'J4'!L12</f>
        <v>0</v>
      </c>
      <c r="B2660" s="25">
        <v>0</v>
      </c>
      <c r="C2660" s="25">
        <f t="shared" si="43"/>
        <v>0</v>
      </c>
    </row>
    <row r="2661" spans="1:3" ht="14.5" customHeight="1" x14ac:dyDescent="0.25">
      <c r="A2661">
        <f>'J4'!L13</f>
        <v>0</v>
      </c>
      <c r="B2661" s="25">
        <v>0</v>
      </c>
      <c r="C2661" s="25">
        <f t="shared" si="43"/>
        <v>0</v>
      </c>
    </row>
    <row r="2662" spans="1:3" ht="14.5" customHeight="1" x14ac:dyDescent="0.25">
      <c r="A2662">
        <f>'J4'!L14</f>
        <v>0</v>
      </c>
      <c r="B2662" s="25">
        <v>0</v>
      </c>
      <c r="C2662" s="25">
        <f t="shared" si="43"/>
        <v>0</v>
      </c>
    </row>
    <row r="2663" spans="1:3" ht="14.5" customHeight="1" x14ac:dyDescent="0.25">
      <c r="A2663">
        <f>'J4'!L15</f>
        <v>0</v>
      </c>
      <c r="B2663" s="25">
        <v>0</v>
      </c>
      <c r="C2663" s="25">
        <f t="shared" si="43"/>
        <v>0</v>
      </c>
    </row>
    <row r="2664" spans="1:3" ht="14.5" customHeight="1" x14ac:dyDescent="0.25">
      <c r="A2664">
        <f>'J4'!L16</f>
        <v>0</v>
      </c>
      <c r="B2664" s="25">
        <v>0</v>
      </c>
      <c r="C2664" s="25">
        <f t="shared" si="43"/>
        <v>0</v>
      </c>
    </row>
    <row r="2665" spans="1:3" ht="14.5" customHeight="1" x14ac:dyDescent="0.25">
      <c r="A2665">
        <f>'J4'!L17</f>
        <v>0</v>
      </c>
      <c r="B2665" s="25">
        <v>0</v>
      </c>
      <c r="C2665" s="25">
        <f t="shared" si="43"/>
        <v>0</v>
      </c>
    </row>
    <row r="2666" spans="1:3" ht="14.5" customHeight="1" x14ac:dyDescent="0.25">
      <c r="A2666">
        <f>'J4'!L18</f>
        <v>0</v>
      </c>
      <c r="B2666" s="25">
        <v>0</v>
      </c>
      <c r="C2666" s="25">
        <f t="shared" si="43"/>
        <v>0</v>
      </c>
    </row>
    <row r="2667" spans="1:3" ht="14.5" customHeight="1" x14ac:dyDescent="0.25">
      <c r="A2667">
        <f>'J4'!L19</f>
        <v>0</v>
      </c>
      <c r="B2667" s="25">
        <v>0</v>
      </c>
      <c r="C2667" s="25">
        <f t="shared" si="43"/>
        <v>0</v>
      </c>
    </row>
    <row r="2668" spans="1:3" ht="14.5" customHeight="1" x14ac:dyDescent="0.25">
      <c r="A2668">
        <f>'J4'!L20</f>
        <v>0</v>
      </c>
      <c r="B2668" s="25">
        <v>0</v>
      </c>
      <c r="C2668" s="25">
        <f t="shared" si="43"/>
        <v>0</v>
      </c>
    </row>
    <row r="2669" spans="1:3" ht="14.5" customHeight="1" x14ac:dyDescent="0.25">
      <c r="A2669">
        <f>'J4'!L21</f>
        <v>0</v>
      </c>
      <c r="B2669" s="25">
        <v>0</v>
      </c>
      <c r="C2669" s="25">
        <f t="shared" si="43"/>
        <v>0</v>
      </c>
    </row>
    <row r="2670" spans="1:3" ht="14.5" customHeight="1" x14ac:dyDescent="0.25">
      <c r="A2670">
        <f>'J4'!L9</f>
        <v>0</v>
      </c>
      <c r="B2670" s="25">
        <v>0</v>
      </c>
      <c r="C2670" s="25">
        <f t="shared" si="43"/>
        <v>0</v>
      </c>
    </row>
    <row r="2671" spans="1:3" ht="14.5" customHeight="1" x14ac:dyDescent="0.25">
      <c r="A2671">
        <f>L!E9</f>
        <v>0</v>
      </c>
      <c r="B2671" s="25">
        <v>0</v>
      </c>
      <c r="C2671" s="25">
        <f t="shared" si="43"/>
        <v>0</v>
      </c>
    </row>
    <row r="2672" spans="1:3" ht="14.5" customHeight="1" x14ac:dyDescent="0.25">
      <c r="A2672">
        <f>L!E11</f>
        <v>0</v>
      </c>
      <c r="B2672" s="25">
        <v>0</v>
      </c>
      <c r="C2672" s="25">
        <f t="shared" si="43"/>
        <v>0</v>
      </c>
    </row>
    <row r="2673" spans="1:3" ht="14.5" customHeight="1" x14ac:dyDescent="0.25">
      <c r="A2673">
        <f>L!F6</f>
        <v>0</v>
      </c>
      <c r="B2673" s="25">
        <v>859</v>
      </c>
      <c r="C2673" s="25">
        <f t="shared" si="43"/>
        <v>0</v>
      </c>
    </row>
    <row r="2674" spans="1:3" ht="14.5" customHeight="1" x14ac:dyDescent="0.25">
      <c r="A2674">
        <f>L!F7</f>
        <v>0</v>
      </c>
      <c r="B2674" s="25">
        <v>859</v>
      </c>
      <c r="C2674" s="25">
        <f t="shared" si="43"/>
        <v>0</v>
      </c>
    </row>
    <row r="2675" spans="1:3" ht="14.5" customHeight="1" x14ac:dyDescent="0.25">
      <c r="A2675">
        <f>L!F8</f>
        <v>0</v>
      </c>
      <c r="B2675" s="25">
        <v>859</v>
      </c>
      <c r="C2675" s="25">
        <f t="shared" si="43"/>
        <v>0</v>
      </c>
    </row>
    <row r="2676" spans="1:3" ht="14.5" customHeight="1" x14ac:dyDescent="0.25">
      <c r="A2676">
        <f>L!F9</f>
        <v>0</v>
      </c>
      <c r="B2676" s="25">
        <v>859</v>
      </c>
      <c r="C2676" s="25">
        <f t="shared" si="43"/>
        <v>0</v>
      </c>
    </row>
    <row r="2677" spans="1:3" ht="14.5" customHeight="1" x14ac:dyDescent="0.25">
      <c r="A2677">
        <f>L!F10</f>
        <v>0</v>
      </c>
      <c r="B2677" s="25">
        <v>859</v>
      </c>
      <c r="C2677" s="25">
        <f t="shared" si="43"/>
        <v>0</v>
      </c>
    </row>
    <row r="2678" spans="1:3" ht="14.5" customHeight="1" x14ac:dyDescent="0.25">
      <c r="A2678">
        <f>L!F11</f>
        <v>0</v>
      </c>
      <c r="B2678" s="25">
        <v>859</v>
      </c>
      <c r="C2678" s="25">
        <f t="shared" si="43"/>
        <v>0</v>
      </c>
    </row>
    <row r="2679" spans="1:3" ht="14.5" customHeight="1" x14ac:dyDescent="0.25">
      <c r="A2679">
        <f>L!F12</f>
        <v>0</v>
      </c>
      <c r="B2679" s="25">
        <v>859</v>
      </c>
      <c r="C2679" s="25">
        <f t="shared" si="43"/>
        <v>0</v>
      </c>
    </row>
    <row r="2680" spans="1:3" ht="14.5" customHeight="1" x14ac:dyDescent="0.25">
      <c r="A2680">
        <f>L!F13</f>
        <v>0</v>
      </c>
      <c r="B2680" s="25">
        <v>859</v>
      </c>
      <c r="C2680" s="25">
        <f t="shared" si="43"/>
        <v>0</v>
      </c>
    </row>
    <row r="2681" spans="1:3" ht="14.5" customHeight="1" x14ac:dyDescent="0.25">
      <c r="A2681">
        <f>L!G12</f>
        <v>0</v>
      </c>
      <c r="B2681" s="25">
        <v>0</v>
      </c>
      <c r="C2681" s="25">
        <f t="shared" si="43"/>
        <v>0</v>
      </c>
    </row>
    <row r="2682" spans="1:3" ht="14.5" customHeight="1" x14ac:dyDescent="0.25">
      <c r="A2682">
        <f>L!G13</f>
        <v>0</v>
      </c>
      <c r="B2682" s="25">
        <v>0</v>
      </c>
      <c r="C2682" s="25">
        <f t="shared" si="43"/>
        <v>0</v>
      </c>
    </row>
    <row r="2683" spans="1:3" ht="14.5" customHeight="1" x14ac:dyDescent="0.25">
      <c r="A2683">
        <f>L!H6</f>
        <v>0</v>
      </c>
      <c r="B2683" s="25">
        <v>0</v>
      </c>
      <c r="C2683" s="25">
        <f t="shared" si="43"/>
        <v>0</v>
      </c>
    </row>
    <row r="2684" spans="1:3" ht="14.5" customHeight="1" x14ac:dyDescent="0.25">
      <c r="A2684">
        <f>L!H7</f>
        <v>0</v>
      </c>
      <c r="B2684" s="25">
        <v>0</v>
      </c>
      <c r="C2684" s="25">
        <f t="shared" si="43"/>
        <v>0</v>
      </c>
    </row>
    <row r="2685" spans="1:3" ht="14.5" customHeight="1" x14ac:dyDescent="0.25">
      <c r="A2685">
        <f>L!H8</f>
        <v>0</v>
      </c>
      <c r="B2685" s="25">
        <v>0</v>
      </c>
      <c r="C2685" s="25">
        <f t="shared" si="43"/>
        <v>0</v>
      </c>
    </row>
    <row r="2686" spans="1:3" ht="14.5" customHeight="1" x14ac:dyDescent="0.25">
      <c r="A2686">
        <f>L!H9</f>
        <v>0</v>
      </c>
      <c r="B2686" s="25">
        <v>0</v>
      </c>
      <c r="C2686" s="25">
        <f t="shared" si="43"/>
        <v>0</v>
      </c>
    </row>
    <row r="2687" spans="1:3" ht="14.5" customHeight="1" x14ac:dyDescent="0.25">
      <c r="A2687">
        <f>L!H10</f>
        <v>0</v>
      </c>
      <c r="B2687" s="25">
        <v>0</v>
      </c>
      <c r="C2687" s="25">
        <f t="shared" ref="C2687:C2750" si="44">A2687*B2687</f>
        <v>0</v>
      </c>
    </row>
    <row r="2688" spans="1:3" ht="14.5" customHeight="1" x14ac:dyDescent="0.25">
      <c r="A2688">
        <f>L!H11</f>
        <v>0</v>
      </c>
      <c r="B2688" s="25">
        <v>0</v>
      </c>
      <c r="C2688" s="25">
        <f t="shared" si="44"/>
        <v>0</v>
      </c>
    </row>
    <row r="2689" spans="1:3" ht="14.5" customHeight="1" x14ac:dyDescent="0.25">
      <c r="A2689">
        <f>L!H12</f>
        <v>0</v>
      </c>
      <c r="B2689" s="25">
        <v>0</v>
      </c>
      <c r="C2689" s="25">
        <f t="shared" si="44"/>
        <v>0</v>
      </c>
    </row>
    <row r="2690" spans="1:3" ht="14.5" customHeight="1" x14ac:dyDescent="0.25">
      <c r="A2690">
        <f>L!H13</f>
        <v>0</v>
      </c>
      <c r="B2690" s="25">
        <v>0</v>
      </c>
      <c r="C2690" s="25">
        <f t="shared" si="44"/>
        <v>0</v>
      </c>
    </row>
    <row r="2691" spans="1:3" ht="14.5" customHeight="1" x14ac:dyDescent="0.25">
      <c r="A2691">
        <f>L!I6</f>
        <v>0</v>
      </c>
      <c r="B2691" s="25">
        <v>0</v>
      </c>
      <c r="C2691" s="25">
        <f t="shared" si="44"/>
        <v>0</v>
      </c>
    </row>
    <row r="2692" spans="1:3" ht="14.5" customHeight="1" x14ac:dyDescent="0.25">
      <c r="A2692">
        <f>L!I7</f>
        <v>0</v>
      </c>
      <c r="B2692" s="25">
        <v>0</v>
      </c>
      <c r="C2692" s="25">
        <f t="shared" si="44"/>
        <v>0</v>
      </c>
    </row>
    <row r="2693" spans="1:3" ht="14.5" customHeight="1" x14ac:dyDescent="0.25">
      <c r="A2693">
        <f>L!I8</f>
        <v>0</v>
      </c>
      <c r="B2693" s="25">
        <v>0</v>
      </c>
      <c r="C2693" s="25">
        <f t="shared" si="44"/>
        <v>0</v>
      </c>
    </row>
    <row r="2694" spans="1:3" ht="14.5" customHeight="1" x14ac:dyDescent="0.25">
      <c r="A2694">
        <f>L!I9</f>
        <v>0</v>
      </c>
      <c r="B2694" s="25">
        <v>0</v>
      </c>
      <c r="C2694" s="25">
        <f t="shared" si="44"/>
        <v>0</v>
      </c>
    </row>
    <row r="2695" spans="1:3" ht="14.5" customHeight="1" x14ac:dyDescent="0.25">
      <c r="A2695">
        <f>L!I10</f>
        <v>0</v>
      </c>
      <c r="B2695" s="25">
        <v>0</v>
      </c>
      <c r="C2695" s="25">
        <f t="shared" si="44"/>
        <v>0</v>
      </c>
    </row>
    <row r="2696" spans="1:3" ht="14.5" customHeight="1" x14ac:dyDescent="0.25">
      <c r="A2696">
        <f>L!I11</f>
        <v>0</v>
      </c>
      <c r="B2696" s="25">
        <v>0</v>
      </c>
      <c r="C2696" s="25">
        <f t="shared" si="44"/>
        <v>0</v>
      </c>
    </row>
    <row r="2697" spans="1:3" ht="14.5" customHeight="1" x14ac:dyDescent="0.25">
      <c r="A2697">
        <f>L!I12</f>
        <v>0</v>
      </c>
      <c r="B2697" s="25">
        <v>0</v>
      </c>
      <c r="C2697" s="25">
        <f t="shared" si="44"/>
        <v>0</v>
      </c>
    </row>
    <row r="2698" spans="1:3" ht="14.5" customHeight="1" x14ac:dyDescent="0.25">
      <c r="A2698">
        <f>L!I13</f>
        <v>0</v>
      </c>
      <c r="B2698" s="25">
        <v>0</v>
      </c>
      <c r="C2698" s="25">
        <f t="shared" si="44"/>
        <v>0</v>
      </c>
    </row>
    <row r="2699" spans="1:3" ht="14.5" customHeight="1" x14ac:dyDescent="0.25">
      <c r="A2699">
        <f>L!J6</f>
        <v>0</v>
      </c>
      <c r="B2699" s="25">
        <v>0</v>
      </c>
      <c r="C2699" s="25">
        <f t="shared" si="44"/>
        <v>0</v>
      </c>
    </row>
    <row r="2700" spans="1:3" ht="14.5" customHeight="1" x14ac:dyDescent="0.25">
      <c r="A2700">
        <f>L!J7</f>
        <v>0</v>
      </c>
      <c r="B2700" s="25">
        <v>0</v>
      </c>
      <c r="C2700" s="25">
        <f t="shared" si="44"/>
        <v>0</v>
      </c>
    </row>
    <row r="2701" spans="1:3" ht="14.5" customHeight="1" x14ac:dyDescent="0.25">
      <c r="A2701">
        <f>L!J8</f>
        <v>0</v>
      </c>
      <c r="B2701" s="25">
        <v>0</v>
      </c>
      <c r="C2701" s="25">
        <f t="shared" si="44"/>
        <v>0</v>
      </c>
    </row>
    <row r="2702" spans="1:3" ht="14.5" customHeight="1" x14ac:dyDescent="0.25">
      <c r="A2702">
        <f>L!J9</f>
        <v>0</v>
      </c>
      <c r="B2702" s="25">
        <v>0</v>
      </c>
      <c r="C2702" s="25">
        <f t="shared" si="44"/>
        <v>0</v>
      </c>
    </row>
    <row r="2703" spans="1:3" ht="14.5" customHeight="1" x14ac:dyDescent="0.25">
      <c r="A2703">
        <f>L!J10</f>
        <v>0</v>
      </c>
      <c r="B2703" s="25">
        <v>0</v>
      </c>
      <c r="C2703" s="25">
        <f t="shared" si="44"/>
        <v>0</v>
      </c>
    </row>
    <row r="2704" spans="1:3" ht="14.5" customHeight="1" x14ac:dyDescent="0.25">
      <c r="A2704">
        <f>L!J11</f>
        <v>0</v>
      </c>
      <c r="B2704" s="25">
        <v>0</v>
      </c>
      <c r="C2704" s="25">
        <f t="shared" si="44"/>
        <v>0</v>
      </c>
    </row>
    <row r="2705" spans="1:3" ht="14.5" customHeight="1" x14ac:dyDescent="0.25">
      <c r="A2705">
        <f>L!J12</f>
        <v>0</v>
      </c>
      <c r="B2705" s="25">
        <v>0</v>
      </c>
      <c r="C2705" s="25">
        <f t="shared" si="44"/>
        <v>0</v>
      </c>
    </row>
    <row r="2706" spans="1:3" ht="14.5" customHeight="1" x14ac:dyDescent="0.25">
      <c r="A2706">
        <f>L!J13</f>
        <v>0</v>
      </c>
      <c r="B2706" s="25">
        <v>0</v>
      </c>
      <c r="C2706" s="25">
        <f t="shared" si="44"/>
        <v>0</v>
      </c>
    </row>
    <row r="2707" spans="1:3" ht="14.5" customHeight="1" x14ac:dyDescent="0.25">
      <c r="A2707">
        <f>'O1-1A'!E10</f>
        <v>0</v>
      </c>
      <c r="B2707" s="25">
        <v>0</v>
      </c>
      <c r="C2707" s="25">
        <f t="shared" si="44"/>
        <v>0</v>
      </c>
    </row>
    <row r="2708" spans="1:3" ht="14.5" customHeight="1" x14ac:dyDescent="0.25">
      <c r="A2708">
        <f>'O1-1A'!E11</f>
        <v>0</v>
      </c>
      <c r="B2708" s="25">
        <v>0</v>
      </c>
      <c r="C2708" s="25">
        <f t="shared" si="44"/>
        <v>0</v>
      </c>
    </row>
    <row r="2709" spans="1:3" ht="14.5" customHeight="1" x14ac:dyDescent="0.25">
      <c r="A2709">
        <f>'O1-1A'!E12</f>
        <v>0</v>
      </c>
      <c r="B2709" s="25">
        <v>0</v>
      </c>
      <c r="C2709" s="25">
        <f t="shared" si="44"/>
        <v>0</v>
      </c>
    </row>
    <row r="2710" spans="1:3" ht="14.5" customHeight="1" x14ac:dyDescent="0.25">
      <c r="A2710">
        <f>'O1-1A'!E13</f>
        <v>0</v>
      </c>
      <c r="B2710" s="25">
        <v>0</v>
      </c>
      <c r="C2710" s="25">
        <f t="shared" si="44"/>
        <v>0</v>
      </c>
    </row>
    <row r="2711" spans="1:3" ht="14.5" customHeight="1" x14ac:dyDescent="0.25">
      <c r="A2711">
        <f>'O1-1A'!E14</f>
        <v>0</v>
      </c>
      <c r="B2711" s="25">
        <v>0</v>
      </c>
      <c r="C2711" s="25">
        <f t="shared" si="44"/>
        <v>0</v>
      </c>
    </row>
    <row r="2712" spans="1:3" ht="14.5" customHeight="1" x14ac:dyDescent="0.25">
      <c r="A2712">
        <f>'O1-1A'!E15</f>
        <v>0</v>
      </c>
      <c r="B2712" s="25">
        <v>0</v>
      </c>
      <c r="C2712" s="25">
        <f t="shared" si="44"/>
        <v>0</v>
      </c>
    </row>
    <row r="2713" spans="1:3" ht="14.5" customHeight="1" x14ac:dyDescent="0.25">
      <c r="A2713">
        <f>'O1-1A'!E16</f>
        <v>0</v>
      </c>
      <c r="B2713" s="25">
        <v>0</v>
      </c>
      <c r="C2713" s="25">
        <f t="shared" si="44"/>
        <v>0</v>
      </c>
    </row>
    <row r="2714" spans="1:3" ht="14.5" customHeight="1" x14ac:dyDescent="0.25">
      <c r="A2714">
        <f>'O1-1A'!E17</f>
        <v>0</v>
      </c>
      <c r="B2714" s="25">
        <v>0</v>
      </c>
      <c r="C2714" s="25">
        <f t="shared" si="44"/>
        <v>0</v>
      </c>
    </row>
    <row r="2715" spans="1:3" ht="14.5" customHeight="1" x14ac:dyDescent="0.25">
      <c r="A2715">
        <f>'O1-1A'!E18</f>
        <v>0</v>
      </c>
      <c r="B2715" s="25">
        <v>0</v>
      </c>
      <c r="C2715" s="25">
        <f t="shared" si="44"/>
        <v>0</v>
      </c>
    </row>
    <row r="2716" spans="1:3" ht="14.5" customHeight="1" x14ac:dyDescent="0.25">
      <c r="A2716">
        <f>'O1-1A'!E19</f>
        <v>0</v>
      </c>
      <c r="B2716" s="25">
        <v>0</v>
      </c>
      <c r="C2716" s="25">
        <f t="shared" si="44"/>
        <v>0</v>
      </c>
    </row>
    <row r="2717" spans="1:3" ht="14.5" customHeight="1" x14ac:dyDescent="0.25">
      <c r="A2717">
        <f>'O1-1A'!E20</f>
        <v>0</v>
      </c>
      <c r="B2717" s="25">
        <v>0</v>
      </c>
      <c r="C2717" s="25">
        <f t="shared" si="44"/>
        <v>0</v>
      </c>
    </row>
    <row r="2718" spans="1:3" ht="14.5" customHeight="1" x14ac:dyDescent="0.25">
      <c r="A2718">
        <f>'O1-1A'!E21</f>
        <v>0</v>
      </c>
      <c r="B2718" s="25">
        <v>0</v>
      </c>
      <c r="C2718" s="25">
        <f t="shared" si="44"/>
        <v>0</v>
      </c>
    </row>
    <row r="2719" spans="1:3" ht="14.5" customHeight="1" x14ac:dyDescent="0.25">
      <c r="A2719">
        <f>'O1-1A'!E22</f>
        <v>0</v>
      </c>
      <c r="B2719" s="25">
        <v>0</v>
      </c>
      <c r="C2719" s="25">
        <f t="shared" si="44"/>
        <v>0</v>
      </c>
    </row>
    <row r="2720" spans="1:3" ht="14.5" customHeight="1" x14ac:dyDescent="0.25">
      <c r="A2720">
        <f>'O1-1A'!E23</f>
        <v>0</v>
      </c>
      <c r="B2720" s="25">
        <v>0</v>
      </c>
      <c r="C2720" s="25">
        <f t="shared" si="44"/>
        <v>0</v>
      </c>
    </row>
    <row r="2721" spans="1:3" ht="14.5" customHeight="1" x14ac:dyDescent="0.25">
      <c r="A2721">
        <f>'O1-1A'!E24</f>
        <v>0</v>
      </c>
      <c r="B2721" s="25">
        <v>0</v>
      </c>
      <c r="C2721" s="25">
        <f t="shared" si="44"/>
        <v>0</v>
      </c>
    </row>
    <row r="2722" spans="1:3" ht="14.5" customHeight="1" x14ac:dyDescent="0.25">
      <c r="A2722">
        <f>'O1-1A'!E25</f>
        <v>0</v>
      </c>
      <c r="B2722" s="25">
        <v>0</v>
      </c>
      <c r="C2722" s="25">
        <f t="shared" si="44"/>
        <v>0</v>
      </c>
    </row>
    <row r="2723" spans="1:3" ht="14.5" customHeight="1" x14ac:dyDescent="0.25">
      <c r="A2723">
        <f>'O1-1A'!E26</f>
        <v>0</v>
      </c>
      <c r="B2723" s="25">
        <v>0</v>
      </c>
      <c r="C2723" s="25">
        <f t="shared" si="44"/>
        <v>0</v>
      </c>
    </row>
    <row r="2724" spans="1:3" ht="14.5" customHeight="1" x14ac:dyDescent="0.25">
      <c r="A2724">
        <f>'O1-1A'!E27</f>
        <v>0</v>
      </c>
      <c r="B2724" s="25">
        <v>0</v>
      </c>
      <c r="C2724" s="25">
        <f t="shared" si="44"/>
        <v>0</v>
      </c>
    </row>
    <row r="2725" spans="1:3" ht="14.5" customHeight="1" x14ac:dyDescent="0.25">
      <c r="A2725">
        <f>'O1-1A'!E28</f>
        <v>0</v>
      </c>
      <c r="B2725" s="25">
        <v>0</v>
      </c>
      <c r="C2725" s="25">
        <f t="shared" si="44"/>
        <v>0</v>
      </c>
    </row>
    <row r="2726" spans="1:3" ht="14.5" customHeight="1" x14ac:dyDescent="0.25">
      <c r="A2726">
        <f>'O1-1A'!E29</f>
        <v>0</v>
      </c>
      <c r="B2726" s="25">
        <v>0</v>
      </c>
      <c r="C2726" s="25">
        <f t="shared" si="44"/>
        <v>0</v>
      </c>
    </row>
    <row r="2727" spans="1:3" ht="14.5" customHeight="1" x14ac:dyDescent="0.25">
      <c r="A2727">
        <f>'O1-1A'!E30</f>
        <v>0</v>
      </c>
      <c r="B2727" s="25">
        <v>0</v>
      </c>
      <c r="C2727" s="25">
        <f t="shared" si="44"/>
        <v>0</v>
      </c>
    </row>
    <row r="2728" spans="1:3" ht="14.5" customHeight="1" x14ac:dyDescent="0.25">
      <c r="A2728">
        <f>'O1-1A'!E31</f>
        <v>0</v>
      </c>
      <c r="B2728" s="25">
        <v>0</v>
      </c>
      <c r="C2728" s="25">
        <f t="shared" si="44"/>
        <v>0</v>
      </c>
    </row>
    <row r="2729" spans="1:3" ht="14.5" customHeight="1" x14ac:dyDescent="0.25">
      <c r="A2729">
        <f>'O1-1A'!E32</f>
        <v>0</v>
      </c>
      <c r="B2729" s="25">
        <v>0</v>
      </c>
      <c r="C2729" s="25">
        <f t="shared" si="44"/>
        <v>0</v>
      </c>
    </row>
    <row r="2730" spans="1:3" ht="14.5" customHeight="1" x14ac:dyDescent="0.25">
      <c r="A2730">
        <f>'O1-1A'!E33</f>
        <v>0</v>
      </c>
      <c r="B2730" s="25">
        <v>0</v>
      </c>
      <c r="C2730" s="25">
        <f t="shared" si="44"/>
        <v>0</v>
      </c>
    </row>
    <row r="2731" spans="1:3" ht="14.5" customHeight="1" x14ac:dyDescent="0.25">
      <c r="A2731">
        <f>'O1-1A'!E34</f>
        <v>0</v>
      </c>
      <c r="B2731" s="25">
        <v>0</v>
      </c>
      <c r="C2731" s="25">
        <f t="shared" si="44"/>
        <v>0</v>
      </c>
    </row>
    <row r="2732" spans="1:3" ht="14.5" customHeight="1" x14ac:dyDescent="0.25">
      <c r="A2732">
        <f>'O1-1A'!E35</f>
        <v>0</v>
      </c>
      <c r="B2732" s="25">
        <v>0</v>
      </c>
      <c r="C2732" s="25">
        <f t="shared" si="44"/>
        <v>0</v>
      </c>
    </row>
    <row r="2733" spans="1:3" ht="14.5" customHeight="1" x14ac:dyDescent="0.25">
      <c r="A2733">
        <f>'O1-1A'!E40</f>
        <v>0</v>
      </c>
      <c r="B2733" s="25">
        <v>0</v>
      </c>
      <c r="C2733" s="25">
        <f t="shared" si="44"/>
        <v>0</v>
      </c>
    </row>
    <row r="2734" spans="1:3" ht="14.5" customHeight="1" x14ac:dyDescent="0.25">
      <c r="A2734">
        <f>'O1-1A'!E41</f>
        <v>0</v>
      </c>
      <c r="B2734" s="25">
        <v>0</v>
      </c>
      <c r="C2734" s="25">
        <f t="shared" si="44"/>
        <v>0</v>
      </c>
    </row>
    <row r="2735" spans="1:3" ht="14.5" customHeight="1" x14ac:dyDescent="0.25">
      <c r="A2735">
        <f>'O1-1A'!E42</f>
        <v>0</v>
      </c>
      <c r="B2735" s="25">
        <v>0</v>
      </c>
      <c r="C2735" s="25">
        <f t="shared" si="44"/>
        <v>0</v>
      </c>
    </row>
    <row r="2736" spans="1:3" ht="14.5" customHeight="1" x14ac:dyDescent="0.25">
      <c r="A2736">
        <f>'O1-1A'!E43</f>
        <v>0</v>
      </c>
      <c r="B2736" s="25">
        <v>0</v>
      </c>
      <c r="C2736" s="25">
        <f t="shared" si="44"/>
        <v>0</v>
      </c>
    </row>
    <row r="2737" spans="1:3" ht="14.5" customHeight="1" x14ac:dyDescent="0.25">
      <c r="A2737">
        <f>'O1-1A'!E44</f>
        <v>0</v>
      </c>
      <c r="B2737" s="25">
        <v>0</v>
      </c>
      <c r="C2737" s="25">
        <f t="shared" si="44"/>
        <v>0</v>
      </c>
    </row>
    <row r="2738" spans="1:3" ht="14.5" customHeight="1" x14ac:dyDescent="0.25">
      <c r="A2738">
        <f>'O1-1A'!E45</f>
        <v>0</v>
      </c>
      <c r="B2738" s="25">
        <v>0</v>
      </c>
      <c r="C2738" s="25">
        <f t="shared" si="44"/>
        <v>0</v>
      </c>
    </row>
    <row r="2739" spans="1:3" ht="14.5" customHeight="1" x14ac:dyDescent="0.25">
      <c r="A2739">
        <f>'O1-1A'!E46</f>
        <v>0</v>
      </c>
      <c r="B2739" s="25">
        <v>0</v>
      </c>
      <c r="C2739" s="25">
        <f t="shared" si="44"/>
        <v>0</v>
      </c>
    </row>
    <row r="2740" spans="1:3" ht="14.5" customHeight="1" x14ac:dyDescent="0.25">
      <c r="A2740">
        <f>'O1-1A'!E47</f>
        <v>0</v>
      </c>
      <c r="B2740" s="25">
        <v>0</v>
      </c>
      <c r="C2740" s="25">
        <f t="shared" si="44"/>
        <v>0</v>
      </c>
    </row>
    <row r="2741" spans="1:3" ht="14.5" customHeight="1" x14ac:dyDescent="0.25">
      <c r="A2741">
        <f>'O1-1A'!E48</f>
        <v>0</v>
      </c>
      <c r="B2741" s="25">
        <v>0</v>
      </c>
      <c r="C2741" s="25">
        <f t="shared" si="44"/>
        <v>0</v>
      </c>
    </row>
    <row r="2742" spans="1:3" ht="14.5" customHeight="1" x14ac:dyDescent="0.25">
      <c r="A2742">
        <f>'O1-1A'!E49</f>
        <v>0</v>
      </c>
      <c r="B2742" s="25">
        <v>0</v>
      </c>
      <c r="C2742" s="25">
        <f t="shared" si="44"/>
        <v>0</v>
      </c>
    </row>
    <row r="2743" spans="1:3" ht="14.5" customHeight="1" x14ac:dyDescent="0.25">
      <c r="A2743">
        <f>'O1-1A'!E50</f>
        <v>0</v>
      </c>
      <c r="B2743" s="25">
        <v>0</v>
      </c>
      <c r="C2743" s="25">
        <f t="shared" si="44"/>
        <v>0</v>
      </c>
    </row>
    <row r="2744" spans="1:3" ht="14.5" customHeight="1" x14ac:dyDescent="0.25">
      <c r="A2744">
        <f>'O1-1A'!E51</f>
        <v>0</v>
      </c>
      <c r="B2744" s="25">
        <v>0</v>
      </c>
      <c r="C2744" s="25">
        <f t="shared" si="44"/>
        <v>0</v>
      </c>
    </row>
    <row r="2745" spans="1:3" ht="14.5" customHeight="1" x14ac:dyDescent="0.25">
      <c r="A2745">
        <f>'O1-1A'!F10</f>
        <v>0</v>
      </c>
      <c r="B2745" s="25">
        <v>0</v>
      </c>
      <c r="C2745" s="25">
        <f t="shared" si="44"/>
        <v>0</v>
      </c>
    </row>
    <row r="2746" spans="1:3" ht="14.5" customHeight="1" x14ac:dyDescent="0.25">
      <c r="A2746">
        <f>'O1-1A'!F11</f>
        <v>0</v>
      </c>
      <c r="B2746" s="25">
        <v>0</v>
      </c>
      <c r="C2746" s="25">
        <f t="shared" si="44"/>
        <v>0</v>
      </c>
    </row>
    <row r="2747" spans="1:3" ht="14.5" customHeight="1" x14ac:dyDescent="0.25">
      <c r="A2747">
        <f>'O1-1A'!F12</f>
        <v>0</v>
      </c>
      <c r="B2747" s="25">
        <v>0</v>
      </c>
      <c r="C2747" s="25">
        <f t="shared" si="44"/>
        <v>0</v>
      </c>
    </row>
    <row r="2748" spans="1:3" ht="14.5" customHeight="1" x14ac:dyDescent="0.25">
      <c r="A2748">
        <f>'O1-1A'!F13</f>
        <v>0</v>
      </c>
      <c r="B2748" s="25">
        <v>0</v>
      </c>
      <c r="C2748" s="25">
        <f t="shared" si="44"/>
        <v>0</v>
      </c>
    </row>
    <row r="2749" spans="1:3" ht="14.5" customHeight="1" x14ac:dyDescent="0.25">
      <c r="A2749">
        <f>'O1-1A'!F14</f>
        <v>0</v>
      </c>
      <c r="B2749" s="25">
        <v>0</v>
      </c>
      <c r="C2749" s="25">
        <f t="shared" si="44"/>
        <v>0</v>
      </c>
    </row>
    <row r="2750" spans="1:3" ht="14.5" customHeight="1" x14ac:dyDescent="0.25">
      <c r="A2750">
        <f>'O1-1A'!F15</f>
        <v>0</v>
      </c>
      <c r="B2750" s="25">
        <v>0</v>
      </c>
      <c r="C2750" s="25">
        <f t="shared" si="44"/>
        <v>0</v>
      </c>
    </row>
    <row r="2751" spans="1:3" ht="14.5" customHeight="1" x14ac:dyDescent="0.25">
      <c r="A2751">
        <f>'O1-1A'!F16</f>
        <v>0</v>
      </c>
      <c r="B2751" s="25">
        <v>0</v>
      </c>
      <c r="C2751" s="25">
        <f t="shared" ref="C2751:C2814" si="45">A2751*B2751</f>
        <v>0</v>
      </c>
    </row>
    <row r="2752" spans="1:3" ht="14.5" customHeight="1" x14ac:dyDescent="0.25">
      <c r="A2752">
        <f>'O1-1A'!F17</f>
        <v>0</v>
      </c>
      <c r="B2752" s="25">
        <v>0</v>
      </c>
      <c r="C2752" s="25">
        <f t="shared" si="45"/>
        <v>0</v>
      </c>
    </row>
    <row r="2753" spans="1:3" ht="14.5" customHeight="1" x14ac:dyDescent="0.25">
      <c r="A2753">
        <f>'O1-1A'!F18</f>
        <v>0</v>
      </c>
      <c r="B2753" s="25">
        <v>0</v>
      </c>
      <c r="C2753" s="25">
        <f t="shared" si="45"/>
        <v>0</v>
      </c>
    </row>
    <row r="2754" spans="1:3" ht="14.5" customHeight="1" x14ac:dyDescent="0.25">
      <c r="A2754">
        <f>'O1-1A'!F19</f>
        <v>0</v>
      </c>
      <c r="B2754" s="25">
        <v>0</v>
      </c>
      <c r="C2754" s="25">
        <f t="shared" si="45"/>
        <v>0</v>
      </c>
    </row>
    <row r="2755" spans="1:3" ht="14.5" customHeight="1" x14ac:dyDescent="0.25">
      <c r="A2755">
        <f>'O1-1A'!F20</f>
        <v>0</v>
      </c>
      <c r="B2755" s="25">
        <v>0</v>
      </c>
      <c r="C2755" s="25">
        <f t="shared" si="45"/>
        <v>0</v>
      </c>
    </row>
    <row r="2756" spans="1:3" ht="14.5" customHeight="1" x14ac:dyDescent="0.25">
      <c r="A2756">
        <f>'O1-1A'!F21</f>
        <v>0</v>
      </c>
      <c r="B2756" s="25">
        <v>0</v>
      </c>
      <c r="C2756" s="25">
        <f t="shared" si="45"/>
        <v>0</v>
      </c>
    </row>
    <row r="2757" spans="1:3" ht="14.5" customHeight="1" x14ac:dyDescent="0.25">
      <c r="A2757">
        <f>'O1-1A'!F22</f>
        <v>0</v>
      </c>
      <c r="B2757" s="25">
        <v>0</v>
      </c>
      <c r="C2757" s="25">
        <f t="shared" si="45"/>
        <v>0</v>
      </c>
    </row>
    <row r="2758" spans="1:3" ht="14.5" customHeight="1" x14ac:dyDescent="0.25">
      <c r="A2758">
        <f>'O1-1A'!F23</f>
        <v>0</v>
      </c>
      <c r="B2758" s="25">
        <v>0</v>
      </c>
      <c r="C2758" s="25">
        <f t="shared" si="45"/>
        <v>0</v>
      </c>
    </row>
    <row r="2759" spans="1:3" ht="14.5" customHeight="1" x14ac:dyDescent="0.25">
      <c r="A2759">
        <f>'O1-1A'!F24</f>
        <v>0</v>
      </c>
      <c r="B2759" s="25">
        <v>0</v>
      </c>
      <c r="C2759" s="25">
        <f t="shared" si="45"/>
        <v>0</v>
      </c>
    </row>
    <row r="2760" spans="1:3" ht="14.5" customHeight="1" x14ac:dyDescent="0.25">
      <c r="A2760">
        <f>'O1-1A'!F25</f>
        <v>0</v>
      </c>
      <c r="B2760" s="25">
        <v>0</v>
      </c>
      <c r="C2760" s="25">
        <f t="shared" si="45"/>
        <v>0</v>
      </c>
    </row>
    <row r="2761" spans="1:3" ht="14.5" customHeight="1" x14ac:dyDescent="0.25">
      <c r="A2761">
        <f>'O1-1A'!F26</f>
        <v>0</v>
      </c>
      <c r="B2761" s="25">
        <v>0</v>
      </c>
      <c r="C2761" s="25">
        <f t="shared" si="45"/>
        <v>0</v>
      </c>
    </row>
    <row r="2762" spans="1:3" ht="14.5" customHeight="1" x14ac:dyDescent="0.25">
      <c r="A2762">
        <f>'O1-1A'!F27</f>
        <v>0</v>
      </c>
      <c r="B2762" s="25">
        <v>0</v>
      </c>
      <c r="C2762" s="25">
        <f t="shared" si="45"/>
        <v>0</v>
      </c>
    </row>
    <row r="2763" spans="1:3" ht="14.5" customHeight="1" x14ac:dyDescent="0.25">
      <c r="A2763">
        <f>'O1-1A'!F28</f>
        <v>0</v>
      </c>
      <c r="B2763" s="25">
        <v>0</v>
      </c>
      <c r="C2763" s="25">
        <f t="shared" si="45"/>
        <v>0</v>
      </c>
    </row>
    <row r="2764" spans="1:3" ht="14.5" customHeight="1" x14ac:dyDescent="0.25">
      <c r="A2764">
        <f>'O1-1A'!F29</f>
        <v>0</v>
      </c>
      <c r="B2764" s="25">
        <v>0</v>
      </c>
      <c r="C2764" s="25">
        <f t="shared" si="45"/>
        <v>0</v>
      </c>
    </row>
    <row r="2765" spans="1:3" ht="14.5" customHeight="1" x14ac:dyDescent="0.25">
      <c r="A2765">
        <f>'O1-1A'!F30</f>
        <v>0</v>
      </c>
      <c r="B2765" s="25">
        <v>0</v>
      </c>
      <c r="C2765" s="25">
        <f t="shared" si="45"/>
        <v>0</v>
      </c>
    </row>
    <row r="2766" spans="1:3" ht="14.5" customHeight="1" x14ac:dyDescent="0.25">
      <c r="A2766">
        <f>'O1-1A'!F31</f>
        <v>0</v>
      </c>
      <c r="B2766" s="25">
        <v>0</v>
      </c>
      <c r="C2766" s="25">
        <f t="shared" si="45"/>
        <v>0</v>
      </c>
    </row>
    <row r="2767" spans="1:3" ht="14.5" customHeight="1" x14ac:dyDescent="0.25">
      <c r="A2767">
        <f>'O1-1A'!F32</f>
        <v>0</v>
      </c>
      <c r="B2767" s="25">
        <v>0</v>
      </c>
      <c r="C2767" s="25">
        <f t="shared" si="45"/>
        <v>0</v>
      </c>
    </row>
    <row r="2768" spans="1:3" ht="14.5" customHeight="1" x14ac:dyDescent="0.25">
      <c r="A2768">
        <f>'O1-1A'!F33</f>
        <v>0</v>
      </c>
      <c r="B2768" s="25">
        <v>0</v>
      </c>
      <c r="C2768" s="25">
        <f t="shared" si="45"/>
        <v>0</v>
      </c>
    </row>
    <row r="2769" spans="1:3" ht="14.5" customHeight="1" x14ac:dyDescent="0.25">
      <c r="A2769">
        <f>'O1-1A'!F34</f>
        <v>0</v>
      </c>
      <c r="B2769" s="25">
        <v>0</v>
      </c>
      <c r="C2769" s="25">
        <f t="shared" si="45"/>
        <v>0</v>
      </c>
    </row>
    <row r="2770" spans="1:3" ht="14.5" customHeight="1" x14ac:dyDescent="0.25">
      <c r="A2770">
        <f>'O1-1A'!F35</f>
        <v>0</v>
      </c>
      <c r="B2770" s="25">
        <v>0</v>
      </c>
      <c r="C2770" s="25">
        <f t="shared" si="45"/>
        <v>0</v>
      </c>
    </row>
    <row r="2771" spans="1:3" ht="14.5" customHeight="1" x14ac:dyDescent="0.25">
      <c r="A2771">
        <f>'O1-1A'!G10</f>
        <v>0</v>
      </c>
      <c r="B2771" s="25">
        <v>0</v>
      </c>
      <c r="C2771" s="25">
        <f t="shared" si="45"/>
        <v>0</v>
      </c>
    </row>
    <row r="2772" spans="1:3" ht="14.5" customHeight="1" x14ac:dyDescent="0.25">
      <c r="A2772">
        <f>'O1-1A'!G11</f>
        <v>0</v>
      </c>
      <c r="B2772" s="25">
        <v>0</v>
      </c>
      <c r="C2772" s="25">
        <f t="shared" si="45"/>
        <v>0</v>
      </c>
    </row>
    <row r="2773" spans="1:3" ht="14.5" customHeight="1" x14ac:dyDescent="0.25">
      <c r="A2773">
        <f>'O1-1A'!G12</f>
        <v>0</v>
      </c>
      <c r="B2773" s="25">
        <v>0</v>
      </c>
      <c r="C2773" s="25">
        <f t="shared" si="45"/>
        <v>0</v>
      </c>
    </row>
    <row r="2774" spans="1:3" ht="14.5" customHeight="1" x14ac:dyDescent="0.25">
      <c r="A2774">
        <f>'O1-1A'!G13</f>
        <v>0</v>
      </c>
      <c r="B2774" s="25">
        <v>0</v>
      </c>
      <c r="C2774" s="25">
        <f t="shared" si="45"/>
        <v>0</v>
      </c>
    </row>
    <row r="2775" spans="1:3" ht="14.5" customHeight="1" x14ac:dyDescent="0.25">
      <c r="A2775">
        <f>'O1-1A'!G14</f>
        <v>0</v>
      </c>
      <c r="B2775" s="25">
        <v>0</v>
      </c>
      <c r="C2775" s="25">
        <f t="shared" si="45"/>
        <v>0</v>
      </c>
    </row>
    <row r="2776" spans="1:3" ht="14.5" customHeight="1" x14ac:dyDescent="0.25">
      <c r="A2776">
        <f>'O1-1A'!G15</f>
        <v>0</v>
      </c>
      <c r="B2776" s="25">
        <v>0</v>
      </c>
      <c r="C2776" s="25">
        <f t="shared" si="45"/>
        <v>0</v>
      </c>
    </row>
    <row r="2777" spans="1:3" ht="14.5" customHeight="1" x14ac:dyDescent="0.25">
      <c r="A2777">
        <f>'O1-1A'!G16</f>
        <v>0</v>
      </c>
      <c r="B2777" s="25">
        <v>0</v>
      </c>
      <c r="C2777" s="25">
        <f t="shared" si="45"/>
        <v>0</v>
      </c>
    </row>
    <row r="2778" spans="1:3" ht="14.5" customHeight="1" x14ac:dyDescent="0.25">
      <c r="A2778">
        <f>'O1-1A'!G17</f>
        <v>0</v>
      </c>
      <c r="B2778" s="25">
        <v>0</v>
      </c>
      <c r="C2778" s="25">
        <f t="shared" si="45"/>
        <v>0</v>
      </c>
    </row>
    <row r="2779" spans="1:3" ht="14.5" customHeight="1" x14ac:dyDescent="0.25">
      <c r="A2779">
        <f>'O1-1A'!G18</f>
        <v>0</v>
      </c>
      <c r="B2779" s="25">
        <v>0</v>
      </c>
      <c r="C2779" s="25">
        <f t="shared" si="45"/>
        <v>0</v>
      </c>
    </row>
    <row r="2780" spans="1:3" ht="14.5" customHeight="1" x14ac:dyDescent="0.25">
      <c r="A2780">
        <f>'O1-1A'!G19</f>
        <v>0</v>
      </c>
      <c r="B2780" s="25">
        <v>0</v>
      </c>
      <c r="C2780" s="25">
        <f t="shared" si="45"/>
        <v>0</v>
      </c>
    </row>
    <row r="2781" spans="1:3" ht="14.5" customHeight="1" x14ac:dyDescent="0.25">
      <c r="A2781">
        <f>'O1-1A'!G20</f>
        <v>0</v>
      </c>
      <c r="B2781" s="25">
        <v>0</v>
      </c>
      <c r="C2781" s="25">
        <f t="shared" si="45"/>
        <v>0</v>
      </c>
    </row>
    <row r="2782" spans="1:3" ht="14.5" customHeight="1" x14ac:dyDescent="0.25">
      <c r="A2782">
        <f>'O1-1A'!G21</f>
        <v>0</v>
      </c>
      <c r="B2782" s="25">
        <v>0</v>
      </c>
      <c r="C2782" s="25">
        <f t="shared" si="45"/>
        <v>0</v>
      </c>
    </row>
    <row r="2783" spans="1:3" ht="14.5" customHeight="1" x14ac:dyDescent="0.25">
      <c r="A2783">
        <f>'O1-1A'!G22</f>
        <v>0</v>
      </c>
      <c r="B2783" s="25">
        <v>0</v>
      </c>
      <c r="C2783" s="25">
        <f t="shared" si="45"/>
        <v>0</v>
      </c>
    </row>
    <row r="2784" spans="1:3" ht="14.5" customHeight="1" x14ac:dyDescent="0.25">
      <c r="A2784">
        <f>'O1-1A'!G23</f>
        <v>0</v>
      </c>
      <c r="B2784" s="25">
        <v>0</v>
      </c>
      <c r="C2784" s="25">
        <f t="shared" si="45"/>
        <v>0</v>
      </c>
    </row>
    <row r="2785" spans="1:3" ht="14.5" customHeight="1" x14ac:dyDescent="0.25">
      <c r="A2785">
        <f>'O1-1A'!G24</f>
        <v>0</v>
      </c>
      <c r="B2785" s="25">
        <v>0</v>
      </c>
      <c r="C2785" s="25">
        <f t="shared" si="45"/>
        <v>0</v>
      </c>
    </row>
    <row r="2786" spans="1:3" ht="14.5" customHeight="1" x14ac:dyDescent="0.25">
      <c r="A2786">
        <f>'O1-1A'!G25</f>
        <v>0</v>
      </c>
      <c r="B2786" s="25">
        <v>0</v>
      </c>
      <c r="C2786" s="25">
        <f t="shared" si="45"/>
        <v>0</v>
      </c>
    </row>
    <row r="2787" spans="1:3" ht="14.5" customHeight="1" x14ac:dyDescent="0.25">
      <c r="A2787">
        <f>'O1-1A'!G26</f>
        <v>0</v>
      </c>
      <c r="B2787" s="25">
        <v>0</v>
      </c>
      <c r="C2787" s="25">
        <f t="shared" si="45"/>
        <v>0</v>
      </c>
    </row>
    <row r="2788" spans="1:3" ht="14.5" customHeight="1" x14ac:dyDescent="0.25">
      <c r="A2788">
        <f>'O1-1A'!G27</f>
        <v>0</v>
      </c>
      <c r="B2788" s="25">
        <v>0</v>
      </c>
      <c r="C2788" s="25">
        <f t="shared" si="45"/>
        <v>0</v>
      </c>
    </row>
    <row r="2789" spans="1:3" ht="14.5" customHeight="1" x14ac:dyDescent="0.25">
      <c r="A2789">
        <f>'O1-1A'!G28</f>
        <v>0</v>
      </c>
      <c r="B2789" s="25">
        <v>0</v>
      </c>
      <c r="C2789" s="25">
        <f t="shared" si="45"/>
        <v>0</v>
      </c>
    </row>
    <row r="2790" spans="1:3" ht="14.5" customHeight="1" x14ac:dyDescent="0.25">
      <c r="A2790">
        <f>'O1-1A'!G29</f>
        <v>0</v>
      </c>
      <c r="B2790" s="25">
        <v>0</v>
      </c>
      <c r="C2790" s="25">
        <f t="shared" si="45"/>
        <v>0</v>
      </c>
    </row>
    <row r="2791" spans="1:3" ht="14.5" customHeight="1" x14ac:dyDescent="0.25">
      <c r="A2791">
        <f>'O1-1A'!G30</f>
        <v>0</v>
      </c>
      <c r="B2791" s="25">
        <v>0</v>
      </c>
      <c r="C2791" s="25">
        <f t="shared" si="45"/>
        <v>0</v>
      </c>
    </row>
    <row r="2792" spans="1:3" ht="14.5" customHeight="1" x14ac:dyDescent="0.25">
      <c r="A2792">
        <f>'O1-1A'!G31</f>
        <v>0</v>
      </c>
      <c r="B2792" s="25">
        <v>0</v>
      </c>
      <c r="C2792" s="25">
        <f t="shared" si="45"/>
        <v>0</v>
      </c>
    </row>
    <row r="2793" spans="1:3" ht="14.5" customHeight="1" x14ac:dyDescent="0.25">
      <c r="A2793">
        <f>'O1-1A'!G32</f>
        <v>0</v>
      </c>
      <c r="B2793" s="25">
        <v>0</v>
      </c>
      <c r="C2793" s="25">
        <f t="shared" si="45"/>
        <v>0</v>
      </c>
    </row>
    <row r="2794" spans="1:3" ht="14.5" customHeight="1" x14ac:dyDescent="0.25">
      <c r="A2794">
        <f>'O1-1A'!G33</f>
        <v>0</v>
      </c>
      <c r="B2794" s="25">
        <v>0</v>
      </c>
      <c r="C2794" s="25">
        <f t="shared" si="45"/>
        <v>0</v>
      </c>
    </row>
    <row r="2795" spans="1:3" ht="14.5" customHeight="1" x14ac:dyDescent="0.25">
      <c r="A2795">
        <f>'O1-1A'!G34</f>
        <v>0</v>
      </c>
      <c r="B2795" s="25">
        <v>0</v>
      </c>
      <c r="C2795" s="25">
        <f t="shared" si="45"/>
        <v>0</v>
      </c>
    </row>
    <row r="2796" spans="1:3" ht="14.5" customHeight="1" x14ac:dyDescent="0.25">
      <c r="A2796">
        <f>'O1-1A'!G35</f>
        <v>0</v>
      </c>
      <c r="B2796" s="25">
        <v>0</v>
      </c>
      <c r="C2796" s="25">
        <f t="shared" si="45"/>
        <v>0</v>
      </c>
    </row>
    <row r="2797" spans="1:3" ht="14.5" customHeight="1" x14ac:dyDescent="0.25">
      <c r="A2797">
        <f>'O1-1A'!G40</f>
        <v>0</v>
      </c>
      <c r="B2797" s="25">
        <v>0</v>
      </c>
      <c r="C2797" s="25">
        <f t="shared" si="45"/>
        <v>0</v>
      </c>
    </row>
    <row r="2798" spans="1:3" ht="14.5" customHeight="1" x14ac:dyDescent="0.25">
      <c r="A2798">
        <f>'O1-1A'!G41</f>
        <v>0</v>
      </c>
      <c r="B2798" s="25">
        <v>0</v>
      </c>
      <c r="C2798" s="25">
        <f t="shared" si="45"/>
        <v>0</v>
      </c>
    </row>
    <row r="2799" spans="1:3" ht="14.5" customHeight="1" x14ac:dyDescent="0.25">
      <c r="A2799">
        <f>'O1-1A'!G42</f>
        <v>0</v>
      </c>
      <c r="B2799" s="25">
        <v>0</v>
      </c>
      <c r="C2799" s="25">
        <f t="shared" si="45"/>
        <v>0</v>
      </c>
    </row>
    <row r="2800" spans="1:3" ht="14.5" customHeight="1" x14ac:dyDescent="0.25">
      <c r="A2800">
        <f>'O1-1A'!G43</f>
        <v>0</v>
      </c>
      <c r="B2800" s="25">
        <v>0</v>
      </c>
      <c r="C2800" s="25">
        <f t="shared" si="45"/>
        <v>0</v>
      </c>
    </row>
    <row r="2801" spans="1:3" ht="14.5" customHeight="1" x14ac:dyDescent="0.25">
      <c r="A2801">
        <f>'O1-1A'!G44</f>
        <v>0</v>
      </c>
      <c r="B2801" s="25">
        <v>0</v>
      </c>
      <c r="C2801" s="25">
        <f t="shared" si="45"/>
        <v>0</v>
      </c>
    </row>
    <row r="2802" spans="1:3" ht="14.5" customHeight="1" x14ac:dyDescent="0.25">
      <c r="A2802">
        <f>'O1-1A'!G45</f>
        <v>0</v>
      </c>
      <c r="B2802" s="25">
        <v>0</v>
      </c>
      <c r="C2802" s="25">
        <f t="shared" si="45"/>
        <v>0</v>
      </c>
    </row>
    <row r="2803" spans="1:3" ht="14.5" customHeight="1" x14ac:dyDescent="0.25">
      <c r="A2803">
        <f>'O1-1A'!G46</f>
        <v>0</v>
      </c>
      <c r="B2803" s="25">
        <v>0</v>
      </c>
      <c r="C2803" s="25">
        <f t="shared" si="45"/>
        <v>0</v>
      </c>
    </row>
    <row r="2804" spans="1:3" ht="14.5" customHeight="1" x14ac:dyDescent="0.25">
      <c r="A2804">
        <f>'O1-1A'!G47</f>
        <v>0</v>
      </c>
      <c r="B2804" s="25">
        <v>0</v>
      </c>
      <c r="C2804" s="25">
        <f t="shared" si="45"/>
        <v>0</v>
      </c>
    </row>
    <row r="2805" spans="1:3" ht="14.5" customHeight="1" x14ac:dyDescent="0.25">
      <c r="A2805">
        <f>'O1-1A'!G48</f>
        <v>0</v>
      </c>
      <c r="B2805" s="25">
        <v>0</v>
      </c>
      <c r="C2805" s="25">
        <f t="shared" si="45"/>
        <v>0</v>
      </c>
    </row>
    <row r="2806" spans="1:3" ht="14.5" customHeight="1" x14ac:dyDescent="0.25">
      <c r="A2806">
        <f>'O1-1A'!G49</f>
        <v>0</v>
      </c>
      <c r="B2806" s="25">
        <v>0</v>
      </c>
      <c r="C2806" s="25">
        <f t="shared" si="45"/>
        <v>0</v>
      </c>
    </row>
    <row r="2807" spans="1:3" ht="14.5" customHeight="1" x14ac:dyDescent="0.25">
      <c r="A2807">
        <f>'O1-1A'!G50</f>
        <v>0</v>
      </c>
      <c r="B2807" s="25">
        <v>0</v>
      </c>
      <c r="C2807" s="25">
        <f t="shared" si="45"/>
        <v>0</v>
      </c>
    </row>
    <row r="2808" spans="1:3" ht="14.5" customHeight="1" x14ac:dyDescent="0.25">
      <c r="A2808">
        <f>'O1-1A'!G51</f>
        <v>0</v>
      </c>
      <c r="B2808" s="25">
        <v>0</v>
      </c>
      <c r="C2808" s="25">
        <f t="shared" si="45"/>
        <v>0</v>
      </c>
    </row>
    <row r="2809" spans="1:3" ht="14.5" customHeight="1" x14ac:dyDescent="0.25">
      <c r="A2809">
        <f>'O1-1A'!H10</f>
        <v>0</v>
      </c>
      <c r="B2809" s="25">
        <v>0</v>
      </c>
      <c r="C2809" s="25">
        <f t="shared" si="45"/>
        <v>0</v>
      </c>
    </row>
    <row r="2810" spans="1:3" ht="14.5" customHeight="1" x14ac:dyDescent="0.25">
      <c r="A2810">
        <f>'O1-1A'!H11</f>
        <v>0</v>
      </c>
      <c r="B2810" s="25">
        <v>0</v>
      </c>
      <c r="C2810" s="25">
        <f t="shared" si="45"/>
        <v>0</v>
      </c>
    </row>
    <row r="2811" spans="1:3" ht="14.5" customHeight="1" x14ac:dyDescent="0.25">
      <c r="A2811">
        <f>'O1-1A'!H12</f>
        <v>0</v>
      </c>
      <c r="B2811" s="25">
        <v>0</v>
      </c>
      <c r="C2811" s="25">
        <f t="shared" si="45"/>
        <v>0</v>
      </c>
    </row>
    <row r="2812" spans="1:3" ht="14.5" customHeight="1" x14ac:dyDescent="0.25">
      <c r="A2812">
        <f>'O1-1A'!H13</f>
        <v>0</v>
      </c>
      <c r="B2812" s="25">
        <v>0</v>
      </c>
      <c r="C2812" s="25">
        <f t="shared" si="45"/>
        <v>0</v>
      </c>
    </row>
    <row r="2813" spans="1:3" ht="14.5" customHeight="1" x14ac:dyDescent="0.25">
      <c r="A2813">
        <f>'O1-1A'!H14</f>
        <v>0</v>
      </c>
      <c r="B2813" s="25">
        <v>0</v>
      </c>
      <c r="C2813" s="25">
        <f t="shared" si="45"/>
        <v>0</v>
      </c>
    </row>
    <row r="2814" spans="1:3" ht="14.5" customHeight="1" x14ac:dyDescent="0.25">
      <c r="A2814">
        <f>'O1-1A'!H15</f>
        <v>0</v>
      </c>
      <c r="B2814" s="25">
        <v>0</v>
      </c>
      <c r="C2814" s="25">
        <f t="shared" si="45"/>
        <v>0</v>
      </c>
    </row>
    <row r="2815" spans="1:3" ht="14.5" customHeight="1" x14ac:dyDescent="0.25">
      <c r="A2815">
        <f>'O1-1A'!H16</f>
        <v>0</v>
      </c>
      <c r="B2815" s="25">
        <v>0</v>
      </c>
      <c r="C2815" s="25">
        <f t="shared" ref="C2815:C2878" si="46">A2815*B2815</f>
        <v>0</v>
      </c>
    </row>
    <row r="2816" spans="1:3" ht="14.5" customHeight="1" x14ac:dyDescent="0.25">
      <c r="A2816">
        <f>'O1-1A'!H17</f>
        <v>0</v>
      </c>
      <c r="B2816" s="25">
        <v>0</v>
      </c>
      <c r="C2816" s="25">
        <f t="shared" si="46"/>
        <v>0</v>
      </c>
    </row>
    <row r="2817" spans="1:3" ht="14.5" customHeight="1" x14ac:dyDescent="0.25">
      <c r="A2817">
        <f>'O1-1A'!H18</f>
        <v>0</v>
      </c>
      <c r="B2817" s="25">
        <v>0</v>
      </c>
      <c r="C2817" s="25">
        <f t="shared" si="46"/>
        <v>0</v>
      </c>
    </row>
    <row r="2818" spans="1:3" ht="14.5" customHeight="1" x14ac:dyDescent="0.25">
      <c r="A2818">
        <f>'O1-1A'!H19</f>
        <v>0</v>
      </c>
      <c r="B2818" s="25">
        <v>0</v>
      </c>
      <c r="C2818" s="25">
        <f t="shared" si="46"/>
        <v>0</v>
      </c>
    </row>
    <row r="2819" spans="1:3" ht="14.5" customHeight="1" x14ac:dyDescent="0.25">
      <c r="A2819">
        <f>'O1-1A'!H20</f>
        <v>0</v>
      </c>
      <c r="B2819" s="25">
        <v>0</v>
      </c>
      <c r="C2819" s="25">
        <f t="shared" si="46"/>
        <v>0</v>
      </c>
    </row>
    <row r="2820" spans="1:3" ht="14.5" customHeight="1" x14ac:dyDescent="0.25">
      <c r="A2820">
        <f>'O1-1A'!H21</f>
        <v>0</v>
      </c>
      <c r="B2820" s="25">
        <v>0</v>
      </c>
      <c r="C2820" s="25">
        <f t="shared" si="46"/>
        <v>0</v>
      </c>
    </row>
    <row r="2821" spans="1:3" ht="14.5" customHeight="1" x14ac:dyDescent="0.25">
      <c r="A2821">
        <f>'O1-1A'!H22</f>
        <v>0</v>
      </c>
      <c r="B2821" s="25">
        <v>0</v>
      </c>
      <c r="C2821" s="25">
        <f t="shared" si="46"/>
        <v>0</v>
      </c>
    </row>
    <row r="2822" spans="1:3" ht="14.5" customHeight="1" x14ac:dyDescent="0.25">
      <c r="A2822">
        <f>'O1-1A'!H23</f>
        <v>0</v>
      </c>
      <c r="B2822" s="25">
        <v>0</v>
      </c>
      <c r="C2822" s="25">
        <f t="shared" si="46"/>
        <v>0</v>
      </c>
    </row>
    <row r="2823" spans="1:3" ht="14.5" customHeight="1" x14ac:dyDescent="0.25">
      <c r="A2823">
        <f>'O1-1A'!H24</f>
        <v>0</v>
      </c>
      <c r="B2823" s="25">
        <v>0</v>
      </c>
      <c r="C2823" s="25">
        <f t="shared" si="46"/>
        <v>0</v>
      </c>
    </row>
    <row r="2824" spans="1:3" ht="14.5" customHeight="1" x14ac:dyDescent="0.25">
      <c r="A2824">
        <f>'O1-1A'!H25</f>
        <v>0</v>
      </c>
      <c r="B2824" s="25">
        <v>0</v>
      </c>
      <c r="C2824" s="25">
        <f t="shared" si="46"/>
        <v>0</v>
      </c>
    </row>
    <row r="2825" spans="1:3" ht="14.5" customHeight="1" x14ac:dyDescent="0.25">
      <c r="A2825">
        <f>'O1-1A'!H26</f>
        <v>0</v>
      </c>
      <c r="B2825" s="25">
        <v>0</v>
      </c>
      <c r="C2825" s="25">
        <f t="shared" si="46"/>
        <v>0</v>
      </c>
    </row>
    <row r="2826" spans="1:3" ht="14.5" customHeight="1" x14ac:dyDescent="0.25">
      <c r="A2826">
        <f>'O1-1A'!H27</f>
        <v>0</v>
      </c>
      <c r="B2826" s="25">
        <v>0</v>
      </c>
      <c r="C2826" s="25">
        <f t="shared" si="46"/>
        <v>0</v>
      </c>
    </row>
    <row r="2827" spans="1:3" ht="14.5" customHeight="1" x14ac:dyDescent="0.25">
      <c r="A2827">
        <f>'O1-1A'!H28</f>
        <v>0</v>
      </c>
      <c r="B2827" s="25">
        <v>0</v>
      </c>
      <c r="C2827" s="25">
        <f t="shared" si="46"/>
        <v>0</v>
      </c>
    </row>
    <row r="2828" spans="1:3" ht="14.5" customHeight="1" x14ac:dyDescent="0.25">
      <c r="A2828">
        <f>'O1-1A'!H29</f>
        <v>0</v>
      </c>
      <c r="B2828" s="25">
        <v>0</v>
      </c>
      <c r="C2828" s="25">
        <f t="shared" si="46"/>
        <v>0</v>
      </c>
    </row>
    <row r="2829" spans="1:3" ht="14.5" customHeight="1" x14ac:dyDescent="0.25">
      <c r="A2829">
        <f>'O1-1A'!H30</f>
        <v>0</v>
      </c>
      <c r="B2829" s="25">
        <v>0</v>
      </c>
      <c r="C2829" s="25">
        <f t="shared" si="46"/>
        <v>0</v>
      </c>
    </row>
    <row r="2830" spans="1:3" ht="14.5" customHeight="1" x14ac:dyDescent="0.25">
      <c r="A2830">
        <f>'O1-1A'!H31</f>
        <v>0</v>
      </c>
      <c r="B2830" s="25">
        <v>0</v>
      </c>
      <c r="C2830" s="25">
        <f t="shared" si="46"/>
        <v>0</v>
      </c>
    </row>
    <row r="2831" spans="1:3" ht="14.5" customHeight="1" x14ac:dyDescent="0.25">
      <c r="A2831">
        <f>'O1-1A'!H32</f>
        <v>0</v>
      </c>
      <c r="B2831" s="25">
        <v>0</v>
      </c>
      <c r="C2831" s="25">
        <f t="shared" si="46"/>
        <v>0</v>
      </c>
    </row>
    <row r="2832" spans="1:3" ht="14.5" customHeight="1" x14ac:dyDescent="0.25">
      <c r="A2832">
        <f>'O1-1A'!H33</f>
        <v>0</v>
      </c>
      <c r="B2832" s="25">
        <v>0</v>
      </c>
      <c r="C2832" s="25">
        <f t="shared" si="46"/>
        <v>0</v>
      </c>
    </row>
    <row r="2833" spans="1:3" ht="14.5" customHeight="1" x14ac:dyDescent="0.25">
      <c r="A2833">
        <f>'O1-1A'!H34</f>
        <v>0</v>
      </c>
      <c r="B2833" s="25">
        <v>0</v>
      </c>
      <c r="C2833" s="25">
        <f t="shared" si="46"/>
        <v>0</v>
      </c>
    </row>
    <row r="2834" spans="1:3" ht="14.5" customHeight="1" x14ac:dyDescent="0.25">
      <c r="A2834">
        <f>'O1-1A'!H35</f>
        <v>0</v>
      </c>
      <c r="B2834" s="25">
        <v>0</v>
      </c>
      <c r="C2834" s="25">
        <f t="shared" si="46"/>
        <v>0</v>
      </c>
    </row>
    <row r="2835" spans="1:3" ht="14.5" customHeight="1" x14ac:dyDescent="0.25">
      <c r="A2835">
        <f>'O1-1A'!I10</f>
        <v>0</v>
      </c>
      <c r="B2835" s="25">
        <v>0</v>
      </c>
      <c r="C2835" s="25">
        <f t="shared" si="46"/>
        <v>0</v>
      </c>
    </row>
    <row r="2836" spans="1:3" ht="14.5" customHeight="1" x14ac:dyDescent="0.25">
      <c r="A2836">
        <f>'O1-1A'!I11</f>
        <v>0</v>
      </c>
      <c r="B2836" s="25">
        <v>0</v>
      </c>
      <c r="C2836" s="25">
        <f t="shared" si="46"/>
        <v>0</v>
      </c>
    </row>
    <row r="2837" spans="1:3" ht="14.5" customHeight="1" x14ac:dyDescent="0.25">
      <c r="A2837">
        <f>'O1-1A'!I12</f>
        <v>0</v>
      </c>
      <c r="B2837" s="25">
        <v>0</v>
      </c>
      <c r="C2837" s="25">
        <f t="shared" si="46"/>
        <v>0</v>
      </c>
    </row>
    <row r="2838" spans="1:3" ht="14.5" customHeight="1" x14ac:dyDescent="0.25">
      <c r="A2838">
        <f>'O1-1A'!I13</f>
        <v>0</v>
      </c>
      <c r="B2838" s="25">
        <v>0</v>
      </c>
      <c r="C2838" s="25">
        <f t="shared" si="46"/>
        <v>0</v>
      </c>
    </row>
    <row r="2839" spans="1:3" ht="14.5" customHeight="1" x14ac:dyDescent="0.25">
      <c r="A2839">
        <f>'O1-1A'!I14</f>
        <v>0</v>
      </c>
      <c r="B2839" s="25">
        <v>0</v>
      </c>
      <c r="C2839" s="25">
        <f t="shared" si="46"/>
        <v>0</v>
      </c>
    </row>
    <row r="2840" spans="1:3" ht="14.5" customHeight="1" x14ac:dyDescent="0.25">
      <c r="A2840">
        <f>'O1-1A'!I15</f>
        <v>0</v>
      </c>
      <c r="B2840" s="25">
        <v>0</v>
      </c>
      <c r="C2840" s="25">
        <f t="shared" si="46"/>
        <v>0</v>
      </c>
    </row>
    <row r="2841" spans="1:3" ht="14.5" customHeight="1" x14ac:dyDescent="0.25">
      <c r="A2841">
        <f>'O1-1A'!I16</f>
        <v>0</v>
      </c>
      <c r="B2841" s="25">
        <v>0</v>
      </c>
      <c r="C2841" s="25">
        <f t="shared" si="46"/>
        <v>0</v>
      </c>
    </row>
    <row r="2842" spans="1:3" ht="14.5" customHeight="1" x14ac:dyDescent="0.25">
      <c r="A2842">
        <f>'O1-1A'!I17</f>
        <v>0</v>
      </c>
      <c r="B2842" s="25">
        <v>0</v>
      </c>
      <c r="C2842" s="25">
        <f t="shared" si="46"/>
        <v>0</v>
      </c>
    </row>
    <row r="2843" spans="1:3" ht="14.5" customHeight="1" x14ac:dyDescent="0.25">
      <c r="A2843">
        <f>'O1-1A'!I18</f>
        <v>0</v>
      </c>
      <c r="B2843" s="25">
        <v>0</v>
      </c>
      <c r="C2843" s="25">
        <f t="shared" si="46"/>
        <v>0</v>
      </c>
    </row>
    <row r="2844" spans="1:3" ht="14.5" customHeight="1" x14ac:dyDescent="0.25">
      <c r="A2844">
        <f>'O1-1A'!I19</f>
        <v>0</v>
      </c>
      <c r="B2844" s="25">
        <v>0</v>
      </c>
      <c r="C2844" s="25">
        <f t="shared" si="46"/>
        <v>0</v>
      </c>
    </row>
    <row r="2845" spans="1:3" ht="14.5" customHeight="1" x14ac:dyDescent="0.25">
      <c r="A2845">
        <f>'O1-1A'!I20</f>
        <v>0</v>
      </c>
      <c r="B2845" s="25">
        <v>0</v>
      </c>
      <c r="C2845" s="25">
        <f t="shared" si="46"/>
        <v>0</v>
      </c>
    </row>
    <row r="2846" spans="1:3" ht="14.5" customHeight="1" x14ac:dyDescent="0.25">
      <c r="A2846">
        <f>'O1-1A'!I21</f>
        <v>0</v>
      </c>
      <c r="B2846" s="25">
        <v>0</v>
      </c>
      <c r="C2846" s="25">
        <f t="shared" si="46"/>
        <v>0</v>
      </c>
    </row>
    <row r="2847" spans="1:3" ht="14.5" customHeight="1" x14ac:dyDescent="0.25">
      <c r="A2847">
        <f>'O1-1A'!I22</f>
        <v>0</v>
      </c>
      <c r="B2847" s="25">
        <v>0</v>
      </c>
      <c r="C2847" s="25">
        <f t="shared" si="46"/>
        <v>0</v>
      </c>
    </row>
    <row r="2848" spans="1:3" ht="14.5" customHeight="1" x14ac:dyDescent="0.25">
      <c r="A2848">
        <f>'O1-1A'!I23</f>
        <v>0</v>
      </c>
      <c r="B2848" s="25">
        <v>0</v>
      </c>
      <c r="C2848" s="25">
        <f t="shared" si="46"/>
        <v>0</v>
      </c>
    </row>
    <row r="2849" spans="1:3" ht="14.5" customHeight="1" x14ac:dyDescent="0.25">
      <c r="A2849">
        <f>'O1-1A'!I24</f>
        <v>0</v>
      </c>
      <c r="B2849" s="25">
        <v>0</v>
      </c>
      <c r="C2849" s="25">
        <f t="shared" si="46"/>
        <v>0</v>
      </c>
    </row>
    <row r="2850" spans="1:3" ht="14.5" customHeight="1" x14ac:dyDescent="0.25">
      <c r="A2850">
        <f>'O1-1A'!I25</f>
        <v>0</v>
      </c>
      <c r="B2850" s="25">
        <v>0</v>
      </c>
      <c r="C2850" s="25">
        <f t="shared" si="46"/>
        <v>0</v>
      </c>
    </row>
    <row r="2851" spans="1:3" ht="14.5" customHeight="1" x14ac:dyDescent="0.25">
      <c r="A2851">
        <f>'O1-1A'!I26</f>
        <v>0</v>
      </c>
      <c r="B2851" s="25">
        <v>0</v>
      </c>
      <c r="C2851" s="25">
        <f t="shared" si="46"/>
        <v>0</v>
      </c>
    </row>
    <row r="2852" spans="1:3" ht="14.5" customHeight="1" x14ac:dyDescent="0.25">
      <c r="A2852">
        <f>'O1-1A'!I27</f>
        <v>0</v>
      </c>
      <c r="B2852" s="25">
        <v>0</v>
      </c>
      <c r="C2852" s="25">
        <f t="shared" si="46"/>
        <v>0</v>
      </c>
    </row>
    <row r="2853" spans="1:3" ht="14.5" customHeight="1" x14ac:dyDescent="0.25">
      <c r="A2853">
        <f>'O1-1A'!I28</f>
        <v>0</v>
      </c>
      <c r="B2853" s="25">
        <v>0</v>
      </c>
      <c r="C2853" s="25">
        <f t="shared" si="46"/>
        <v>0</v>
      </c>
    </row>
    <row r="2854" spans="1:3" ht="14.5" customHeight="1" x14ac:dyDescent="0.25">
      <c r="A2854">
        <f>'O1-1A'!I29</f>
        <v>0</v>
      </c>
      <c r="B2854" s="25">
        <v>0</v>
      </c>
      <c r="C2854" s="25">
        <f t="shared" si="46"/>
        <v>0</v>
      </c>
    </row>
    <row r="2855" spans="1:3" ht="14.5" customHeight="1" x14ac:dyDescent="0.25">
      <c r="A2855">
        <f>'O1-1A'!I30</f>
        <v>0</v>
      </c>
      <c r="B2855" s="25">
        <v>0</v>
      </c>
      <c r="C2855" s="25">
        <f t="shared" si="46"/>
        <v>0</v>
      </c>
    </row>
    <row r="2856" spans="1:3" ht="14.5" customHeight="1" x14ac:dyDescent="0.25">
      <c r="A2856">
        <f>'O1-1A'!I31</f>
        <v>0</v>
      </c>
      <c r="B2856" s="25">
        <v>0</v>
      </c>
      <c r="C2856" s="25">
        <f t="shared" si="46"/>
        <v>0</v>
      </c>
    </row>
    <row r="2857" spans="1:3" ht="14.5" customHeight="1" x14ac:dyDescent="0.25">
      <c r="A2857">
        <f>'O1-1A'!I32</f>
        <v>0</v>
      </c>
      <c r="B2857" s="25">
        <v>0</v>
      </c>
      <c r="C2857" s="25">
        <f t="shared" si="46"/>
        <v>0</v>
      </c>
    </row>
    <row r="2858" spans="1:3" ht="14.5" customHeight="1" x14ac:dyDescent="0.25">
      <c r="A2858">
        <f>'O1-1A'!I33</f>
        <v>0</v>
      </c>
      <c r="B2858" s="25">
        <v>0</v>
      </c>
      <c r="C2858" s="25">
        <f t="shared" si="46"/>
        <v>0</v>
      </c>
    </row>
    <row r="2859" spans="1:3" ht="14.5" customHeight="1" x14ac:dyDescent="0.25">
      <c r="A2859">
        <f>'O1-1A'!I34</f>
        <v>0</v>
      </c>
      <c r="B2859" s="25">
        <v>0</v>
      </c>
      <c r="C2859" s="25">
        <f t="shared" si="46"/>
        <v>0</v>
      </c>
    </row>
    <row r="2860" spans="1:3" ht="14.5" customHeight="1" x14ac:dyDescent="0.25">
      <c r="A2860">
        <f>'O1-1A'!I35</f>
        <v>0</v>
      </c>
      <c r="B2860" s="25">
        <v>0</v>
      </c>
      <c r="C2860" s="25">
        <f t="shared" si="46"/>
        <v>0</v>
      </c>
    </row>
    <row r="2861" spans="1:3" ht="14.5" customHeight="1" x14ac:dyDescent="0.25">
      <c r="A2861">
        <f>'O1-1A'!I40</f>
        <v>0</v>
      </c>
      <c r="B2861" s="25">
        <v>0</v>
      </c>
      <c r="C2861" s="25">
        <f t="shared" si="46"/>
        <v>0</v>
      </c>
    </row>
    <row r="2862" spans="1:3" ht="14.5" customHeight="1" x14ac:dyDescent="0.25">
      <c r="A2862">
        <f>'O1-1A'!I41</f>
        <v>0</v>
      </c>
      <c r="B2862" s="25">
        <v>0</v>
      </c>
      <c r="C2862" s="25">
        <f t="shared" si="46"/>
        <v>0</v>
      </c>
    </row>
    <row r="2863" spans="1:3" ht="14.5" customHeight="1" x14ac:dyDescent="0.25">
      <c r="A2863">
        <f>'O1-1A'!I42</f>
        <v>0</v>
      </c>
      <c r="B2863" s="25">
        <v>0</v>
      </c>
      <c r="C2863" s="25">
        <f t="shared" si="46"/>
        <v>0</v>
      </c>
    </row>
    <row r="2864" spans="1:3" ht="14.5" customHeight="1" x14ac:dyDescent="0.25">
      <c r="A2864">
        <f>'O1-1A'!I43</f>
        <v>0</v>
      </c>
      <c r="B2864" s="25">
        <v>0</v>
      </c>
      <c r="C2864" s="25">
        <f t="shared" si="46"/>
        <v>0</v>
      </c>
    </row>
    <row r="2865" spans="1:3" ht="14.5" customHeight="1" x14ac:dyDescent="0.25">
      <c r="A2865">
        <f>'O1-1A'!I44</f>
        <v>0</v>
      </c>
      <c r="B2865" s="25">
        <v>0</v>
      </c>
      <c r="C2865" s="25">
        <f t="shared" si="46"/>
        <v>0</v>
      </c>
    </row>
    <row r="2866" spans="1:3" ht="14.5" customHeight="1" x14ac:dyDescent="0.25">
      <c r="A2866">
        <f>'O1-1A'!I45</f>
        <v>0</v>
      </c>
      <c r="B2866" s="25">
        <v>0</v>
      </c>
      <c r="C2866" s="25">
        <f t="shared" si="46"/>
        <v>0</v>
      </c>
    </row>
    <row r="2867" spans="1:3" ht="14.5" customHeight="1" x14ac:dyDescent="0.25">
      <c r="A2867">
        <f>'O1-1A'!I46</f>
        <v>0</v>
      </c>
      <c r="B2867" s="25">
        <v>0</v>
      </c>
      <c r="C2867" s="25">
        <f t="shared" si="46"/>
        <v>0</v>
      </c>
    </row>
    <row r="2868" spans="1:3" ht="14.5" customHeight="1" x14ac:dyDescent="0.25">
      <c r="A2868">
        <f>'O1-1A'!I47</f>
        <v>0</v>
      </c>
      <c r="B2868" s="25">
        <v>0</v>
      </c>
      <c r="C2868" s="25">
        <f t="shared" si="46"/>
        <v>0</v>
      </c>
    </row>
    <row r="2869" spans="1:3" ht="14.5" customHeight="1" x14ac:dyDescent="0.25">
      <c r="A2869">
        <f>'O1-1A'!I48</f>
        <v>0</v>
      </c>
      <c r="B2869" s="25">
        <v>0</v>
      </c>
      <c r="C2869" s="25">
        <f t="shared" si="46"/>
        <v>0</v>
      </c>
    </row>
    <row r="2870" spans="1:3" ht="14.5" customHeight="1" x14ac:dyDescent="0.25">
      <c r="A2870">
        <f>'O1-1A'!I49</f>
        <v>0</v>
      </c>
      <c r="B2870" s="25">
        <v>0</v>
      </c>
      <c r="C2870" s="25">
        <f t="shared" si="46"/>
        <v>0</v>
      </c>
    </row>
    <row r="2871" spans="1:3" ht="14.5" customHeight="1" x14ac:dyDescent="0.25">
      <c r="A2871">
        <f>'O1-1A'!I50</f>
        <v>0</v>
      </c>
      <c r="B2871" s="25">
        <v>0</v>
      </c>
      <c r="C2871" s="25">
        <f t="shared" si="46"/>
        <v>0</v>
      </c>
    </row>
    <row r="2872" spans="1:3" ht="14.5" customHeight="1" x14ac:dyDescent="0.25">
      <c r="A2872">
        <f>'O1-1A'!I51</f>
        <v>0</v>
      </c>
      <c r="B2872" s="25">
        <v>0</v>
      </c>
      <c r="C2872" s="25">
        <f t="shared" si="46"/>
        <v>0</v>
      </c>
    </row>
    <row r="2873" spans="1:3" ht="14.5" customHeight="1" x14ac:dyDescent="0.25">
      <c r="A2873">
        <f>'O1-1A'!J10</f>
        <v>0</v>
      </c>
      <c r="B2873" s="25">
        <v>0</v>
      </c>
      <c r="C2873" s="25">
        <f t="shared" si="46"/>
        <v>0</v>
      </c>
    </row>
    <row r="2874" spans="1:3" ht="14.5" customHeight="1" x14ac:dyDescent="0.25">
      <c r="A2874">
        <f>'O1-1A'!J11</f>
        <v>0</v>
      </c>
      <c r="B2874" s="25">
        <v>0</v>
      </c>
      <c r="C2874" s="25">
        <f t="shared" si="46"/>
        <v>0</v>
      </c>
    </row>
    <row r="2875" spans="1:3" ht="14.5" customHeight="1" x14ac:dyDescent="0.25">
      <c r="A2875">
        <f>'O1-1A'!J12</f>
        <v>0</v>
      </c>
      <c r="B2875" s="25">
        <v>0</v>
      </c>
      <c r="C2875" s="25">
        <f t="shared" si="46"/>
        <v>0</v>
      </c>
    </row>
    <row r="2876" spans="1:3" ht="14.5" customHeight="1" x14ac:dyDescent="0.25">
      <c r="A2876">
        <f>'O1-1A'!J13</f>
        <v>0</v>
      </c>
      <c r="B2876" s="25">
        <v>0</v>
      </c>
      <c r="C2876" s="25">
        <f t="shared" si="46"/>
        <v>0</v>
      </c>
    </row>
    <row r="2877" spans="1:3" ht="14.5" customHeight="1" x14ac:dyDescent="0.25">
      <c r="A2877">
        <f>'O1-1A'!J14</f>
        <v>0</v>
      </c>
      <c r="B2877" s="25">
        <v>0</v>
      </c>
      <c r="C2877" s="25">
        <f t="shared" si="46"/>
        <v>0</v>
      </c>
    </row>
    <row r="2878" spans="1:3" ht="14.5" customHeight="1" x14ac:dyDescent="0.25">
      <c r="A2878">
        <f>'O1-1A'!J15</f>
        <v>0</v>
      </c>
      <c r="B2878" s="25">
        <v>0</v>
      </c>
      <c r="C2878" s="25">
        <f t="shared" si="46"/>
        <v>0</v>
      </c>
    </row>
    <row r="2879" spans="1:3" ht="14.5" customHeight="1" x14ac:dyDescent="0.25">
      <c r="A2879">
        <f>'O1-1A'!J16</f>
        <v>0</v>
      </c>
      <c r="B2879" s="25">
        <v>0</v>
      </c>
      <c r="C2879" s="25">
        <f t="shared" ref="C2879:C2942" si="47">A2879*B2879</f>
        <v>0</v>
      </c>
    </row>
    <row r="2880" spans="1:3" ht="14.5" customHeight="1" x14ac:dyDescent="0.25">
      <c r="A2880">
        <f>'O1-1A'!J17</f>
        <v>0</v>
      </c>
      <c r="B2880" s="25">
        <v>0</v>
      </c>
      <c r="C2880" s="25">
        <f t="shared" si="47"/>
        <v>0</v>
      </c>
    </row>
    <row r="2881" spans="1:3" ht="14.5" customHeight="1" x14ac:dyDescent="0.25">
      <c r="A2881">
        <f>'O1-1A'!J18</f>
        <v>0</v>
      </c>
      <c r="B2881" s="25">
        <v>0</v>
      </c>
      <c r="C2881" s="25">
        <f t="shared" si="47"/>
        <v>0</v>
      </c>
    </row>
    <row r="2882" spans="1:3" ht="14.5" customHeight="1" x14ac:dyDescent="0.25">
      <c r="A2882">
        <f>'O1-1A'!J19</f>
        <v>0</v>
      </c>
      <c r="B2882" s="25">
        <v>0</v>
      </c>
      <c r="C2882" s="25">
        <f t="shared" si="47"/>
        <v>0</v>
      </c>
    </row>
    <row r="2883" spans="1:3" ht="14.5" customHeight="1" x14ac:dyDescent="0.25">
      <c r="A2883">
        <f>'O1-1A'!J20</f>
        <v>0</v>
      </c>
      <c r="B2883" s="25">
        <v>0</v>
      </c>
      <c r="C2883" s="25">
        <f t="shared" si="47"/>
        <v>0</v>
      </c>
    </row>
    <row r="2884" spans="1:3" ht="14.5" customHeight="1" x14ac:dyDescent="0.25">
      <c r="A2884">
        <f>'O1-1A'!J21</f>
        <v>0</v>
      </c>
      <c r="B2884" s="25">
        <v>0</v>
      </c>
      <c r="C2884" s="25">
        <f t="shared" si="47"/>
        <v>0</v>
      </c>
    </row>
    <row r="2885" spans="1:3" ht="14.5" customHeight="1" x14ac:dyDescent="0.25">
      <c r="A2885">
        <f>'O1-1A'!J22</f>
        <v>0</v>
      </c>
      <c r="B2885" s="25">
        <v>0</v>
      </c>
      <c r="C2885" s="25">
        <f t="shared" si="47"/>
        <v>0</v>
      </c>
    </row>
    <row r="2886" spans="1:3" ht="14.5" customHeight="1" x14ac:dyDescent="0.25">
      <c r="A2886">
        <f>'O1-1A'!J23</f>
        <v>0</v>
      </c>
      <c r="B2886" s="25">
        <v>0</v>
      </c>
      <c r="C2886" s="25">
        <f t="shared" si="47"/>
        <v>0</v>
      </c>
    </row>
    <row r="2887" spans="1:3" ht="14.5" customHeight="1" x14ac:dyDescent="0.25">
      <c r="A2887">
        <f>'O1-1A'!J24</f>
        <v>0</v>
      </c>
      <c r="B2887" s="25">
        <v>0</v>
      </c>
      <c r="C2887" s="25">
        <f t="shared" si="47"/>
        <v>0</v>
      </c>
    </row>
    <row r="2888" spans="1:3" ht="14.5" customHeight="1" x14ac:dyDescent="0.25">
      <c r="A2888">
        <f>'O1-1A'!J25</f>
        <v>0</v>
      </c>
      <c r="B2888" s="25">
        <v>0</v>
      </c>
      <c r="C2888" s="25">
        <f t="shared" si="47"/>
        <v>0</v>
      </c>
    </row>
    <row r="2889" spans="1:3" ht="14.5" customHeight="1" x14ac:dyDescent="0.25">
      <c r="A2889">
        <f>'O1-1A'!J26</f>
        <v>0</v>
      </c>
      <c r="B2889" s="25">
        <v>0</v>
      </c>
      <c r="C2889" s="25">
        <f t="shared" si="47"/>
        <v>0</v>
      </c>
    </row>
    <row r="2890" spans="1:3" ht="14.5" customHeight="1" x14ac:dyDescent="0.25">
      <c r="A2890">
        <f>'O1-1A'!J27</f>
        <v>0</v>
      </c>
      <c r="B2890" s="25">
        <v>0</v>
      </c>
      <c r="C2890" s="25">
        <f t="shared" si="47"/>
        <v>0</v>
      </c>
    </row>
    <row r="2891" spans="1:3" ht="14.5" customHeight="1" x14ac:dyDescent="0.25">
      <c r="A2891">
        <f>'O1-1A'!J28</f>
        <v>0</v>
      </c>
      <c r="B2891" s="25">
        <v>0</v>
      </c>
      <c r="C2891" s="25">
        <f t="shared" si="47"/>
        <v>0</v>
      </c>
    </row>
    <row r="2892" spans="1:3" ht="14.5" customHeight="1" x14ac:dyDescent="0.25">
      <c r="A2892">
        <f>'O1-1A'!J29</f>
        <v>0</v>
      </c>
      <c r="B2892" s="25">
        <v>0</v>
      </c>
      <c r="C2892" s="25">
        <f t="shared" si="47"/>
        <v>0</v>
      </c>
    </row>
    <row r="2893" spans="1:3" ht="14.5" customHeight="1" x14ac:dyDescent="0.25">
      <c r="A2893">
        <f>'O1-1A'!J30</f>
        <v>0</v>
      </c>
      <c r="B2893" s="25">
        <v>0</v>
      </c>
      <c r="C2893" s="25">
        <f t="shared" si="47"/>
        <v>0</v>
      </c>
    </row>
    <row r="2894" spans="1:3" ht="14.5" customHeight="1" x14ac:dyDescent="0.25">
      <c r="A2894">
        <f>'O1-1A'!J31</f>
        <v>0</v>
      </c>
      <c r="B2894" s="25">
        <v>0</v>
      </c>
      <c r="C2894" s="25">
        <f t="shared" si="47"/>
        <v>0</v>
      </c>
    </row>
    <row r="2895" spans="1:3" ht="14.5" customHeight="1" x14ac:dyDescent="0.25">
      <c r="A2895">
        <f>'O1-1A'!J32</f>
        <v>0</v>
      </c>
      <c r="B2895" s="25">
        <v>0</v>
      </c>
      <c r="C2895" s="25">
        <f t="shared" si="47"/>
        <v>0</v>
      </c>
    </row>
    <row r="2896" spans="1:3" ht="14.5" customHeight="1" x14ac:dyDescent="0.25">
      <c r="A2896">
        <f>'O1-1A'!J33</f>
        <v>0</v>
      </c>
      <c r="B2896" s="25">
        <v>0</v>
      </c>
      <c r="C2896" s="25">
        <f t="shared" si="47"/>
        <v>0</v>
      </c>
    </row>
    <row r="2897" spans="1:3" ht="14.5" customHeight="1" x14ac:dyDescent="0.25">
      <c r="A2897">
        <f>'O1-1A'!J34</f>
        <v>0</v>
      </c>
      <c r="B2897" s="25">
        <v>0</v>
      </c>
      <c r="C2897" s="25">
        <f t="shared" si="47"/>
        <v>0</v>
      </c>
    </row>
    <row r="2898" spans="1:3" ht="14.5" customHeight="1" x14ac:dyDescent="0.25">
      <c r="A2898">
        <f>'O1-1A'!J35</f>
        <v>0</v>
      </c>
      <c r="B2898" s="25">
        <v>0</v>
      </c>
      <c r="C2898" s="25">
        <f t="shared" si="47"/>
        <v>0</v>
      </c>
    </row>
    <row r="2899" spans="1:3" ht="14.5" customHeight="1" x14ac:dyDescent="0.25">
      <c r="A2899">
        <f>'O1-1A'!K10</f>
        <v>0</v>
      </c>
      <c r="B2899" s="25">
        <v>0</v>
      </c>
      <c r="C2899" s="25">
        <f t="shared" si="47"/>
        <v>0</v>
      </c>
    </row>
    <row r="2900" spans="1:3" ht="14.5" customHeight="1" x14ac:dyDescent="0.25">
      <c r="A2900">
        <f>'O1-1A'!K11</f>
        <v>0</v>
      </c>
      <c r="B2900" s="25">
        <v>0</v>
      </c>
      <c r="C2900" s="25">
        <f t="shared" si="47"/>
        <v>0</v>
      </c>
    </row>
    <row r="2901" spans="1:3" ht="14.5" customHeight="1" x14ac:dyDescent="0.25">
      <c r="A2901">
        <f>'O1-1A'!K12</f>
        <v>0</v>
      </c>
      <c r="B2901" s="25">
        <v>0</v>
      </c>
      <c r="C2901" s="25">
        <f t="shared" si="47"/>
        <v>0</v>
      </c>
    </row>
    <row r="2902" spans="1:3" ht="14.5" customHeight="1" x14ac:dyDescent="0.25">
      <c r="A2902">
        <f>'O1-1A'!K13</f>
        <v>0</v>
      </c>
      <c r="B2902" s="25">
        <v>0</v>
      </c>
      <c r="C2902" s="25">
        <f t="shared" si="47"/>
        <v>0</v>
      </c>
    </row>
    <row r="2903" spans="1:3" ht="14.5" customHeight="1" x14ac:dyDescent="0.25">
      <c r="A2903">
        <f>'O1-1A'!K14</f>
        <v>0</v>
      </c>
      <c r="B2903" s="25">
        <v>0</v>
      </c>
      <c r="C2903" s="25">
        <f t="shared" si="47"/>
        <v>0</v>
      </c>
    </row>
    <row r="2904" spans="1:3" ht="14.5" customHeight="1" x14ac:dyDescent="0.25">
      <c r="A2904">
        <f>'O1-1A'!K15</f>
        <v>0</v>
      </c>
      <c r="B2904" s="25">
        <v>0</v>
      </c>
      <c r="C2904" s="25">
        <f t="shared" si="47"/>
        <v>0</v>
      </c>
    </row>
    <row r="2905" spans="1:3" ht="14.5" customHeight="1" x14ac:dyDescent="0.25">
      <c r="A2905">
        <f>'O1-1A'!K16</f>
        <v>0</v>
      </c>
      <c r="B2905" s="25">
        <v>0</v>
      </c>
      <c r="C2905" s="25">
        <f t="shared" si="47"/>
        <v>0</v>
      </c>
    </row>
    <row r="2906" spans="1:3" ht="14.5" customHeight="1" x14ac:dyDescent="0.25">
      <c r="A2906">
        <f>'O1-1A'!K17</f>
        <v>0</v>
      </c>
      <c r="B2906" s="25">
        <v>0</v>
      </c>
      <c r="C2906" s="25">
        <f t="shared" si="47"/>
        <v>0</v>
      </c>
    </row>
    <row r="2907" spans="1:3" ht="14.5" customHeight="1" x14ac:dyDescent="0.25">
      <c r="A2907">
        <f>'O1-1A'!K18</f>
        <v>0</v>
      </c>
      <c r="B2907" s="25">
        <v>0</v>
      </c>
      <c r="C2907" s="25">
        <f t="shared" si="47"/>
        <v>0</v>
      </c>
    </row>
    <row r="2908" spans="1:3" ht="14.5" customHeight="1" x14ac:dyDescent="0.25">
      <c r="A2908">
        <f>'O1-1A'!K19</f>
        <v>0</v>
      </c>
      <c r="B2908" s="25">
        <v>0</v>
      </c>
      <c r="C2908" s="25">
        <f t="shared" si="47"/>
        <v>0</v>
      </c>
    </row>
    <row r="2909" spans="1:3" ht="14.5" customHeight="1" x14ac:dyDescent="0.25">
      <c r="A2909">
        <f>'O1-1A'!K20</f>
        <v>0</v>
      </c>
      <c r="B2909" s="25">
        <v>0</v>
      </c>
      <c r="C2909" s="25">
        <f t="shared" si="47"/>
        <v>0</v>
      </c>
    </row>
    <row r="2910" spans="1:3" ht="14.5" customHeight="1" x14ac:dyDescent="0.25">
      <c r="A2910">
        <f>'O1-1A'!K21</f>
        <v>0</v>
      </c>
      <c r="B2910" s="25">
        <v>0</v>
      </c>
      <c r="C2910" s="25">
        <f t="shared" si="47"/>
        <v>0</v>
      </c>
    </row>
    <row r="2911" spans="1:3" ht="14.5" customHeight="1" x14ac:dyDescent="0.25">
      <c r="A2911">
        <f>'O1-1A'!K22</f>
        <v>0</v>
      </c>
      <c r="B2911" s="25">
        <v>0</v>
      </c>
      <c r="C2911" s="25">
        <f t="shared" si="47"/>
        <v>0</v>
      </c>
    </row>
    <row r="2912" spans="1:3" ht="14.5" customHeight="1" x14ac:dyDescent="0.25">
      <c r="A2912">
        <f>'O1-1A'!K23</f>
        <v>0</v>
      </c>
      <c r="B2912" s="25">
        <v>0</v>
      </c>
      <c r="C2912" s="25">
        <f t="shared" si="47"/>
        <v>0</v>
      </c>
    </row>
    <row r="2913" spans="1:3" ht="14.5" customHeight="1" x14ac:dyDescent="0.25">
      <c r="A2913">
        <f>'O1-1A'!K24</f>
        <v>0</v>
      </c>
      <c r="B2913" s="25">
        <v>0</v>
      </c>
      <c r="C2913" s="25">
        <f t="shared" si="47"/>
        <v>0</v>
      </c>
    </row>
    <row r="2914" spans="1:3" ht="14.5" customHeight="1" x14ac:dyDescent="0.25">
      <c r="A2914">
        <f>'O1-1A'!K25</f>
        <v>0</v>
      </c>
      <c r="B2914" s="25">
        <v>0</v>
      </c>
      <c r="C2914" s="25">
        <f t="shared" si="47"/>
        <v>0</v>
      </c>
    </row>
    <row r="2915" spans="1:3" ht="14.5" customHeight="1" x14ac:dyDescent="0.25">
      <c r="A2915">
        <f>'O1-1A'!K26</f>
        <v>0</v>
      </c>
      <c r="B2915" s="25">
        <v>0</v>
      </c>
      <c r="C2915" s="25">
        <f t="shared" si="47"/>
        <v>0</v>
      </c>
    </row>
    <row r="2916" spans="1:3" ht="14.5" customHeight="1" x14ac:dyDescent="0.25">
      <c r="A2916">
        <f>'O1-1A'!K27</f>
        <v>0</v>
      </c>
      <c r="B2916" s="25">
        <v>0</v>
      </c>
      <c r="C2916" s="25">
        <f t="shared" si="47"/>
        <v>0</v>
      </c>
    </row>
    <row r="2917" spans="1:3" ht="14.5" customHeight="1" x14ac:dyDescent="0.25">
      <c r="A2917">
        <f>'O1-1A'!K28</f>
        <v>0</v>
      </c>
      <c r="B2917" s="25">
        <v>0</v>
      </c>
      <c r="C2917" s="25">
        <f t="shared" si="47"/>
        <v>0</v>
      </c>
    </row>
    <row r="2918" spans="1:3" ht="14.5" customHeight="1" x14ac:dyDescent="0.25">
      <c r="A2918">
        <f>'O1-1A'!K29</f>
        <v>0</v>
      </c>
      <c r="B2918" s="25">
        <v>0</v>
      </c>
      <c r="C2918" s="25">
        <f t="shared" si="47"/>
        <v>0</v>
      </c>
    </row>
    <row r="2919" spans="1:3" ht="14.5" customHeight="1" x14ac:dyDescent="0.25">
      <c r="A2919">
        <f>'O1-1A'!K30</f>
        <v>0</v>
      </c>
      <c r="B2919" s="25">
        <v>0</v>
      </c>
      <c r="C2919" s="25">
        <f t="shared" si="47"/>
        <v>0</v>
      </c>
    </row>
    <row r="2920" spans="1:3" ht="14.5" customHeight="1" x14ac:dyDescent="0.25">
      <c r="A2920">
        <f>'O1-1A'!K31</f>
        <v>0</v>
      </c>
      <c r="B2920" s="25">
        <v>0</v>
      </c>
      <c r="C2920" s="25">
        <f t="shared" si="47"/>
        <v>0</v>
      </c>
    </row>
    <row r="2921" spans="1:3" ht="14.5" customHeight="1" x14ac:dyDescent="0.25">
      <c r="A2921">
        <f>'O1-1A'!K32</f>
        <v>0</v>
      </c>
      <c r="B2921" s="25">
        <v>0</v>
      </c>
      <c r="C2921" s="25">
        <f t="shared" si="47"/>
        <v>0</v>
      </c>
    </row>
    <row r="2922" spans="1:3" ht="14.5" customHeight="1" x14ac:dyDescent="0.25">
      <c r="A2922">
        <f>'O1-1A'!K33</f>
        <v>0</v>
      </c>
      <c r="B2922" s="25">
        <v>0</v>
      </c>
      <c r="C2922" s="25">
        <f t="shared" si="47"/>
        <v>0</v>
      </c>
    </row>
    <row r="2923" spans="1:3" ht="14.5" customHeight="1" x14ac:dyDescent="0.25">
      <c r="A2923">
        <f>'O1-1A'!K34</f>
        <v>0</v>
      </c>
      <c r="B2923" s="25">
        <v>0</v>
      </c>
      <c r="C2923" s="25">
        <f t="shared" si="47"/>
        <v>0</v>
      </c>
    </row>
    <row r="2924" spans="1:3" ht="14.5" customHeight="1" x14ac:dyDescent="0.25">
      <c r="A2924">
        <f>'O1-1A'!K35</f>
        <v>0</v>
      </c>
      <c r="B2924" s="25">
        <v>0</v>
      </c>
      <c r="C2924" s="25">
        <f t="shared" si="47"/>
        <v>0</v>
      </c>
    </row>
    <row r="2925" spans="1:3" ht="14.5" customHeight="1" x14ac:dyDescent="0.25">
      <c r="A2925">
        <f>'O1-1A'!K40</f>
        <v>0</v>
      </c>
      <c r="B2925" s="25">
        <v>0</v>
      </c>
      <c r="C2925" s="25">
        <f t="shared" si="47"/>
        <v>0</v>
      </c>
    </row>
    <row r="2926" spans="1:3" ht="14.5" customHeight="1" x14ac:dyDescent="0.25">
      <c r="A2926">
        <f>'O1-1A'!K41</f>
        <v>0</v>
      </c>
      <c r="B2926" s="25">
        <v>0</v>
      </c>
      <c r="C2926" s="25">
        <f t="shared" si="47"/>
        <v>0</v>
      </c>
    </row>
    <row r="2927" spans="1:3" ht="14.5" customHeight="1" x14ac:dyDescent="0.25">
      <c r="A2927">
        <f>'O1-1A'!K42</f>
        <v>0</v>
      </c>
      <c r="B2927" s="25">
        <v>0</v>
      </c>
      <c r="C2927" s="25">
        <f t="shared" si="47"/>
        <v>0</v>
      </c>
    </row>
    <row r="2928" spans="1:3" ht="14.5" customHeight="1" x14ac:dyDescent="0.25">
      <c r="A2928">
        <f>'O1-1A'!K43</f>
        <v>0</v>
      </c>
      <c r="B2928" s="25">
        <v>0</v>
      </c>
      <c r="C2928" s="25">
        <f t="shared" si="47"/>
        <v>0</v>
      </c>
    </row>
    <row r="2929" spans="1:3" ht="14.5" customHeight="1" x14ac:dyDescent="0.25">
      <c r="A2929">
        <f>'O1-1A'!K44</f>
        <v>0</v>
      </c>
      <c r="B2929" s="25">
        <v>0</v>
      </c>
      <c r="C2929" s="25">
        <f t="shared" si="47"/>
        <v>0</v>
      </c>
    </row>
    <row r="2930" spans="1:3" ht="14.5" customHeight="1" x14ac:dyDescent="0.25">
      <c r="A2930">
        <f>'O1-1A'!K45</f>
        <v>0</v>
      </c>
      <c r="B2930" s="25">
        <v>0</v>
      </c>
      <c r="C2930" s="25">
        <f t="shared" si="47"/>
        <v>0</v>
      </c>
    </row>
    <row r="2931" spans="1:3" ht="14.5" customHeight="1" x14ac:dyDescent="0.25">
      <c r="A2931">
        <f>'O1-1A'!K46</f>
        <v>0</v>
      </c>
      <c r="B2931" s="25">
        <v>0</v>
      </c>
      <c r="C2931" s="25">
        <f t="shared" si="47"/>
        <v>0</v>
      </c>
    </row>
    <row r="2932" spans="1:3" ht="14.5" customHeight="1" x14ac:dyDescent="0.25">
      <c r="A2932">
        <f>'O1-1A'!K47</f>
        <v>0</v>
      </c>
      <c r="B2932" s="25">
        <v>0</v>
      </c>
      <c r="C2932" s="25">
        <f t="shared" si="47"/>
        <v>0</v>
      </c>
    </row>
    <row r="2933" spans="1:3" ht="14.5" customHeight="1" x14ac:dyDescent="0.25">
      <c r="A2933">
        <f>'O1-1A'!K48</f>
        <v>0</v>
      </c>
      <c r="B2933" s="25">
        <v>0</v>
      </c>
      <c r="C2933" s="25">
        <f t="shared" si="47"/>
        <v>0</v>
      </c>
    </row>
    <row r="2934" spans="1:3" ht="14.5" customHeight="1" x14ac:dyDescent="0.25">
      <c r="A2934">
        <f>'O1-1A'!K49</f>
        <v>0</v>
      </c>
      <c r="B2934" s="25">
        <v>0</v>
      </c>
      <c r="C2934" s="25">
        <f t="shared" si="47"/>
        <v>0</v>
      </c>
    </row>
    <row r="2935" spans="1:3" ht="14.5" customHeight="1" x14ac:dyDescent="0.25">
      <c r="A2935">
        <f>'O1-1A'!K50</f>
        <v>0</v>
      </c>
      <c r="B2935" s="25">
        <v>0</v>
      </c>
      <c r="C2935" s="25">
        <f t="shared" si="47"/>
        <v>0</v>
      </c>
    </row>
    <row r="2936" spans="1:3" ht="14.5" customHeight="1" x14ac:dyDescent="0.25">
      <c r="A2936">
        <f>'O1-1A'!K51</f>
        <v>0</v>
      </c>
      <c r="B2936" s="25">
        <v>0</v>
      </c>
      <c r="C2936" s="25">
        <f t="shared" si="47"/>
        <v>0</v>
      </c>
    </row>
    <row r="2937" spans="1:3" ht="14.5" customHeight="1" x14ac:dyDescent="0.25">
      <c r="A2937">
        <f>'O1-1A'!L10</f>
        <v>0</v>
      </c>
      <c r="B2937" s="25">
        <v>0</v>
      </c>
      <c r="C2937" s="25">
        <f t="shared" si="47"/>
        <v>0</v>
      </c>
    </row>
    <row r="2938" spans="1:3" ht="14.5" customHeight="1" x14ac:dyDescent="0.25">
      <c r="A2938">
        <f>'O1-1A'!L11</f>
        <v>0</v>
      </c>
      <c r="B2938" s="25">
        <v>0</v>
      </c>
      <c r="C2938" s="25">
        <f t="shared" si="47"/>
        <v>0</v>
      </c>
    </row>
    <row r="2939" spans="1:3" ht="14.5" customHeight="1" x14ac:dyDescent="0.25">
      <c r="A2939">
        <f>'O1-1A'!L12</f>
        <v>0</v>
      </c>
      <c r="B2939" s="25">
        <v>0</v>
      </c>
      <c r="C2939" s="25">
        <f t="shared" si="47"/>
        <v>0</v>
      </c>
    </row>
    <row r="2940" spans="1:3" ht="14.5" customHeight="1" x14ac:dyDescent="0.25">
      <c r="A2940">
        <f>'O1-1A'!L13</f>
        <v>0</v>
      </c>
      <c r="B2940" s="25">
        <v>0</v>
      </c>
      <c r="C2940" s="25">
        <f t="shared" si="47"/>
        <v>0</v>
      </c>
    </row>
    <row r="2941" spans="1:3" ht="14.5" customHeight="1" x14ac:dyDescent="0.25">
      <c r="A2941">
        <f>'O1-1A'!L14</f>
        <v>0</v>
      </c>
      <c r="B2941" s="25">
        <v>0</v>
      </c>
      <c r="C2941" s="25">
        <f t="shared" si="47"/>
        <v>0</v>
      </c>
    </row>
    <row r="2942" spans="1:3" ht="14.5" customHeight="1" x14ac:dyDescent="0.25">
      <c r="A2942">
        <f>'O1-1A'!L15</f>
        <v>0</v>
      </c>
      <c r="B2942" s="25">
        <v>0</v>
      </c>
      <c r="C2942" s="25">
        <f t="shared" si="47"/>
        <v>0</v>
      </c>
    </row>
    <row r="2943" spans="1:3" ht="14.5" customHeight="1" x14ac:dyDescent="0.25">
      <c r="A2943">
        <f>'O1-1A'!L16</f>
        <v>0</v>
      </c>
      <c r="B2943" s="25">
        <v>0</v>
      </c>
      <c r="C2943" s="25">
        <f t="shared" ref="C2943:C3006" si="48">A2943*B2943</f>
        <v>0</v>
      </c>
    </row>
    <row r="2944" spans="1:3" ht="14.5" customHeight="1" x14ac:dyDescent="0.25">
      <c r="A2944">
        <f>'O1-1A'!L17</f>
        <v>0</v>
      </c>
      <c r="B2944" s="25">
        <v>0</v>
      </c>
      <c r="C2944" s="25">
        <f t="shared" si="48"/>
        <v>0</v>
      </c>
    </row>
    <row r="2945" spans="1:3" ht="14.5" customHeight="1" x14ac:dyDescent="0.25">
      <c r="A2945">
        <f>'O1-1A'!L18</f>
        <v>0</v>
      </c>
      <c r="B2945" s="25">
        <v>0</v>
      </c>
      <c r="C2945" s="25">
        <f t="shared" si="48"/>
        <v>0</v>
      </c>
    </row>
    <row r="2946" spans="1:3" ht="14.5" customHeight="1" x14ac:dyDescent="0.25">
      <c r="A2946">
        <f>'O1-1A'!L19</f>
        <v>0</v>
      </c>
      <c r="B2946" s="25">
        <v>0</v>
      </c>
      <c r="C2946" s="25">
        <f t="shared" si="48"/>
        <v>0</v>
      </c>
    </row>
    <row r="2947" spans="1:3" ht="14.5" customHeight="1" x14ac:dyDescent="0.25">
      <c r="A2947">
        <f>'O1-1A'!L20</f>
        <v>0</v>
      </c>
      <c r="B2947" s="25">
        <v>0</v>
      </c>
      <c r="C2947" s="25">
        <f t="shared" si="48"/>
        <v>0</v>
      </c>
    </row>
    <row r="2948" spans="1:3" ht="14.5" customHeight="1" x14ac:dyDescent="0.25">
      <c r="A2948">
        <f>'O1-1A'!L21</f>
        <v>0</v>
      </c>
      <c r="B2948" s="25">
        <v>0</v>
      </c>
      <c r="C2948" s="25">
        <f t="shared" si="48"/>
        <v>0</v>
      </c>
    </row>
    <row r="2949" spans="1:3" ht="14.5" customHeight="1" x14ac:dyDescent="0.25">
      <c r="A2949">
        <f>'O1-1A'!L22</f>
        <v>0</v>
      </c>
      <c r="B2949" s="25">
        <v>0</v>
      </c>
      <c r="C2949" s="25">
        <f t="shared" si="48"/>
        <v>0</v>
      </c>
    </row>
    <row r="2950" spans="1:3" ht="14.5" customHeight="1" x14ac:dyDescent="0.25">
      <c r="A2950">
        <f>'O1-1A'!L23</f>
        <v>0</v>
      </c>
      <c r="B2950" s="25">
        <v>0</v>
      </c>
      <c r="C2950" s="25">
        <f t="shared" si="48"/>
        <v>0</v>
      </c>
    </row>
    <row r="2951" spans="1:3" ht="14.5" customHeight="1" x14ac:dyDescent="0.25">
      <c r="A2951">
        <f>'O1-1A'!L24</f>
        <v>0</v>
      </c>
      <c r="B2951" s="25">
        <v>0</v>
      </c>
      <c r="C2951" s="25">
        <f t="shared" si="48"/>
        <v>0</v>
      </c>
    </row>
    <row r="2952" spans="1:3" ht="14.5" customHeight="1" x14ac:dyDescent="0.25">
      <c r="A2952">
        <f>'O1-1A'!L25</f>
        <v>0</v>
      </c>
      <c r="B2952" s="25">
        <v>0</v>
      </c>
      <c r="C2952" s="25">
        <f t="shared" si="48"/>
        <v>0</v>
      </c>
    </row>
    <row r="2953" spans="1:3" ht="14.5" customHeight="1" x14ac:dyDescent="0.25">
      <c r="A2953">
        <f>'O1-1A'!L26</f>
        <v>0</v>
      </c>
      <c r="B2953" s="25">
        <v>0</v>
      </c>
      <c r="C2953" s="25">
        <f t="shared" si="48"/>
        <v>0</v>
      </c>
    </row>
    <row r="2954" spans="1:3" ht="14.5" customHeight="1" x14ac:dyDescent="0.25">
      <c r="A2954">
        <f>'O1-1A'!L27</f>
        <v>0</v>
      </c>
      <c r="B2954" s="25">
        <v>0</v>
      </c>
      <c r="C2954" s="25">
        <f t="shared" si="48"/>
        <v>0</v>
      </c>
    </row>
    <row r="2955" spans="1:3" ht="14.5" customHeight="1" x14ac:dyDescent="0.25">
      <c r="A2955">
        <f>'O1-1A'!L28</f>
        <v>0</v>
      </c>
      <c r="B2955" s="25">
        <v>0</v>
      </c>
      <c r="C2955" s="25">
        <f t="shared" si="48"/>
        <v>0</v>
      </c>
    </row>
    <row r="2956" spans="1:3" ht="14.5" customHeight="1" x14ac:dyDescent="0.25">
      <c r="A2956">
        <f>'O1-1A'!L29</f>
        <v>0</v>
      </c>
      <c r="B2956" s="25">
        <v>0</v>
      </c>
      <c r="C2956" s="25">
        <f t="shared" si="48"/>
        <v>0</v>
      </c>
    </row>
    <row r="2957" spans="1:3" ht="14.5" customHeight="1" x14ac:dyDescent="0.25">
      <c r="A2957">
        <f>'O1-1A'!L30</f>
        <v>0</v>
      </c>
      <c r="B2957" s="25">
        <v>0</v>
      </c>
      <c r="C2957" s="25">
        <f t="shared" si="48"/>
        <v>0</v>
      </c>
    </row>
    <row r="2958" spans="1:3" ht="14.5" customHeight="1" x14ac:dyDescent="0.25">
      <c r="A2958">
        <f>'O1-1A'!L31</f>
        <v>0</v>
      </c>
      <c r="B2958" s="25">
        <v>0</v>
      </c>
      <c r="C2958" s="25">
        <f t="shared" si="48"/>
        <v>0</v>
      </c>
    </row>
    <row r="2959" spans="1:3" ht="14.5" customHeight="1" x14ac:dyDescent="0.25">
      <c r="A2959">
        <f>'O1-1A'!L32</f>
        <v>0</v>
      </c>
      <c r="B2959" s="25">
        <v>0</v>
      </c>
      <c r="C2959" s="25">
        <f t="shared" si="48"/>
        <v>0</v>
      </c>
    </row>
    <row r="2960" spans="1:3" ht="14.5" customHeight="1" x14ac:dyDescent="0.25">
      <c r="A2960">
        <f>'O1-1A'!L33</f>
        <v>0</v>
      </c>
      <c r="B2960" s="25">
        <v>0</v>
      </c>
      <c r="C2960" s="25">
        <f t="shared" si="48"/>
        <v>0</v>
      </c>
    </row>
    <row r="2961" spans="1:3" ht="14.5" customHeight="1" x14ac:dyDescent="0.25">
      <c r="A2961">
        <f>'O1-1A'!L34</f>
        <v>0</v>
      </c>
      <c r="B2961" s="25">
        <v>0</v>
      </c>
      <c r="C2961" s="25">
        <f t="shared" si="48"/>
        <v>0</v>
      </c>
    </row>
    <row r="2962" spans="1:3" ht="14.5" customHeight="1" x14ac:dyDescent="0.25">
      <c r="A2962">
        <f>'O1-1A'!L35</f>
        <v>0</v>
      </c>
      <c r="B2962" s="25">
        <v>0</v>
      </c>
      <c r="C2962" s="25">
        <f t="shared" si="48"/>
        <v>0</v>
      </c>
    </row>
    <row r="2963" spans="1:3" ht="14.5" customHeight="1" x14ac:dyDescent="0.25">
      <c r="A2963">
        <f>'O1-1A'!M10</f>
        <v>0</v>
      </c>
      <c r="B2963" s="25">
        <v>0</v>
      </c>
      <c r="C2963" s="25">
        <f t="shared" si="48"/>
        <v>0</v>
      </c>
    </row>
    <row r="2964" spans="1:3" ht="14.5" customHeight="1" x14ac:dyDescent="0.25">
      <c r="A2964">
        <f>'O1-1A'!M11</f>
        <v>0</v>
      </c>
      <c r="B2964" s="25">
        <v>0</v>
      </c>
      <c r="C2964" s="25">
        <f t="shared" si="48"/>
        <v>0</v>
      </c>
    </row>
    <row r="2965" spans="1:3" ht="14.5" customHeight="1" x14ac:dyDescent="0.25">
      <c r="A2965">
        <f>'O1-1A'!M12</f>
        <v>0</v>
      </c>
      <c r="B2965" s="25">
        <v>0</v>
      </c>
      <c r="C2965" s="25">
        <f t="shared" si="48"/>
        <v>0</v>
      </c>
    </row>
    <row r="2966" spans="1:3" ht="14.5" customHeight="1" x14ac:dyDescent="0.25">
      <c r="A2966">
        <f>'O1-1A'!M13</f>
        <v>0</v>
      </c>
      <c r="B2966" s="25">
        <v>0</v>
      </c>
      <c r="C2966" s="25">
        <f t="shared" si="48"/>
        <v>0</v>
      </c>
    </row>
    <row r="2967" spans="1:3" ht="14.5" customHeight="1" x14ac:dyDescent="0.25">
      <c r="A2967">
        <f>'O1-1A'!M14</f>
        <v>0</v>
      </c>
      <c r="B2967" s="25">
        <v>0</v>
      </c>
      <c r="C2967" s="25">
        <f t="shared" si="48"/>
        <v>0</v>
      </c>
    </row>
    <row r="2968" spans="1:3" ht="14.5" customHeight="1" x14ac:dyDescent="0.25">
      <c r="A2968">
        <f>'O1-1A'!M15</f>
        <v>0</v>
      </c>
      <c r="B2968" s="25">
        <v>0</v>
      </c>
      <c r="C2968" s="25">
        <f t="shared" si="48"/>
        <v>0</v>
      </c>
    </row>
    <row r="2969" spans="1:3" ht="14.5" customHeight="1" x14ac:dyDescent="0.25">
      <c r="A2969">
        <f>'O1-1A'!M16</f>
        <v>0</v>
      </c>
      <c r="B2969" s="25">
        <v>0</v>
      </c>
      <c r="C2969" s="25">
        <f t="shared" si="48"/>
        <v>0</v>
      </c>
    </row>
    <row r="2970" spans="1:3" ht="14.5" customHeight="1" x14ac:dyDescent="0.25">
      <c r="A2970">
        <f>'O1-1A'!M17</f>
        <v>0</v>
      </c>
      <c r="B2970" s="25">
        <v>0</v>
      </c>
      <c r="C2970" s="25">
        <f t="shared" si="48"/>
        <v>0</v>
      </c>
    </row>
    <row r="2971" spans="1:3" ht="14.5" customHeight="1" x14ac:dyDescent="0.25">
      <c r="A2971">
        <f>'O1-1A'!M18</f>
        <v>0</v>
      </c>
      <c r="B2971" s="25">
        <v>0</v>
      </c>
      <c r="C2971" s="25">
        <f t="shared" si="48"/>
        <v>0</v>
      </c>
    </row>
    <row r="2972" spans="1:3" ht="14.5" customHeight="1" x14ac:dyDescent="0.25">
      <c r="A2972">
        <f>'O1-1A'!M19</f>
        <v>0</v>
      </c>
      <c r="B2972" s="25">
        <v>0</v>
      </c>
      <c r="C2972" s="25">
        <f t="shared" si="48"/>
        <v>0</v>
      </c>
    </row>
    <row r="2973" spans="1:3" ht="14.5" customHeight="1" x14ac:dyDescent="0.25">
      <c r="A2973">
        <f>'O1-1A'!M20</f>
        <v>0</v>
      </c>
      <c r="B2973" s="25">
        <v>0</v>
      </c>
      <c r="C2973" s="25">
        <f t="shared" si="48"/>
        <v>0</v>
      </c>
    </row>
    <row r="2974" spans="1:3" ht="14.5" customHeight="1" x14ac:dyDescent="0.25">
      <c r="A2974">
        <f>'O1-1A'!M21</f>
        <v>0</v>
      </c>
      <c r="B2974" s="25">
        <v>0</v>
      </c>
      <c r="C2974" s="25">
        <f t="shared" si="48"/>
        <v>0</v>
      </c>
    </row>
    <row r="2975" spans="1:3" ht="14.5" customHeight="1" x14ac:dyDescent="0.25">
      <c r="A2975">
        <f>'O1-1A'!M22</f>
        <v>0</v>
      </c>
      <c r="B2975" s="25">
        <v>0</v>
      </c>
      <c r="C2975" s="25">
        <f t="shared" si="48"/>
        <v>0</v>
      </c>
    </row>
    <row r="2976" spans="1:3" ht="14.5" customHeight="1" x14ac:dyDescent="0.25">
      <c r="A2976">
        <f>'O1-1A'!M23</f>
        <v>0</v>
      </c>
      <c r="B2976" s="25">
        <v>0</v>
      </c>
      <c r="C2976" s="25">
        <f t="shared" si="48"/>
        <v>0</v>
      </c>
    </row>
    <row r="2977" spans="1:3" ht="14.5" customHeight="1" x14ac:dyDescent="0.25">
      <c r="A2977">
        <f>'O1-1A'!M24</f>
        <v>0</v>
      </c>
      <c r="B2977" s="25">
        <v>0</v>
      </c>
      <c r="C2977" s="25">
        <f t="shared" si="48"/>
        <v>0</v>
      </c>
    </row>
    <row r="2978" spans="1:3" ht="14.5" customHeight="1" x14ac:dyDescent="0.25">
      <c r="A2978">
        <f>'O1-1A'!M25</f>
        <v>0</v>
      </c>
      <c r="B2978" s="25">
        <v>0</v>
      </c>
      <c r="C2978" s="25">
        <f t="shared" si="48"/>
        <v>0</v>
      </c>
    </row>
    <row r="2979" spans="1:3" ht="14.5" customHeight="1" x14ac:dyDescent="0.25">
      <c r="A2979">
        <f>'O1-1A'!M26</f>
        <v>0</v>
      </c>
      <c r="B2979" s="25">
        <v>0</v>
      </c>
      <c r="C2979" s="25">
        <f t="shared" si="48"/>
        <v>0</v>
      </c>
    </row>
    <row r="2980" spans="1:3" ht="14.5" customHeight="1" x14ac:dyDescent="0.25">
      <c r="A2980">
        <f>'O1-1A'!M27</f>
        <v>0</v>
      </c>
      <c r="B2980" s="25">
        <v>0</v>
      </c>
      <c r="C2980" s="25">
        <f t="shared" si="48"/>
        <v>0</v>
      </c>
    </row>
    <row r="2981" spans="1:3" ht="14.5" customHeight="1" x14ac:dyDescent="0.25">
      <c r="A2981">
        <f>'O1-1A'!M28</f>
        <v>0</v>
      </c>
      <c r="B2981" s="25">
        <v>0</v>
      </c>
      <c r="C2981" s="25">
        <f t="shared" si="48"/>
        <v>0</v>
      </c>
    </row>
    <row r="2982" spans="1:3" ht="14.5" customHeight="1" x14ac:dyDescent="0.25">
      <c r="A2982">
        <f>'O1-1A'!M29</f>
        <v>0</v>
      </c>
      <c r="B2982" s="25">
        <v>0</v>
      </c>
      <c r="C2982" s="25">
        <f t="shared" si="48"/>
        <v>0</v>
      </c>
    </row>
    <row r="2983" spans="1:3" ht="14.5" customHeight="1" x14ac:dyDescent="0.25">
      <c r="A2983">
        <f>'O1-1A'!M30</f>
        <v>0</v>
      </c>
      <c r="B2983" s="25">
        <v>0</v>
      </c>
      <c r="C2983" s="25">
        <f t="shared" si="48"/>
        <v>0</v>
      </c>
    </row>
    <row r="2984" spans="1:3" ht="14.5" customHeight="1" x14ac:dyDescent="0.25">
      <c r="A2984">
        <f>'O1-1A'!M31</f>
        <v>0</v>
      </c>
      <c r="B2984" s="25">
        <v>0</v>
      </c>
      <c r="C2984" s="25">
        <f t="shared" si="48"/>
        <v>0</v>
      </c>
    </row>
    <row r="2985" spans="1:3" ht="14.5" customHeight="1" x14ac:dyDescent="0.25">
      <c r="A2985">
        <f>'O1-1A'!M32</f>
        <v>0</v>
      </c>
      <c r="B2985" s="25">
        <v>0</v>
      </c>
      <c r="C2985" s="25">
        <f t="shared" si="48"/>
        <v>0</v>
      </c>
    </row>
    <row r="2986" spans="1:3" ht="14.5" customHeight="1" x14ac:dyDescent="0.25">
      <c r="A2986">
        <f>'O1-1A'!M33</f>
        <v>0</v>
      </c>
      <c r="B2986" s="25">
        <v>0</v>
      </c>
      <c r="C2986" s="25">
        <f t="shared" si="48"/>
        <v>0</v>
      </c>
    </row>
    <row r="2987" spans="1:3" ht="14.5" customHeight="1" x14ac:dyDescent="0.25">
      <c r="A2987">
        <f>'O1-1A'!M34</f>
        <v>0</v>
      </c>
      <c r="B2987" s="25">
        <v>0</v>
      </c>
      <c r="C2987" s="25">
        <f t="shared" si="48"/>
        <v>0</v>
      </c>
    </row>
    <row r="2988" spans="1:3" ht="14.5" customHeight="1" x14ac:dyDescent="0.25">
      <c r="A2988">
        <f>'O1-1A'!M35</f>
        <v>0</v>
      </c>
      <c r="B2988" s="25">
        <v>0</v>
      </c>
      <c r="C2988" s="25">
        <f t="shared" si="48"/>
        <v>0</v>
      </c>
    </row>
    <row r="2989" spans="1:3" ht="14.5" customHeight="1" x14ac:dyDescent="0.25">
      <c r="A2989">
        <f>'O1-1A'!N10</f>
        <v>0</v>
      </c>
      <c r="B2989" s="25">
        <v>0</v>
      </c>
      <c r="C2989" s="25">
        <f t="shared" si="48"/>
        <v>0</v>
      </c>
    </row>
    <row r="2990" spans="1:3" ht="14.5" customHeight="1" x14ac:dyDescent="0.25">
      <c r="A2990">
        <f>'O1-1A'!N11</f>
        <v>0</v>
      </c>
      <c r="B2990" s="25">
        <v>0</v>
      </c>
      <c r="C2990" s="25">
        <f t="shared" si="48"/>
        <v>0</v>
      </c>
    </row>
    <row r="2991" spans="1:3" ht="14.5" customHeight="1" x14ac:dyDescent="0.25">
      <c r="A2991">
        <f>'O1-1A'!N12</f>
        <v>0</v>
      </c>
      <c r="B2991" s="25">
        <v>0</v>
      </c>
      <c r="C2991" s="25">
        <f t="shared" si="48"/>
        <v>0</v>
      </c>
    </row>
    <row r="2992" spans="1:3" ht="14.5" customHeight="1" x14ac:dyDescent="0.25">
      <c r="A2992">
        <f>'O1-1A'!N13</f>
        <v>0</v>
      </c>
      <c r="B2992" s="25">
        <v>0</v>
      </c>
      <c r="C2992" s="25">
        <f t="shared" si="48"/>
        <v>0</v>
      </c>
    </row>
    <row r="2993" spans="1:3" ht="14.5" customHeight="1" x14ac:dyDescent="0.25">
      <c r="A2993">
        <f>'O1-1A'!N14</f>
        <v>0</v>
      </c>
      <c r="B2993" s="25">
        <v>0</v>
      </c>
      <c r="C2993" s="25">
        <f t="shared" si="48"/>
        <v>0</v>
      </c>
    </row>
    <row r="2994" spans="1:3" ht="14.5" customHeight="1" x14ac:dyDescent="0.25">
      <c r="A2994">
        <f>'O1-1A'!N15</f>
        <v>0</v>
      </c>
      <c r="B2994" s="25">
        <v>0</v>
      </c>
      <c r="C2994" s="25">
        <f t="shared" si="48"/>
        <v>0</v>
      </c>
    </row>
    <row r="2995" spans="1:3" ht="14.5" customHeight="1" x14ac:dyDescent="0.25">
      <c r="A2995">
        <f>'O1-1A'!N16</f>
        <v>0</v>
      </c>
      <c r="B2995" s="25">
        <v>0</v>
      </c>
      <c r="C2995" s="25">
        <f t="shared" si="48"/>
        <v>0</v>
      </c>
    </row>
    <row r="2996" spans="1:3" ht="14.5" customHeight="1" x14ac:dyDescent="0.25">
      <c r="A2996">
        <f>'O1-1A'!N17</f>
        <v>0</v>
      </c>
      <c r="B2996" s="25">
        <v>0</v>
      </c>
      <c r="C2996" s="25">
        <f t="shared" si="48"/>
        <v>0</v>
      </c>
    </row>
    <row r="2997" spans="1:3" ht="14.5" customHeight="1" x14ac:dyDescent="0.25">
      <c r="A2997">
        <f>'O1-1A'!N18</f>
        <v>0</v>
      </c>
      <c r="B2997" s="25">
        <v>0</v>
      </c>
      <c r="C2997" s="25">
        <f t="shared" si="48"/>
        <v>0</v>
      </c>
    </row>
    <row r="2998" spans="1:3" ht="14.5" customHeight="1" x14ac:dyDescent="0.25">
      <c r="A2998">
        <f>'O1-1A'!N19</f>
        <v>0</v>
      </c>
      <c r="B2998" s="25">
        <v>0</v>
      </c>
      <c r="C2998" s="25">
        <f t="shared" si="48"/>
        <v>0</v>
      </c>
    </row>
    <row r="2999" spans="1:3" ht="14.5" customHeight="1" x14ac:dyDescent="0.25">
      <c r="A2999">
        <f>'O1-1A'!N20</f>
        <v>0</v>
      </c>
      <c r="B2999" s="25">
        <v>0</v>
      </c>
      <c r="C2999" s="25">
        <f t="shared" si="48"/>
        <v>0</v>
      </c>
    </row>
    <row r="3000" spans="1:3" ht="14.5" customHeight="1" x14ac:dyDescent="0.25">
      <c r="A3000">
        <f>'O1-1A'!N21</f>
        <v>0</v>
      </c>
      <c r="B3000" s="25">
        <v>0</v>
      </c>
      <c r="C3000" s="25">
        <f t="shared" si="48"/>
        <v>0</v>
      </c>
    </row>
    <row r="3001" spans="1:3" ht="14.5" customHeight="1" x14ac:dyDescent="0.25">
      <c r="A3001">
        <f>'O1-1A'!N22</f>
        <v>0</v>
      </c>
      <c r="B3001" s="25">
        <v>0</v>
      </c>
      <c r="C3001" s="25">
        <f t="shared" si="48"/>
        <v>0</v>
      </c>
    </row>
    <row r="3002" spans="1:3" ht="14.5" customHeight="1" x14ac:dyDescent="0.25">
      <c r="A3002">
        <f>'O1-1A'!N23</f>
        <v>0</v>
      </c>
      <c r="B3002" s="25">
        <v>0</v>
      </c>
      <c r="C3002" s="25">
        <f t="shared" si="48"/>
        <v>0</v>
      </c>
    </row>
    <row r="3003" spans="1:3" ht="14.5" customHeight="1" x14ac:dyDescent="0.25">
      <c r="A3003">
        <f>'O1-1A'!N24</f>
        <v>0</v>
      </c>
      <c r="B3003" s="25">
        <v>0</v>
      </c>
      <c r="C3003" s="25">
        <f t="shared" si="48"/>
        <v>0</v>
      </c>
    </row>
    <row r="3004" spans="1:3" ht="14.5" customHeight="1" x14ac:dyDescent="0.25">
      <c r="A3004">
        <f>'O1-1A'!N25</f>
        <v>0</v>
      </c>
      <c r="B3004" s="25">
        <v>0</v>
      </c>
      <c r="C3004" s="25">
        <f t="shared" si="48"/>
        <v>0</v>
      </c>
    </row>
    <row r="3005" spans="1:3" ht="14.5" customHeight="1" x14ac:dyDescent="0.25">
      <c r="A3005">
        <f>'O1-1A'!N26</f>
        <v>0</v>
      </c>
      <c r="B3005" s="25">
        <v>0</v>
      </c>
      <c r="C3005" s="25">
        <f t="shared" si="48"/>
        <v>0</v>
      </c>
    </row>
    <row r="3006" spans="1:3" ht="14.5" customHeight="1" x14ac:dyDescent="0.25">
      <c r="A3006">
        <f>'O1-1A'!N27</f>
        <v>0</v>
      </c>
      <c r="B3006" s="25">
        <v>0</v>
      </c>
      <c r="C3006" s="25">
        <f t="shared" si="48"/>
        <v>0</v>
      </c>
    </row>
    <row r="3007" spans="1:3" ht="14.5" customHeight="1" x14ac:dyDescent="0.25">
      <c r="A3007">
        <f>'O1-1A'!N28</f>
        <v>0</v>
      </c>
      <c r="B3007" s="25">
        <v>0</v>
      </c>
      <c r="C3007" s="25">
        <f t="shared" ref="C3007:C3070" si="49">A3007*B3007</f>
        <v>0</v>
      </c>
    </row>
    <row r="3008" spans="1:3" ht="14.5" customHeight="1" x14ac:dyDescent="0.25">
      <c r="A3008">
        <f>'O1-1A'!N29</f>
        <v>0</v>
      </c>
      <c r="B3008" s="25">
        <v>0</v>
      </c>
      <c r="C3008" s="25">
        <f t="shared" si="49"/>
        <v>0</v>
      </c>
    </row>
    <row r="3009" spans="1:3" ht="14.5" customHeight="1" x14ac:dyDescent="0.25">
      <c r="A3009">
        <f>'O1-1A'!N30</f>
        <v>0</v>
      </c>
      <c r="B3009" s="25">
        <v>0</v>
      </c>
      <c r="C3009" s="25">
        <f t="shared" si="49"/>
        <v>0</v>
      </c>
    </row>
    <row r="3010" spans="1:3" ht="14.5" customHeight="1" x14ac:dyDescent="0.25">
      <c r="A3010">
        <f>'O1-1A'!N31</f>
        <v>0</v>
      </c>
      <c r="B3010" s="25">
        <v>0</v>
      </c>
      <c r="C3010" s="25">
        <f t="shared" si="49"/>
        <v>0</v>
      </c>
    </row>
    <row r="3011" spans="1:3" ht="14.5" customHeight="1" x14ac:dyDescent="0.25">
      <c r="A3011">
        <f>'O1-1A'!N32</f>
        <v>0</v>
      </c>
      <c r="B3011" s="25">
        <v>0</v>
      </c>
      <c r="C3011" s="25">
        <f t="shared" si="49"/>
        <v>0</v>
      </c>
    </row>
    <row r="3012" spans="1:3" ht="14.5" customHeight="1" x14ac:dyDescent="0.25">
      <c r="A3012">
        <f>'O1-1A'!N33</f>
        <v>0</v>
      </c>
      <c r="B3012" s="25">
        <v>0</v>
      </c>
      <c r="C3012" s="25">
        <f t="shared" si="49"/>
        <v>0</v>
      </c>
    </row>
    <row r="3013" spans="1:3" ht="14.5" customHeight="1" x14ac:dyDescent="0.25">
      <c r="A3013">
        <f>'O1-1A'!N34</f>
        <v>0</v>
      </c>
      <c r="B3013" s="25">
        <v>0</v>
      </c>
      <c r="C3013" s="25">
        <f t="shared" si="49"/>
        <v>0</v>
      </c>
    </row>
    <row r="3014" spans="1:3" ht="14.5" customHeight="1" x14ac:dyDescent="0.25">
      <c r="A3014">
        <f>'O1-1A'!N35</f>
        <v>0</v>
      </c>
      <c r="B3014" s="25">
        <v>0</v>
      </c>
      <c r="C3014" s="25">
        <f t="shared" si="49"/>
        <v>0</v>
      </c>
    </row>
    <row r="3015" spans="1:3" ht="14.5" customHeight="1" x14ac:dyDescent="0.25">
      <c r="A3015">
        <f>'O1-1A'!O10</f>
        <v>0</v>
      </c>
      <c r="B3015" s="25">
        <v>0</v>
      </c>
      <c r="C3015" s="25">
        <f t="shared" si="49"/>
        <v>0</v>
      </c>
    </row>
    <row r="3016" spans="1:3" ht="14.5" customHeight="1" x14ac:dyDescent="0.25">
      <c r="A3016">
        <f>'O1-1A'!O11</f>
        <v>0</v>
      </c>
      <c r="B3016" s="25">
        <v>0</v>
      </c>
      <c r="C3016" s="25">
        <f t="shared" si="49"/>
        <v>0</v>
      </c>
    </row>
    <row r="3017" spans="1:3" ht="14.5" customHeight="1" x14ac:dyDescent="0.25">
      <c r="A3017">
        <f>'O1-1A'!O12</f>
        <v>0</v>
      </c>
      <c r="B3017" s="25">
        <v>0</v>
      </c>
      <c r="C3017" s="25">
        <f t="shared" si="49"/>
        <v>0</v>
      </c>
    </row>
    <row r="3018" spans="1:3" ht="14.5" customHeight="1" x14ac:dyDescent="0.25">
      <c r="A3018">
        <f>'O1-1A'!O13</f>
        <v>0</v>
      </c>
      <c r="B3018" s="25">
        <v>0</v>
      </c>
      <c r="C3018" s="25">
        <f t="shared" si="49"/>
        <v>0</v>
      </c>
    </row>
    <row r="3019" spans="1:3" ht="14.5" customHeight="1" x14ac:dyDescent="0.25">
      <c r="A3019">
        <f>'O1-1A'!O14</f>
        <v>0</v>
      </c>
      <c r="B3019" s="25">
        <v>0</v>
      </c>
      <c r="C3019" s="25">
        <f t="shared" si="49"/>
        <v>0</v>
      </c>
    </row>
    <row r="3020" spans="1:3" ht="14.5" customHeight="1" x14ac:dyDescent="0.25">
      <c r="A3020">
        <f>'O1-1A'!O15</f>
        <v>0</v>
      </c>
      <c r="B3020" s="25">
        <v>0</v>
      </c>
      <c r="C3020" s="25">
        <f t="shared" si="49"/>
        <v>0</v>
      </c>
    </row>
    <row r="3021" spans="1:3" ht="14.5" customHeight="1" x14ac:dyDescent="0.25">
      <c r="A3021">
        <f>'O1-1A'!O16</f>
        <v>0</v>
      </c>
      <c r="B3021" s="25">
        <v>0</v>
      </c>
      <c r="C3021" s="25">
        <f t="shared" si="49"/>
        <v>0</v>
      </c>
    </row>
    <row r="3022" spans="1:3" ht="14.5" customHeight="1" x14ac:dyDescent="0.25">
      <c r="A3022">
        <f>'O1-1A'!O17</f>
        <v>0</v>
      </c>
      <c r="B3022" s="25">
        <v>0</v>
      </c>
      <c r="C3022" s="25">
        <f t="shared" si="49"/>
        <v>0</v>
      </c>
    </row>
    <row r="3023" spans="1:3" ht="14.5" customHeight="1" x14ac:dyDescent="0.25">
      <c r="A3023">
        <f>'O1-1A'!O18</f>
        <v>0</v>
      </c>
      <c r="B3023" s="25">
        <v>0</v>
      </c>
      <c r="C3023" s="25">
        <f t="shared" si="49"/>
        <v>0</v>
      </c>
    </row>
    <row r="3024" spans="1:3" ht="14.5" customHeight="1" x14ac:dyDescent="0.25">
      <c r="A3024">
        <f>'O1-1A'!O19</f>
        <v>0</v>
      </c>
      <c r="B3024" s="25">
        <v>0</v>
      </c>
      <c r="C3024" s="25">
        <f t="shared" si="49"/>
        <v>0</v>
      </c>
    </row>
    <row r="3025" spans="1:3" ht="14.5" customHeight="1" x14ac:dyDescent="0.25">
      <c r="A3025">
        <f>'O1-1A'!O20</f>
        <v>0</v>
      </c>
      <c r="B3025" s="25">
        <v>0</v>
      </c>
      <c r="C3025" s="25">
        <f t="shared" si="49"/>
        <v>0</v>
      </c>
    </row>
    <row r="3026" spans="1:3" ht="14.5" customHeight="1" x14ac:dyDescent="0.25">
      <c r="A3026">
        <f>'O1-1A'!O21</f>
        <v>0</v>
      </c>
      <c r="B3026" s="25">
        <v>0</v>
      </c>
      <c r="C3026" s="25">
        <f t="shared" si="49"/>
        <v>0</v>
      </c>
    </row>
    <row r="3027" spans="1:3" ht="14.5" customHeight="1" x14ac:dyDescent="0.25">
      <c r="A3027">
        <f>'O1-1A'!O22</f>
        <v>0</v>
      </c>
      <c r="B3027" s="25">
        <v>0</v>
      </c>
      <c r="C3027" s="25">
        <f t="shared" si="49"/>
        <v>0</v>
      </c>
    </row>
    <row r="3028" spans="1:3" ht="14.5" customHeight="1" x14ac:dyDescent="0.25">
      <c r="A3028">
        <f>'O1-1A'!O23</f>
        <v>0</v>
      </c>
      <c r="B3028" s="25">
        <v>0</v>
      </c>
      <c r="C3028" s="25">
        <f t="shared" si="49"/>
        <v>0</v>
      </c>
    </row>
    <row r="3029" spans="1:3" ht="14.5" customHeight="1" x14ac:dyDescent="0.25">
      <c r="A3029">
        <f>'O1-1A'!O24</f>
        <v>0</v>
      </c>
      <c r="B3029" s="25">
        <v>0</v>
      </c>
      <c r="C3029" s="25">
        <f t="shared" si="49"/>
        <v>0</v>
      </c>
    </row>
    <row r="3030" spans="1:3" ht="14.5" customHeight="1" x14ac:dyDescent="0.25">
      <c r="A3030">
        <f>'O1-1A'!O25</f>
        <v>0</v>
      </c>
      <c r="B3030" s="25">
        <v>0</v>
      </c>
      <c r="C3030" s="25">
        <f t="shared" si="49"/>
        <v>0</v>
      </c>
    </row>
    <row r="3031" spans="1:3" ht="14.5" customHeight="1" x14ac:dyDescent="0.25">
      <c r="A3031">
        <f>'O1-1A'!O26</f>
        <v>0</v>
      </c>
      <c r="B3031" s="25">
        <v>0</v>
      </c>
      <c r="C3031" s="25">
        <f t="shared" si="49"/>
        <v>0</v>
      </c>
    </row>
    <row r="3032" spans="1:3" ht="14.5" customHeight="1" x14ac:dyDescent="0.25">
      <c r="A3032">
        <f>'O1-1A'!O27</f>
        <v>0</v>
      </c>
      <c r="B3032" s="25">
        <v>0</v>
      </c>
      <c r="C3032" s="25">
        <f t="shared" si="49"/>
        <v>0</v>
      </c>
    </row>
    <row r="3033" spans="1:3" ht="14.5" customHeight="1" x14ac:dyDescent="0.25">
      <c r="A3033">
        <f>'O1-1A'!O28</f>
        <v>0</v>
      </c>
      <c r="B3033" s="25">
        <v>0</v>
      </c>
      <c r="C3033" s="25">
        <f t="shared" si="49"/>
        <v>0</v>
      </c>
    </row>
    <row r="3034" spans="1:3" ht="14.5" customHeight="1" x14ac:dyDescent="0.25">
      <c r="A3034">
        <f>'O1-1A'!O29</f>
        <v>0</v>
      </c>
      <c r="B3034" s="25">
        <v>0</v>
      </c>
      <c r="C3034" s="25">
        <f t="shared" si="49"/>
        <v>0</v>
      </c>
    </row>
    <row r="3035" spans="1:3" ht="14.5" customHeight="1" x14ac:dyDescent="0.25">
      <c r="A3035">
        <f>'O1-1A'!O30</f>
        <v>0</v>
      </c>
      <c r="B3035" s="25">
        <v>0</v>
      </c>
      <c r="C3035" s="25">
        <f t="shared" si="49"/>
        <v>0</v>
      </c>
    </row>
    <row r="3036" spans="1:3" ht="14.5" customHeight="1" x14ac:dyDescent="0.25">
      <c r="A3036">
        <f>'O1-1A'!O31</f>
        <v>0</v>
      </c>
      <c r="B3036" s="25">
        <v>0</v>
      </c>
      <c r="C3036" s="25">
        <f t="shared" si="49"/>
        <v>0</v>
      </c>
    </row>
    <row r="3037" spans="1:3" ht="14.5" customHeight="1" x14ac:dyDescent="0.25">
      <c r="A3037">
        <f>'O1-1A'!O32</f>
        <v>0</v>
      </c>
      <c r="B3037" s="25">
        <v>0</v>
      </c>
      <c r="C3037" s="25">
        <f t="shared" si="49"/>
        <v>0</v>
      </c>
    </row>
    <row r="3038" spans="1:3" ht="14.5" customHeight="1" x14ac:dyDescent="0.25">
      <c r="A3038">
        <f>'O1-1A'!O33</f>
        <v>0</v>
      </c>
      <c r="B3038" s="25">
        <v>0</v>
      </c>
      <c r="C3038" s="25">
        <f t="shared" si="49"/>
        <v>0</v>
      </c>
    </row>
    <row r="3039" spans="1:3" ht="14.5" customHeight="1" x14ac:dyDescent="0.25">
      <c r="A3039">
        <f>'O1-1A'!O34</f>
        <v>0</v>
      </c>
      <c r="B3039" s="25">
        <v>0</v>
      </c>
      <c r="C3039" s="25">
        <f t="shared" si="49"/>
        <v>0</v>
      </c>
    </row>
    <row r="3040" spans="1:3" ht="14.5" customHeight="1" x14ac:dyDescent="0.25">
      <c r="A3040">
        <f>'O1-1A'!O35</f>
        <v>0</v>
      </c>
      <c r="B3040" s="25">
        <v>0</v>
      </c>
      <c r="C3040" s="25">
        <f t="shared" si="49"/>
        <v>0</v>
      </c>
    </row>
    <row r="3041" spans="1:3" ht="14.5" customHeight="1" x14ac:dyDescent="0.25">
      <c r="A3041">
        <f>'O1-1A'!P10</f>
        <v>0</v>
      </c>
      <c r="B3041" s="25">
        <v>0</v>
      </c>
      <c r="C3041" s="25">
        <f t="shared" si="49"/>
        <v>0</v>
      </c>
    </row>
    <row r="3042" spans="1:3" ht="14.5" customHeight="1" x14ac:dyDescent="0.25">
      <c r="A3042">
        <f>'O1-1A'!P11</f>
        <v>0</v>
      </c>
      <c r="B3042" s="25">
        <v>0</v>
      </c>
      <c r="C3042" s="25">
        <f t="shared" si="49"/>
        <v>0</v>
      </c>
    </row>
    <row r="3043" spans="1:3" ht="14.5" customHeight="1" x14ac:dyDescent="0.25">
      <c r="A3043">
        <f>'O1-1A'!P12</f>
        <v>0</v>
      </c>
      <c r="B3043" s="25">
        <v>0</v>
      </c>
      <c r="C3043" s="25">
        <f t="shared" si="49"/>
        <v>0</v>
      </c>
    </row>
    <row r="3044" spans="1:3" ht="14.5" customHeight="1" x14ac:dyDescent="0.25">
      <c r="A3044">
        <f>'O1-1A'!P13</f>
        <v>0</v>
      </c>
      <c r="B3044" s="25">
        <v>0</v>
      </c>
      <c r="C3044" s="25">
        <f t="shared" si="49"/>
        <v>0</v>
      </c>
    </row>
    <row r="3045" spans="1:3" ht="14.5" customHeight="1" x14ac:dyDescent="0.25">
      <c r="A3045">
        <f>'O1-1A'!P14</f>
        <v>0</v>
      </c>
      <c r="B3045" s="25">
        <v>0</v>
      </c>
      <c r="C3045" s="25">
        <f t="shared" si="49"/>
        <v>0</v>
      </c>
    </row>
    <row r="3046" spans="1:3" ht="14.5" customHeight="1" x14ac:dyDescent="0.25">
      <c r="A3046">
        <f>'O1-1A'!P15</f>
        <v>0</v>
      </c>
      <c r="B3046" s="25">
        <v>0</v>
      </c>
      <c r="C3046" s="25">
        <f t="shared" si="49"/>
        <v>0</v>
      </c>
    </row>
    <row r="3047" spans="1:3" ht="14.5" customHeight="1" x14ac:dyDescent="0.25">
      <c r="A3047">
        <f>'O1-1A'!P16</f>
        <v>0</v>
      </c>
      <c r="B3047" s="25">
        <v>0</v>
      </c>
      <c r="C3047" s="25">
        <f t="shared" si="49"/>
        <v>0</v>
      </c>
    </row>
    <row r="3048" spans="1:3" ht="14.5" customHeight="1" x14ac:dyDescent="0.25">
      <c r="A3048">
        <f>'O1-1A'!P17</f>
        <v>0</v>
      </c>
      <c r="B3048" s="25">
        <v>0</v>
      </c>
      <c r="C3048" s="25">
        <f t="shared" si="49"/>
        <v>0</v>
      </c>
    </row>
    <row r="3049" spans="1:3" ht="14.5" customHeight="1" x14ac:dyDescent="0.25">
      <c r="A3049">
        <f>'O1-1A'!P18</f>
        <v>0</v>
      </c>
      <c r="B3049" s="25">
        <v>0</v>
      </c>
      <c r="C3049" s="25">
        <f t="shared" si="49"/>
        <v>0</v>
      </c>
    </row>
    <row r="3050" spans="1:3" ht="14.5" customHeight="1" x14ac:dyDescent="0.25">
      <c r="A3050">
        <f>'O1-1A'!P19</f>
        <v>0</v>
      </c>
      <c r="B3050" s="25">
        <v>0</v>
      </c>
      <c r="C3050" s="25">
        <f t="shared" si="49"/>
        <v>0</v>
      </c>
    </row>
    <row r="3051" spans="1:3" ht="14.5" customHeight="1" x14ac:dyDescent="0.25">
      <c r="A3051">
        <f>'O1-1A'!P20</f>
        <v>0</v>
      </c>
      <c r="B3051" s="25">
        <v>0</v>
      </c>
      <c r="C3051" s="25">
        <f t="shared" si="49"/>
        <v>0</v>
      </c>
    </row>
    <row r="3052" spans="1:3" ht="14.5" customHeight="1" x14ac:dyDescent="0.25">
      <c r="A3052">
        <f>'O1-1A'!P21</f>
        <v>0</v>
      </c>
      <c r="B3052" s="25">
        <v>0</v>
      </c>
      <c r="C3052" s="25">
        <f t="shared" si="49"/>
        <v>0</v>
      </c>
    </row>
    <row r="3053" spans="1:3" ht="14.5" customHeight="1" x14ac:dyDescent="0.25">
      <c r="A3053">
        <f>'O1-1A'!P22</f>
        <v>0</v>
      </c>
      <c r="B3053" s="25">
        <v>0</v>
      </c>
      <c r="C3053" s="25">
        <f t="shared" si="49"/>
        <v>0</v>
      </c>
    </row>
    <row r="3054" spans="1:3" ht="14.5" customHeight="1" x14ac:dyDescent="0.25">
      <c r="A3054">
        <f>'O1-1A'!P23</f>
        <v>0</v>
      </c>
      <c r="B3054" s="25">
        <v>0</v>
      </c>
      <c r="C3054" s="25">
        <f t="shared" si="49"/>
        <v>0</v>
      </c>
    </row>
    <row r="3055" spans="1:3" ht="14.5" customHeight="1" x14ac:dyDescent="0.25">
      <c r="A3055">
        <f>'O1-1A'!P24</f>
        <v>0</v>
      </c>
      <c r="B3055" s="25">
        <v>0</v>
      </c>
      <c r="C3055" s="25">
        <f t="shared" si="49"/>
        <v>0</v>
      </c>
    </row>
    <row r="3056" spans="1:3" ht="14.5" customHeight="1" x14ac:dyDescent="0.25">
      <c r="A3056">
        <f>'O1-1A'!P25</f>
        <v>0</v>
      </c>
      <c r="B3056" s="25">
        <v>0</v>
      </c>
      <c r="C3056" s="25">
        <f t="shared" si="49"/>
        <v>0</v>
      </c>
    </row>
    <row r="3057" spans="1:3" ht="14.5" customHeight="1" x14ac:dyDescent="0.25">
      <c r="A3057">
        <f>'O1-1A'!P26</f>
        <v>0</v>
      </c>
      <c r="B3057" s="25">
        <v>0</v>
      </c>
      <c r="C3057" s="25">
        <f t="shared" si="49"/>
        <v>0</v>
      </c>
    </row>
    <row r="3058" spans="1:3" ht="14.5" customHeight="1" x14ac:dyDescent="0.25">
      <c r="A3058">
        <f>'O1-1A'!P27</f>
        <v>0</v>
      </c>
      <c r="B3058" s="25">
        <v>0</v>
      </c>
      <c r="C3058" s="25">
        <f t="shared" si="49"/>
        <v>0</v>
      </c>
    </row>
    <row r="3059" spans="1:3" ht="14.5" customHeight="1" x14ac:dyDescent="0.25">
      <c r="A3059">
        <f>'O1-1A'!P28</f>
        <v>0</v>
      </c>
      <c r="B3059" s="25">
        <v>0</v>
      </c>
      <c r="C3059" s="25">
        <f t="shared" si="49"/>
        <v>0</v>
      </c>
    </row>
    <row r="3060" spans="1:3" ht="14.5" customHeight="1" x14ac:dyDescent="0.25">
      <c r="A3060">
        <f>'O1-1A'!P29</f>
        <v>0</v>
      </c>
      <c r="B3060" s="25">
        <v>0</v>
      </c>
      <c r="C3060" s="25">
        <f t="shared" si="49"/>
        <v>0</v>
      </c>
    </row>
    <row r="3061" spans="1:3" ht="14.5" customHeight="1" x14ac:dyDescent="0.25">
      <c r="A3061">
        <f>'O1-1A'!P30</f>
        <v>0</v>
      </c>
      <c r="B3061" s="25">
        <v>0</v>
      </c>
      <c r="C3061" s="25">
        <f t="shared" si="49"/>
        <v>0</v>
      </c>
    </row>
    <row r="3062" spans="1:3" ht="14.5" customHeight="1" x14ac:dyDescent="0.25">
      <c r="A3062">
        <f>'O1-1A'!P31</f>
        <v>0</v>
      </c>
      <c r="B3062" s="25">
        <v>0</v>
      </c>
      <c r="C3062" s="25">
        <f t="shared" si="49"/>
        <v>0</v>
      </c>
    </row>
    <row r="3063" spans="1:3" ht="14.5" customHeight="1" x14ac:dyDescent="0.25">
      <c r="A3063">
        <f>'O1-1A'!P32</f>
        <v>0</v>
      </c>
      <c r="B3063" s="25">
        <v>0</v>
      </c>
      <c r="C3063" s="25">
        <f t="shared" si="49"/>
        <v>0</v>
      </c>
    </row>
    <row r="3064" spans="1:3" ht="14.5" customHeight="1" x14ac:dyDescent="0.25">
      <c r="A3064">
        <f>'O1-1A'!P33</f>
        <v>0</v>
      </c>
      <c r="B3064" s="25">
        <v>0</v>
      </c>
      <c r="C3064" s="25">
        <f t="shared" si="49"/>
        <v>0</v>
      </c>
    </row>
    <row r="3065" spans="1:3" ht="14.5" customHeight="1" x14ac:dyDescent="0.25">
      <c r="A3065">
        <f>'O1-1A'!P34</f>
        <v>0</v>
      </c>
      <c r="B3065" s="25">
        <v>0</v>
      </c>
      <c r="C3065" s="25">
        <f t="shared" si="49"/>
        <v>0</v>
      </c>
    </row>
    <row r="3066" spans="1:3" ht="14.5" customHeight="1" x14ac:dyDescent="0.25">
      <c r="A3066">
        <f>'O1-1A'!P35</f>
        <v>0</v>
      </c>
      <c r="B3066" s="25">
        <v>0</v>
      </c>
      <c r="C3066" s="25">
        <f t="shared" si="49"/>
        <v>0</v>
      </c>
    </row>
    <row r="3067" spans="1:3" ht="14.5" customHeight="1" x14ac:dyDescent="0.25">
      <c r="A3067">
        <f>'O1-1B'!E11</f>
        <v>0</v>
      </c>
      <c r="B3067" s="25">
        <v>0</v>
      </c>
      <c r="C3067" s="25">
        <f t="shared" si="49"/>
        <v>0</v>
      </c>
    </row>
    <row r="3068" spans="1:3" ht="14.5" customHeight="1" x14ac:dyDescent="0.25">
      <c r="A3068">
        <f>'O1-1B'!E12</f>
        <v>0</v>
      </c>
      <c r="B3068" s="25">
        <v>0</v>
      </c>
      <c r="C3068" s="25">
        <f t="shared" si="49"/>
        <v>0</v>
      </c>
    </row>
    <row r="3069" spans="1:3" ht="14.5" customHeight="1" x14ac:dyDescent="0.25">
      <c r="A3069">
        <f>'O1-1B'!E13</f>
        <v>0</v>
      </c>
      <c r="B3069" s="25">
        <v>0</v>
      </c>
      <c r="C3069" s="25">
        <f t="shared" si="49"/>
        <v>0</v>
      </c>
    </row>
    <row r="3070" spans="1:3" ht="14.5" customHeight="1" x14ac:dyDescent="0.25">
      <c r="A3070">
        <f>'O1-1B'!E14</f>
        <v>0</v>
      </c>
      <c r="B3070" s="25">
        <v>0</v>
      </c>
      <c r="C3070" s="25">
        <f t="shared" si="49"/>
        <v>0</v>
      </c>
    </row>
    <row r="3071" spans="1:3" ht="14.5" customHeight="1" x14ac:dyDescent="0.25">
      <c r="A3071">
        <f>'O1-1B'!E15</f>
        <v>0</v>
      </c>
      <c r="B3071" s="25">
        <v>0</v>
      </c>
      <c r="C3071" s="25">
        <f t="shared" ref="C3071:C3134" si="50">A3071*B3071</f>
        <v>0</v>
      </c>
    </row>
    <row r="3072" spans="1:3" ht="14.5" customHeight="1" x14ac:dyDescent="0.25">
      <c r="A3072">
        <f>'O1-1B'!E16</f>
        <v>0</v>
      </c>
      <c r="B3072" s="25">
        <v>0</v>
      </c>
      <c r="C3072" s="25">
        <f t="shared" si="50"/>
        <v>0</v>
      </c>
    </row>
    <row r="3073" spans="1:3" ht="14.5" customHeight="1" x14ac:dyDescent="0.25">
      <c r="A3073">
        <f>'O1-1B'!E17</f>
        <v>0</v>
      </c>
      <c r="B3073" s="25">
        <v>0</v>
      </c>
      <c r="C3073" s="25">
        <f t="shared" si="50"/>
        <v>0</v>
      </c>
    </row>
    <row r="3074" spans="1:3" ht="14.5" customHeight="1" x14ac:dyDescent="0.25">
      <c r="A3074">
        <f>'O1-1B'!E18</f>
        <v>0</v>
      </c>
      <c r="B3074" s="25">
        <v>0</v>
      </c>
      <c r="C3074" s="25">
        <f t="shared" si="50"/>
        <v>0</v>
      </c>
    </row>
    <row r="3075" spans="1:3" ht="14.5" customHeight="1" x14ac:dyDescent="0.25">
      <c r="A3075">
        <f>'O1-1B'!E19</f>
        <v>0</v>
      </c>
      <c r="B3075" s="25">
        <v>0</v>
      </c>
      <c r="C3075" s="25">
        <f t="shared" si="50"/>
        <v>0</v>
      </c>
    </row>
    <row r="3076" spans="1:3" ht="14.5" customHeight="1" x14ac:dyDescent="0.25">
      <c r="A3076">
        <f>'O1-1B'!E20</f>
        <v>0</v>
      </c>
      <c r="B3076" s="25">
        <v>0</v>
      </c>
      <c r="C3076" s="25">
        <f t="shared" si="50"/>
        <v>0</v>
      </c>
    </row>
    <row r="3077" spans="1:3" ht="14.5" customHeight="1" x14ac:dyDescent="0.25">
      <c r="A3077">
        <f>'O1-1B'!E21</f>
        <v>0</v>
      </c>
      <c r="B3077" s="25">
        <v>0</v>
      </c>
      <c r="C3077" s="25">
        <f t="shared" si="50"/>
        <v>0</v>
      </c>
    </row>
    <row r="3078" spans="1:3" ht="14.5" customHeight="1" x14ac:dyDescent="0.25">
      <c r="A3078">
        <f>'O1-1B'!E22</f>
        <v>0</v>
      </c>
      <c r="B3078" s="25">
        <v>0</v>
      </c>
      <c r="C3078" s="25">
        <f t="shared" si="50"/>
        <v>0</v>
      </c>
    </row>
    <row r="3079" spans="1:3" ht="14.5" customHeight="1" x14ac:dyDescent="0.25">
      <c r="A3079">
        <f>'O1-1B'!E23</f>
        <v>0</v>
      </c>
      <c r="B3079" s="25">
        <v>0</v>
      </c>
      <c r="C3079" s="25">
        <f t="shared" si="50"/>
        <v>0</v>
      </c>
    </row>
    <row r="3080" spans="1:3" ht="14.5" customHeight="1" x14ac:dyDescent="0.25">
      <c r="A3080">
        <f>'O1-1B'!E24</f>
        <v>0</v>
      </c>
      <c r="B3080" s="25">
        <v>0</v>
      </c>
      <c r="C3080" s="25">
        <f t="shared" si="50"/>
        <v>0</v>
      </c>
    </row>
    <row r="3081" spans="1:3" ht="14.5" customHeight="1" x14ac:dyDescent="0.25">
      <c r="A3081">
        <f>'O1-1B'!E25</f>
        <v>0</v>
      </c>
      <c r="B3081" s="25">
        <v>0</v>
      </c>
      <c r="C3081" s="25">
        <f t="shared" si="50"/>
        <v>0</v>
      </c>
    </row>
    <row r="3082" spans="1:3" ht="14.5" customHeight="1" x14ac:dyDescent="0.25">
      <c r="A3082">
        <f>'O1-1B'!E26</f>
        <v>0</v>
      </c>
      <c r="B3082" s="25">
        <v>0</v>
      </c>
      <c r="C3082" s="25">
        <f t="shared" si="50"/>
        <v>0</v>
      </c>
    </row>
    <row r="3083" spans="1:3" ht="14.5" customHeight="1" x14ac:dyDescent="0.25">
      <c r="A3083">
        <f>'O1-1B'!E27</f>
        <v>0</v>
      </c>
      <c r="B3083" s="25">
        <v>0</v>
      </c>
      <c r="C3083" s="25">
        <f t="shared" si="50"/>
        <v>0</v>
      </c>
    </row>
    <row r="3084" spans="1:3" ht="14.5" customHeight="1" x14ac:dyDescent="0.25">
      <c r="A3084">
        <f>'O1-1B'!E28</f>
        <v>0</v>
      </c>
      <c r="B3084" s="25">
        <v>0</v>
      </c>
      <c r="C3084" s="25">
        <f t="shared" si="50"/>
        <v>0</v>
      </c>
    </row>
    <row r="3085" spans="1:3" ht="14.5" customHeight="1" x14ac:dyDescent="0.25">
      <c r="A3085">
        <f>'O1-1B'!E29</f>
        <v>0</v>
      </c>
      <c r="B3085" s="25">
        <v>0</v>
      </c>
      <c r="C3085" s="25">
        <f t="shared" si="50"/>
        <v>0</v>
      </c>
    </row>
    <row r="3086" spans="1:3" ht="14.5" customHeight="1" x14ac:dyDescent="0.25">
      <c r="A3086">
        <f>'O1-1B'!E30</f>
        <v>0</v>
      </c>
      <c r="B3086" s="25">
        <v>0</v>
      </c>
      <c r="C3086" s="25">
        <f t="shared" si="50"/>
        <v>0</v>
      </c>
    </row>
    <row r="3087" spans="1:3" ht="14.5" customHeight="1" x14ac:dyDescent="0.25">
      <c r="A3087">
        <f>'O1-1B'!E31</f>
        <v>0</v>
      </c>
      <c r="B3087" s="25">
        <v>0</v>
      </c>
      <c r="C3087" s="25">
        <f t="shared" si="50"/>
        <v>0</v>
      </c>
    </row>
    <row r="3088" spans="1:3" ht="14.5" customHeight="1" x14ac:dyDescent="0.25">
      <c r="A3088">
        <f>'O1-1B'!E32</f>
        <v>0</v>
      </c>
      <c r="B3088" s="25">
        <v>0</v>
      </c>
      <c r="C3088" s="25">
        <f t="shared" si="50"/>
        <v>0</v>
      </c>
    </row>
    <row r="3089" spans="1:3" ht="14.5" customHeight="1" x14ac:dyDescent="0.25">
      <c r="A3089">
        <f>'O1-1B'!E33</f>
        <v>0</v>
      </c>
      <c r="B3089" s="25">
        <v>0</v>
      </c>
      <c r="C3089" s="25">
        <f t="shared" si="50"/>
        <v>0</v>
      </c>
    </row>
    <row r="3090" spans="1:3" ht="14.5" customHeight="1" x14ac:dyDescent="0.25">
      <c r="A3090">
        <f>'O1-1B'!E34</f>
        <v>0</v>
      </c>
      <c r="B3090" s="25">
        <v>0</v>
      </c>
      <c r="C3090" s="25">
        <f t="shared" si="50"/>
        <v>0</v>
      </c>
    </row>
    <row r="3091" spans="1:3" ht="14.5" customHeight="1" x14ac:dyDescent="0.25">
      <c r="A3091">
        <f>'O1-1B'!E35</f>
        <v>0</v>
      </c>
      <c r="B3091" s="25">
        <v>0</v>
      </c>
      <c r="C3091" s="25">
        <f t="shared" si="50"/>
        <v>0</v>
      </c>
    </row>
    <row r="3092" spans="1:3" ht="14.5" customHeight="1" x14ac:dyDescent="0.25">
      <c r="A3092">
        <f>'O1-1B'!E42</f>
        <v>0</v>
      </c>
      <c r="B3092" s="25">
        <v>0</v>
      </c>
      <c r="C3092" s="25">
        <f t="shared" si="50"/>
        <v>0</v>
      </c>
    </row>
    <row r="3093" spans="1:3" ht="14.5" customHeight="1" x14ac:dyDescent="0.25">
      <c r="A3093">
        <f>'O1-1B'!E43</f>
        <v>0</v>
      </c>
      <c r="B3093" s="25">
        <v>0</v>
      </c>
      <c r="C3093" s="25">
        <f t="shared" si="50"/>
        <v>0</v>
      </c>
    </row>
    <row r="3094" spans="1:3" ht="14.5" customHeight="1" x14ac:dyDescent="0.25">
      <c r="A3094">
        <f>'O1-1B'!E44</f>
        <v>0</v>
      </c>
      <c r="B3094" s="25">
        <v>0</v>
      </c>
      <c r="C3094" s="25">
        <f t="shared" si="50"/>
        <v>0</v>
      </c>
    </row>
    <row r="3095" spans="1:3" ht="14.5" customHeight="1" x14ac:dyDescent="0.25">
      <c r="A3095">
        <f>'O1-1B'!E45</f>
        <v>0</v>
      </c>
      <c r="B3095" s="25">
        <v>0</v>
      </c>
      <c r="C3095" s="25">
        <f t="shared" si="50"/>
        <v>0</v>
      </c>
    </row>
    <row r="3096" spans="1:3" ht="14.5" customHeight="1" x14ac:dyDescent="0.25">
      <c r="A3096">
        <f>'O1-1B'!E46</f>
        <v>0</v>
      </c>
      <c r="B3096" s="25">
        <v>0</v>
      </c>
      <c r="C3096" s="25">
        <f t="shared" si="50"/>
        <v>0</v>
      </c>
    </row>
    <row r="3097" spans="1:3" ht="14.5" customHeight="1" x14ac:dyDescent="0.25">
      <c r="A3097">
        <f>'O1-1B'!E47</f>
        <v>0</v>
      </c>
      <c r="B3097" s="25">
        <v>0</v>
      </c>
      <c r="C3097" s="25">
        <f t="shared" si="50"/>
        <v>0</v>
      </c>
    </row>
    <row r="3098" spans="1:3" ht="14.5" customHeight="1" x14ac:dyDescent="0.25">
      <c r="A3098">
        <f>'O1-1B'!E48</f>
        <v>0</v>
      </c>
      <c r="B3098" s="25">
        <v>0</v>
      </c>
      <c r="C3098" s="25">
        <f t="shared" si="50"/>
        <v>0</v>
      </c>
    </row>
    <row r="3099" spans="1:3" ht="14.5" customHeight="1" x14ac:dyDescent="0.25">
      <c r="A3099">
        <f>'O1-1B'!E49</f>
        <v>0</v>
      </c>
      <c r="B3099" s="25">
        <v>0</v>
      </c>
      <c r="C3099" s="25">
        <f t="shared" si="50"/>
        <v>0</v>
      </c>
    </row>
    <row r="3100" spans="1:3" ht="14.5" customHeight="1" x14ac:dyDescent="0.25">
      <c r="A3100">
        <f>'O1-1B'!E50</f>
        <v>0</v>
      </c>
      <c r="B3100" s="25">
        <v>0</v>
      </c>
      <c r="C3100" s="25">
        <f t="shared" si="50"/>
        <v>0</v>
      </c>
    </row>
    <row r="3101" spans="1:3" ht="14.5" customHeight="1" x14ac:dyDescent="0.25">
      <c r="A3101">
        <f>'O1-1B'!F11</f>
        <v>0</v>
      </c>
      <c r="B3101" s="25">
        <v>0</v>
      </c>
      <c r="C3101" s="25">
        <f t="shared" si="50"/>
        <v>0</v>
      </c>
    </row>
    <row r="3102" spans="1:3" ht="14.5" customHeight="1" x14ac:dyDescent="0.25">
      <c r="A3102">
        <f>'O1-1B'!F12</f>
        <v>0</v>
      </c>
      <c r="B3102" s="25">
        <v>0</v>
      </c>
      <c r="C3102" s="25">
        <f t="shared" si="50"/>
        <v>0</v>
      </c>
    </row>
    <row r="3103" spans="1:3" ht="14.5" customHeight="1" x14ac:dyDescent="0.25">
      <c r="A3103">
        <f>'O1-1B'!F13</f>
        <v>0</v>
      </c>
      <c r="B3103" s="25">
        <v>0</v>
      </c>
      <c r="C3103" s="25">
        <f t="shared" si="50"/>
        <v>0</v>
      </c>
    </row>
    <row r="3104" spans="1:3" ht="14.5" customHeight="1" x14ac:dyDescent="0.25">
      <c r="A3104">
        <f>'O1-1B'!F14</f>
        <v>0</v>
      </c>
      <c r="B3104" s="25">
        <v>0</v>
      </c>
      <c r="C3104" s="25">
        <f t="shared" si="50"/>
        <v>0</v>
      </c>
    </row>
    <row r="3105" spans="1:3" ht="14.5" customHeight="1" x14ac:dyDescent="0.25">
      <c r="A3105">
        <f>'O1-1B'!F15</f>
        <v>0</v>
      </c>
      <c r="B3105" s="25">
        <v>0</v>
      </c>
      <c r="C3105" s="25">
        <f t="shared" si="50"/>
        <v>0</v>
      </c>
    </row>
    <row r="3106" spans="1:3" ht="14.5" customHeight="1" x14ac:dyDescent="0.25">
      <c r="A3106">
        <f>'O1-1B'!F16</f>
        <v>0</v>
      </c>
      <c r="B3106" s="25">
        <v>0</v>
      </c>
      <c r="C3106" s="25">
        <f t="shared" si="50"/>
        <v>0</v>
      </c>
    </row>
    <row r="3107" spans="1:3" ht="14.5" customHeight="1" x14ac:dyDescent="0.25">
      <c r="A3107">
        <f>'O1-1B'!F17</f>
        <v>0</v>
      </c>
      <c r="B3107" s="25">
        <v>0</v>
      </c>
      <c r="C3107" s="25">
        <f t="shared" si="50"/>
        <v>0</v>
      </c>
    </row>
    <row r="3108" spans="1:3" ht="14.5" customHeight="1" x14ac:dyDescent="0.25">
      <c r="A3108">
        <f>'O1-1B'!F18</f>
        <v>0</v>
      </c>
      <c r="B3108" s="25">
        <v>0</v>
      </c>
      <c r="C3108" s="25">
        <f t="shared" si="50"/>
        <v>0</v>
      </c>
    </row>
    <row r="3109" spans="1:3" ht="14.5" customHeight="1" x14ac:dyDescent="0.25">
      <c r="A3109">
        <f>'O1-1B'!F19</f>
        <v>0</v>
      </c>
      <c r="B3109" s="25">
        <v>0</v>
      </c>
      <c r="C3109" s="25">
        <f t="shared" si="50"/>
        <v>0</v>
      </c>
    </row>
    <row r="3110" spans="1:3" ht="14.5" customHeight="1" x14ac:dyDescent="0.25">
      <c r="A3110">
        <f>'O1-1B'!F20</f>
        <v>0</v>
      </c>
      <c r="B3110" s="25">
        <v>0</v>
      </c>
      <c r="C3110" s="25">
        <f t="shared" si="50"/>
        <v>0</v>
      </c>
    </row>
    <row r="3111" spans="1:3" ht="14.5" customHeight="1" x14ac:dyDescent="0.25">
      <c r="A3111">
        <f>'O1-1B'!F21</f>
        <v>0</v>
      </c>
      <c r="B3111" s="25">
        <v>0</v>
      </c>
      <c r="C3111" s="25">
        <f t="shared" si="50"/>
        <v>0</v>
      </c>
    </row>
    <row r="3112" spans="1:3" ht="14.5" customHeight="1" x14ac:dyDescent="0.25">
      <c r="A3112">
        <f>'O1-1B'!F22</f>
        <v>0</v>
      </c>
      <c r="B3112" s="25">
        <v>0</v>
      </c>
      <c r="C3112" s="25">
        <f t="shared" si="50"/>
        <v>0</v>
      </c>
    </row>
    <row r="3113" spans="1:3" ht="14.5" customHeight="1" x14ac:dyDescent="0.25">
      <c r="A3113">
        <f>'O1-1B'!F23</f>
        <v>0</v>
      </c>
      <c r="B3113" s="25">
        <v>0</v>
      </c>
      <c r="C3113" s="25">
        <f t="shared" si="50"/>
        <v>0</v>
      </c>
    </row>
    <row r="3114" spans="1:3" ht="14.5" customHeight="1" x14ac:dyDescent="0.25">
      <c r="A3114">
        <f>'O1-1B'!F24</f>
        <v>0</v>
      </c>
      <c r="B3114" s="25">
        <v>0</v>
      </c>
      <c r="C3114" s="25">
        <f t="shared" si="50"/>
        <v>0</v>
      </c>
    </row>
    <row r="3115" spans="1:3" ht="14.5" customHeight="1" x14ac:dyDescent="0.25">
      <c r="A3115">
        <f>'O1-1B'!F25</f>
        <v>0</v>
      </c>
      <c r="B3115" s="25">
        <v>0</v>
      </c>
      <c r="C3115" s="25">
        <f t="shared" si="50"/>
        <v>0</v>
      </c>
    </row>
    <row r="3116" spans="1:3" ht="14.5" customHeight="1" x14ac:dyDescent="0.25">
      <c r="A3116">
        <f>'O1-1B'!F26</f>
        <v>0</v>
      </c>
      <c r="B3116" s="25">
        <v>0</v>
      </c>
      <c r="C3116" s="25">
        <f t="shared" si="50"/>
        <v>0</v>
      </c>
    </row>
    <row r="3117" spans="1:3" ht="14.5" customHeight="1" x14ac:dyDescent="0.25">
      <c r="A3117">
        <f>'O1-1B'!F27</f>
        <v>0</v>
      </c>
      <c r="B3117" s="25">
        <v>0</v>
      </c>
      <c r="C3117" s="25">
        <f t="shared" si="50"/>
        <v>0</v>
      </c>
    </row>
    <row r="3118" spans="1:3" ht="14.5" customHeight="1" x14ac:dyDescent="0.25">
      <c r="A3118">
        <f>'O1-1B'!F28</f>
        <v>0</v>
      </c>
      <c r="B3118" s="25">
        <v>0</v>
      </c>
      <c r="C3118" s="25">
        <f t="shared" si="50"/>
        <v>0</v>
      </c>
    </row>
    <row r="3119" spans="1:3" ht="14.5" customHeight="1" x14ac:dyDescent="0.25">
      <c r="A3119">
        <f>'O1-1B'!F29</f>
        <v>0</v>
      </c>
      <c r="B3119" s="25">
        <v>0</v>
      </c>
      <c r="C3119" s="25">
        <f t="shared" si="50"/>
        <v>0</v>
      </c>
    </row>
    <row r="3120" spans="1:3" ht="14.5" customHeight="1" x14ac:dyDescent="0.25">
      <c r="A3120">
        <f>'O1-1B'!F30</f>
        <v>0</v>
      </c>
      <c r="B3120" s="25">
        <v>0</v>
      </c>
      <c r="C3120" s="25">
        <f t="shared" si="50"/>
        <v>0</v>
      </c>
    </row>
    <row r="3121" spans="1:3" ht="14.5" customHeight="1" x14ac:dyDescent="0.25">
      <c r="A3121">
        <f>'O1-1B'!F31</f>
        <v>0</v>
      </c>
      <c r="B3121" s="25">
        <v>0</v>
      </c>
      <c r="C3121" s="25">
        <f t="shared" si="50"/>
        <v>0</v>
      </c>
    </row>
    <row r="3122" spans="1:3" ht="14.5" customHeight="1" x14ac:dyDescent="0.25">
      <c r="A3122">
        <f>'O1-1B'!F32</f>
        <v>0</v>
      </c>
      <c r="B3122" s="25">
        <v>0</v>
      </c>
      <c r="C3122" s="25">
        <f t="shared" si="50"/>
        <v>0</v>
      </c>
    </row>
    <row r="3123" spans="1:3" ht="14.5" customHeight="1" x14ac:dyDescent="0.25">
      <c r="A3123">
        <f>'O1-1B'!F33</f>
        <v>0</v>
      </c>
      <c r="B3123" s="25">
        <v>0</v>
      </c>
      <c r="C3123" s="25">
        <f t="shared" si="50"/>
        <v>0</v>
      </c>
    </row>
    <row r="3124" spans="1:3" ht="14.5" customHeight="1" x14ac:dyDescent="0.25">
      <c r="A3124">
        <f>'O1-1B'!F34</f>
        <v>0</v>
      </c>
      <c r="B3124" s="25">
        <v>0</v>
      </c>
      <c r="C3124" s="25">
        <f t="shared" si="50"/>
        <v>0</v>
      </c>
    </row>
    <row r="3125" spans="1:3" ht="14.5" customHeight="1" x14ac:dyDescent="0.25">
      <c r="A3125">
        <f>'O1-1B'!F35</f>
        <v>0</v>
      </c>
      <c r="B3125" s="25">
        <v>0</v>
      </c>
      <c r="C3125" s="25">
        <f t="shared" si="50"/>
        <v>0</v>
      </c>
    </row>
    <row r="3126" spans="1:3" ht="14.5" customHeight="1" x14ac:dyDescent="0.25">
      <c r="A3126">
        <f>'O1-1B'!G11</f>
        <v>0</v>
      </c>
      <c r="B3126" s="25">
        <v>0</v>
      </c>
      <c r="C3126" s="25">
        <f t="shared" si="50"/>
        <v>0</v>
      </c>
    </row>
    <row r="3127" spans="1:3" ht="14.5" customHeight="1" x14ac:dyDescent="0.25">
      <c r="A3127">
        <f>'O1-1B'!G12</f>
        <v>0</v>
      </c>
      <c r="B3127" s="25">
        <v>0</v>
      </c>
      <c r="C3127" s="25">
        <f t="shared" si="50"/>
        <v>0</v>
      </c>
    </row>
    <row r="3128" spans="1:3" ht="14.5" customHeight="1" x14ac:dyDescent="0.25">
      <c r="A3128">
        <f>'O1-1B'!G13</f>
        <v>0</v>
      </c>
      <c r="B3128" s="25">
        <v>0</v>
      </c>
      <c r="C3128" s="25">
        <f t="shared" si="50"/>
        <v>0</v>
      </c>
    </row>
    <row r="3129" spans="1:3" ht="14.5" customHeight="1" x14ac:dyDescent="0.25">
      <c r="A3129">
        <f>'O1-1B'!G14</f>
        <v>0</v>
      </c>
      <c r="B3129" s="25">
        <v>0</v>
      </c>
      <c r="C3129" s="25">
        <f t="shared" si="50"/>
        <v>0</v>
      </c>
    </row>
    <row r="3130" spans="1:3" ht="14.5" customHeight="1" x14ac:dyDescent="0.25">
      <c r="A3130">
        <f>'O1-1B'!G15</f>
        <v>0</v>
      </c>
      <c r="B3130" s="25">
        <v>0</v>
      </c>
      <c r="C3130" s="25">
        <f t="shared" si="50"/>
        <v>0</v>
      </c>
    </row>
    <row r="3131" spans="1:3" ht="14.5" customHeight="1" x14ac:dyDescent="0.25">
      <c r="A3131">
        <f>'O1-1B'!G16</f>
        <v>0</v>
      </c>
      <c r="B3131" s="25">
        <v>0</v>
      </c>
      <c r="C3131" s="25">
        <f t="shared" si="50"/>
        <v>0</v>
      </c>
    </row>
    <row r="3132" spans="1:3" ht="14.5" customHeight="1" x14ac:dyDescent="0.25">
      <c r="A3132">
        <f>'O1-1B'!G17</f>
        <v>0</v>
      </c>
      <c r="B3132" s="25">
        <v>0</v>
      </c>
      <c r="C3132" s="25">
        <f t="shared" si="50"/>
        <v>0</v>
      </c>
    </row>
    <row r="3133" spans="1:3" ht="14.5" customHeight="1" x14ac:dyDescent="0.25">
      <c r="A3133">
        <f>'O1-1B'!G18</f>
        <v>0</v>
      </c>
      <c r="B3133" s="25">
        <v>0</v>
      </c>
      <c r="C3133" s="25">
        <f t="shared" si="50"/>
        <v>0</v>
      </c>
    </row>
    <row r="3134" spans="1:3" ht="14.5" customHeight="1" x14ac:dyDescent="0.25">
      <c r="A3134">
        <f>'O1-1B'!G19</f>
        <v>0</v>
      </c>
      <c r="B3134" s="25">
        <v>0</v>
      </c>
      <c r="C3134" s="25">
        <f t="shared" si="50"/>
        <v>0</v>
      </c>
    </row>
    <row r="3135" spans="1:3" ht="14.5" customHeight="1" x14ac:dyDescent="0.25">
      <c r="A3135">
        <f>'O1-1B'!G20</f>
        <v>0</v>
      </c>
      <c r="B3135" s="25">
        <v>0</v>
      </c>
      <c r="C3135" s="25">
        <f t="shared" ref="C3135:C3198" si="51">A3135*B3135</f>
        <v>0</v>
      </c>
    </row>
    <row r="3136" spans="1:3" ht="14.5" customHeight="1" x14ac:dyDescent="0.25">
      <c r="A3136">
        <f>'O1-1B'!G21</f>
        <v>0</v>
      </c>
      <c r="B3136" s="25">
        <v>0</v>
      </c>
      <c r="C3136" s="25">
        <f t="shared" si="51"/>
        <v>0</v>
      </c>
    </row>
    <row r="3137" spans="1:3" ht="14.5" customHeight="1" x14ac:dyDescent="0.25">
      <c r="A3137">
        <f>'O1-1B'!G22</f>
        <v>0</v>
      </c>
      <c r="B3137" s="25">
        <v>0</v>
      </c>
      <c r="C3137" s="25">
        <f t="shared" si="51"/>
        <v>0</v>
      </c>
    </row>
    <row r="3138" spans="1:3" ht="14.5" customHeight="1" x14ac:dyDescent="0.25">
      <c r="A3138">
        <f>'O1-1B'!G23</f>
        <v>0</v>
      </c>
      <c r="B3138" s="25">
        <v>0</v>
      </c>
      <c r="C3138" s="25">
        <f t="shared" si="51"/>
        <v>0</v>
      </c>
    </row>
    <row r="3139" spans="1:3" ht="14.5" customHeight="1" x14ac:dyDescent="0.25">
      <c r="A3139">
        <f>'O1-1B'!G24</f>
        <v>0</v>
      </c>
      <c r="B3139" s="25">
        <v>0</v>
      </c>
      <c r="C3139" s="25">
        <f t="shared" si="51"/>
        <v>0</v>
      </c>
    </row>
    <row r="3140" spans="1:3" ht="14.5" customHeight="1" x14ac:dyDescent="0.25">
      <c r="A3140">
        <f>'O1-1B'!G25</f>
        <v>0</v>
      </c>
      <c r="B3140" s="25">
        <v>0</v>
      </c>
      <c r="C3140" s="25">
        <f t="shared" si="51"/>
        <v>0</v>
      </c>
    </row>
    <row r="3141" spans="1:3" ht="14.5" customHeight="1" x14ac:dyDescent="0.25">
      <c r="A3141">
        <f>'O1-1B'!G26</f>
        <v>0</v>
      </c>
      <c r="B3141" s="25">
        <v>0</v>
      </c>
      <c r="C3141" s="25">
        <f t="shared" si="51"/>
        <v>0</v>
      </c>
    </row>
    <row r="3142" spans="1:3" ht="14.5" customHeight="1" x14ac:dyDescent="0.25">
      <c r="A3142">
        <f>'O1-1B'!G27</f>
        <v>0</v>
      </c>
      <c r="B3142" s="25">
        <v>0</v>
      </c>
      <c r="C3142" s="25">
        <f t="shared" si="51"/>
        <v>0</v>
      </c>
    </row>
    <row r="3143" spans="1:3" ht="14.5" customHeight="1" x14ac:dyDescent="0.25">
      <c r="A3143">
        <f>'O1-1B'!G28</f>
        <v>0</v>
      </c>
      <c r="B3143" s="25">
        <v>0</v>
      </c>
      <c r="C3143" s="25">
        <f t="shared" si="51"/>
        <v>0</v>
      </c>
    </row>
    <row r="3144" spans="1:3" ht="14.5" customHeight="1" x14ac:dyDescent="0.25">
      <c r="A3144">
        <f>'O1-1B'!G29</f>
        <v>0</v>
      </c>
      <c r="B3144" s="25">
        <v>0</v>
      </c>
      <c r="C3144" s="25">
        <f t="shared" si="51"/>
        <v>0</v>
      </c>
    </row>
    <row r="3145" spans="1:3" ht="14.5" customHeight="1" x14ac:dyDescent="0.25">
      <c r="A3145">
        <f>'O1-1B'!G30</f>
        <v>0</v>
      </c>
      <c r="B3145" s="25">
        <v>0</v>
      </c>
      <c r="C3145" s="25">
        <f t="shared" si="51"/>
        <v>0</v>
      </c>
    </row>
    <row r="3146" spans="1:3" ht="14.5" customHeight="1" x14ac:dyDescent="0.25">
      <c r="A3146">
        <f>'O1-1B'!G31</f>
        <v>0</v>
      </c>
      <c r="B3146" s="25">
        <v>0</v>
      </c>
      <c r="C3146" s="25">
        <f t="shared" si="51"/>
        <v>0</v>
      </c>
    </row>
    <row r="3147" spans="1:3" ht="14.5" customHeight="1" x14ac:dyDescent="0.25">
      <c r="A3147">
        <f>'O1-1B'!G32</f>
        <v>0</v>
      </c>
      <c r="B3147" s="25">
        <v>0</v>
      </c>
      <c r="C3147" s="25">
        <f t="shared" si="51"/>
        <v>0</v>
      </c>
    </row>
    <row r="3148" spans="1:3" ht="14.5" customHeight="1" x14ac:dyDescent="0.25">
      <c r="A3148">
        <f>'O1-1B'!G33</f>
        <v>0</v>
      </c>
      <c r="B3148" s="25">
        <v>0</v>
      </c>
      <c r="C3148" s="25">
        <f t="shared" si="51"/>
        <v>0</v>
      </c>
    </row>
    <row r="3149" spans="1:3" ht="14.5" customHeight="1" x14ac:dyDescent="0.25">
      <c r="A3149">
        <f>'O1-1B'!G34</f>
        <v>0</v>
      </c>
      <c r="B3149" s="25">
        <v>0</v>
      </c>
      <c r="C3149" s="25">
        <f t="shared" si="51"/>
        <v>0</v>
      </c>
    </row>
    <row r="3150" spans="1:3" ht="14.5" customHeight="1" x14ac:dyDescent="0.25">
      <c r="A3150">
        <f>'O1-1B'!G35</f>
        <v>0</v>
      </c>
      <c r="B3150" s="25">
        <v>0</v>
      </c>
      <c r="C3150" s="25">
        <f t="shared" si="51"/>
        <v>0</v>
      </c>
    </row>
    <row r="3151" spans="1:3" ht="14.5" customHeight="1" x14ac:dyDescent="0.25">
      <c r="A3151">
        <f>'O1-1B'!G42</f>
        <v>0</v>
      </c>
      <c r="B3151" s="25">
        <v>0</v>
      </c>
      <c r="C3151" s="25">
        <f t="shared" si="51"/>
        <v>0</v>
      </c>
    </row>
    <row r="3152" spans="1:3" ht="14.5" customHeight="1" x14ac:dyDescent="0.25">
      <c r="A3152">
        <f>'O1-1B'!G43</f>
        <v>0</v>
      </c>
      <c r="B3152" s="25">
        <v>0</v>
      </c>
      <c r="C3152" s="25">
        <f t="shared" si="51"/>
        <v>0</v>
      </c>
    </row>
    <row r="3153" spans="1:3" ht="14.5" customHeight="1" x14ac:dyDescent="0.25">
      <c r="A3153">
        <f>'O1-1B'!G44</f>
        <v>0</v>
      </c>
      <c r="B3153" s="25">
        <v>0</v>
      </c>
      <c r="C3153" s="25">
        <f t="shared" si="51"/>
        <v>0</v>
      </c>
    </row>
    <row r="3154" spans="1:3" ht="14.5" customHeight="1" x14ac:dyDescent="0.25">
      <c r="A3154">
        <f>'O1-1B'!G45</f>
        <v>0</v>
      </c>
      <c r="B3154" s="25">
        <v>0</v>
      </c>
      <c r="C3154" s="25">
        <f t="shared" si="51"/>
        <v>0</v>
      </c>
    </row>
    <row r="3155" spans="1:3" ht="14.5" customHeight="1" x14ac:dyDescent="0.25">
      <c r="A3155">
        <f>'O1-1B'!G46</f>
        <v>0</v>
      </c>
      <c r="B3155" s="25">
        <v>0</v>
      </c>
      <c r="C3155" s="25">
        <f t="shared" si="51"/>
        <v>0</v>
      </c>
    </row>
    <row r="3156" spans="1:3" ht="14.5" customHeight="1" x14ac:dyDescent="0.25">
      <c r="A3156">
        <f>'O1-1B'!G47</f>
        <v>0</v>
      </c>
      <c r="B3156" s="25">
        <v>0</v>
      </c>
      <c r="C3156" s="25">
        <f t="shared" si="51"/>
        <v>0</v>
      </c>
    </row>
    <row r="3157" spans="1:3" ht="14.5" customHeight="1" x14ac:dyDescent="0.25">
      <c r="A3157">
        <f>'O1-1B'!G48</f>
        <v>0</v>
      </c>
      <c r="B3157" s="25">
        <v>0</v>
      </c>
      <c r="C3157" s="25">
        <f t="shared" si="51"/>
        <v>0</v>
      </c>
    </row>
    <row r="3158" spans="1:3" ht="14.5" customHeight="1" x14ac:dyDescent="0.25">
      <c r="A3158">
        <f>'O1-1B'!G49</f>
        <v>0</v>
      </c>
      <c r="B3158" s="25">
        <v>0</v>
      </c>
      <c r="C3158" s="25">
        <f t="shared" si="51"/>
        <v>0</v>
      </c>
    </row>
    <row r="3159" spans="1:3" ht="14.5" customHeight="1" x14ac:dyDescent="0.25">
      <c r="A3159">
        <f>'O1-1B'!G50</f>
        <v>0</v>
      </c>
      <c r="B3159" s="25">
        <v>0</v>
      </c>
      <c r="C3159" s="25">
        <f t="shared" si="51"/>
        <v>0</v>
      </c>
    </row>
    <row r="3160" spans="1:3" ht="14.5" customHeight="1" x14ac:dyDescent="0.25">
      <c r="A3160">
        <f>'O1-1B'!H11</f>
        <v>0</v>
      </c>
      <c r="B3160" s="25">
        <v>0</v>
      </c>
      <c r="C3160" s="25">
        <f t="shared" si="51"/>
        <v>0</v>
      </c>
    </row>
    <row r="3161" spans="1:3" ht="14.5" customHeight="1" x14ac:dyDescent="0.25">
      <c r="A3161">
        <f>'O1-1B'!H12</f>
        <v>0</v>
      </c>
      <c r="B3161" s="25">
        <v>0</v>
      </c>
      <c r="C3161" s="25">
        <f t="shared" si="51"/>
        <v>0</v>
      </c>
    </row>
    <row r="3162" spans="1:3" ht="14.5" customHeight="1" x14ac:dyDescent="0.25">
      <c r="A3162">
        <f>'O1-1B'!H13</f>
        <v>0</v>
      </c>
      <c r="B3162" s="25">
        <v>0</v>
      </c>
      <c r="C3162" s="25">
        <f t="shared" si="51"/>
        <v>0</v>
      </c>
    </row>
    <row r="3163" spans="1:3" ht="14.5" customHeight="1" x14ac:dyDescent="0.25">
      <c r="A3163">
        <f>'O1-1B'!H14</f>
        <v>0</v>
      </c>
      <c r="B3163" s="25">
        <v>0</v>
      </c>
      <c r="C3163" s="25">
        <f t="shared" si="51"/>
        <v>0</v>
      </c>
    </row>
    <row r="3164" spans="1:3" ht="14.5" customHeight="1" x14ac:dyDescent="0.25">
      <c r="A3164">
        <f>'O1-1B'!H15</f>
        <v>0</v>
      </c>
      <c r="B3164" s="25">
        <v>0</v>
      </c>
      <c r="C3164" s="25">
        <f t="shared" si="51"/>
        <v>0</v>
      </c>
    </row>
    <row r="3165" spans="1:3" ht="14.5" customHeight="1" x14ac:dyDescent="0.25">
      <c r="A3165">
        <f>'O1-1B'!H16</f>
        <v>0</v>
      </c>
      <c r="B3165" s="25">
        <v>0</v>
      </c>
      <c r="C3165" s="25">
        <f t="shared" si="51"/>
        <v>0</v>
      </c>
    </row>
    <row r="3166" spans="1:3" ht="14.5" customHeight="1" x14ac:dyDescent="0.25">
      <c r="A3166">
        <f>'O1-1B'!H17</f>
        <v>0</v>
      </c>
      <c r="B3166" s="25">
        <v>0</v>
      </c>
      <c r="C3166" s="25">
        <f t="shared" si="51"/>
        <v>0</v>
      </c>
    </row>
    <row r="3167" spans="1:3" ht="14.5" customHeight="1" x14ac:dyDescent="0.25">
      <c r="A3167">
        <f>'O1-1B'!H18</f>
        <v>0</v>
      </c>
      <c r="B3167" s="25">
        <v>0</v>
      </c>
      <c r="C3167" s="25">
        <f t="shared" si="51"/>
        <v>0</v>
      </c>
    </row>
    <row r="3168" spans="1:3" ht="14.5" customHeight="1" x14ac:dyDescent="0.25">
      <c r="A3168">
        <f>'O1-1B'!H19</f>
        <v>0</v>
      </c>
      <c r="B3168" s="25">
        <v>0</v>
      </c>
      <c r="C3168" s="25">
        <f t="shared" si="51"/>
        <v>0</v>
      </c>
    </row>
    <row r="3169" spans="1:3" ht="14.5" customHeight="1" x14ac:dyDescent="0.25">
      <c r="A3169">
        <f>'O1-1B'!H20</f>
        <v>0</v>
      </c>
      <c r="B3169" s="25">
        <v>0</v>
      </c>
      <c r="C3169" s="25">
        <f t="shared" si="51"/>
        <v>0</v>
      </c>
    </row>
    <row r="3170" spans="1:3" ht="14.5" customHeight="1" x14ac:dyDescent="0.25">
      <c r="A3170">
        <f>'O1-1B'!H21</f>
        <v>0</v>
      </c>
      <c r="B3170" s="25">
        <v>0</v>
      </c>
      <c r="C3170" s="25">
        <f t="shared" si="51"/>
        <v>0</v>
      </c>
    </row>
    <row r="3171" spans="1:3" ht="14.5" customHeight="1" x14ac:dyDescent="0.25">
      <c r="A3171">
        <f>'O1-1B'!H22</f>
        <v>0</v>
      </c>
      <c r="B3171" s="25">
        <v>0</v>
      </c>
      <c r="C3171" s="25">
        <f t="shared" si="51"/>
        <v>0</v>
      </c>
    </row>
    <row r="3172" spans="1:3" ht="14.5" customHeight="1" x14ac:dyDescent="0.25">
      <c r="A3172">
        <f>'O1-1B'!H23</f>
        <v>0</v>
      </c>
      <c r="B3172" s="25">
        <v>0</v>
      </c>
      <c r="C3172" s="25">
        <f t="shared" si="51"/>
        <v>0</v>
      </c>
    </row>
    <row r="3173" spans="1:3" ht="14.5" customHeight="1" x14ac:dyDescent="0.25">
      <c r="A3173">
        <f>'O1-1B'!H24</f>
        <v>0</v>
      </c>
      <c r="B3173" s="25">
        <v>0</v>
      </c>
      <c r="C3173" s="25">
        <f t="shared" si="51"/>
        <v>0</v>
      </c>
    </row>
    <row r="3174" spans="1:3" ht="14.5" customHeight="1" x14ac:dyDescent="0.25">
      <c r="A3174">
        <f>'O1-1B'!H25</f>
        <v>0</v>
      </c>
      <c r="B3174" s="25">
        <v>0</v>
      </c>
      <c r="C3174" s="25">
        <f t="shared" si="51"/>
        <v>0</v>
      </c>
    </row>
    <row r="3175" spans="1:3" ht="14.5" customHeight="1" x14ac:dyDescent="0.25">
      <c r="A3175">
        <f>'O1-1B'!H26</f>
        <v>0</v>
      </c>
      <c r="B3175" s="25">
        <v>0</v>
      </c>
      <c r="C3175" s="25">
        <f t="shared" si="51"/>
        <v>0</v>
      </c>
    </row>
    <row r="3176" spans="1:3" ht="14.5" customHeight="1" x14ac:dyDescent="0.25">
      <c r="A3176">
        <f>'O1-1B'!H27</f>
        <v>0</v>
      </c>
      <c r="B3176" s="25">
        <v>0</v>
      </c>
      <c r="C3176" s="25">
        <f t="shared" si="51"/>
        <v>0</v>
      </c>
    </row>
    <row r="3177" spans="1:3" ht="14.5" customHeight="1" x14ac:dyDescent="0.25">
      <c r="A3177">
        <f>'O1-1B'!H28</f>
        <v>0</v>
      </c>
      <c r="B3177" s="25">
        <v>0</v>
      </c>
      <c r="C3177" s="25">
        <f t="shared" si="51"/>
        <v>0</v>
      </c>
    </row>
    <row r="3178" spans="1:3" ht="14.5" customHeight="1" x14ac:dyDescent="0.25">
      <c r="A3178">
        <f>'O1-1B'!H29</f>
        <v>0</v>
      </c>
      <c r="B3178" s="25">
        <v>0</v>
      </c>
      <c r="C3178" s="25">
        <f t="shared" si="51"/>
        <v>0</v>
      </c>
    </row>
    <row r="3179" spans="1:3" ht="14.5" customHeight="1" x14ac:dyDescent="0.25">
      <c r="A3179">
        <f>'O1-1B'!H30</f>
        <v>0</v>
      </c>
      <c r="B3179" s="25">
        <v>0</v>
      </c>
      <c r="C3179" s="25">
        <f t="shared" si="51"/>
        <v>0</v>
      </c>
    </row>
    <row r="3180" spans="1:3" ht="14.5" customHeight="1" x14ac:dyDescent="0.25">
      <c r="A3180">
        <f>'O1-1B'!H31</f>
        <v>0</v>
      </c>
      <c r="B3180" s="25">
        <v>0</v>
      </c>
      <c r="C3180" s="25">
        <f t="shared" si="51"/>
        <v>0</v>
      </c>
    </row>
    <row r="3181" spans="1:3" ht="14.5" customHeight="1" x14ac:dyDescent="0.25">
      <c r="A3181">
        <f>'O1-1B'!H32</f>
        <v>0</v>
      </c>
      <c r="B3181" s="25">
        <v>0</v>
      </c>
      <c r="C3181" s="25">
        <f t="shared" si="51"/>
        <v>0</v>
      </c>
    </row>
    <row r="3182" spans="1:3" ht="14.5" customHeight="1" x14ac:dyDescent="0.25">
      <c r="A3182">
        <f>'O1-1B'!H33</f>
        <v>0</v>
      </c>
      <c r="B3182" s="25">
        <v>0</v>
      </c>
      <c r="C3182" s="25">
        <f t="shared" si="51"/>
        <v>0</v>
      </c>
    </row>
    <row r="3183" spans="1:3" ht="14.5" customHeight="1" x14ac:dyDescent="0.25">
      <c r="A3183">
        <f>'O1-1B'!H34</f>
        <v>0</v>
      </c>
      <c r="B3183" s="25">
        <v>0</v>
      </c>
      <c r="C3183" s="25">
        <f t="shared" si="51"/>
        <v>0</v>
      </c>
    </row>
    <row r="3184" spans="1:3" ht="14.5" customHeight="1" x14ac:dyDescent="0.25">
      <c r="A3184">
        <f>'O1-1B'!H35</f>
        <v>0</v>
      </c>
      <c r="B3184" s="25">
        <v>0</v>
      </c>
      <c r="C3184" s="25">
        <f t="shared" si="51"/>
        <v>0</v>
      </c>
    </row>
    <row r="3185" spans="1:3" ht="14.5" customHeight="1" x14ac:dyDescent="0.25">
      <c r="A3185">
        <f>'O1-1B'!I11</f>
        <v>0</v>
      </c>
      <c r="B3185" s="25">
        <v>0</v>
      </c>
      <c r="C3185" s="25">
        <f t="shared" si="51"/>
        <v>0</v>
      </c>
    </row>
    <row r="3186" spans="1:3" ht="14.5" customHeight="1" x14ac:dyDescent="0.25">
      <c r="A3186">
        <f>'O1-1B'!I12</f>
        <v>0</v>
      </c>
      <c r="B3186" s="25">
        <v>0</v>
      </c>
      <c r="C3186" s="25">
        <f t="shared" si="51"/>
        <v>0</v>
      </c>
    </row>
    <row r="3187" spans="1:3" ht="14.5" customHeight="1" x14ac:dyDescent="0.25">
      <c r="A3187">
        <f>'O1-1B'!I13</f>
        <v>0</v>
      </c>
      <c r="B3187" s="25">
        <v>0</v>
      </c>
      <c r="C3187" s="25">
        <f t="shared" si="51"/>
        <v>0</v>
      </c>
    </row>
    <row r="3188" spans="1:3" ht="14.5" customHeight="1" x14ac:dyDescent="0.25">
      <c r="A3188">
        <f>'O1-1B'!I14</f>
        <v>0</v>
      </c>
      <c r="B3188" s="25">
        <v>0</v>
      </c>
      <c r="C3188" s="25">
        <f t="shared" si="51"/>
        <v>0</v>
      </c>
    </row>
    <row r="3189" spans="1:3" ht="14.5" customHeight="1" x14ac:dyDescent="0.25">
      <c r="A3189">
        <f>'O1-1B'!I15</f>
        <v>0</v>
      </c>
      <c r="B3189" s="25">
        <v>0</v>
      </c>
      <c r="C3189" s="25">
        <f t="shared" si="51"/>
        <v>0</v>
      </c>
    </row>
    <row r="3190" spans="1:3" ht="14.5" customHeight="1" x14ac:dyDescent="0.25">
      <c r="A3190">
        <f>'O1-1B'!I16</f>
        <v>0</v>
      </c>
      <c r="B3190" s="25">
        <v>0</v>
      </c>
      <c r="C3190" s="25">
        <f t="shared" si="51"/>
        <v>0</v>
      </c>
    </row>
    <row r="3191" spans="1:3" ht="14.5" customHeight="1" x14ac:dyDescent="0.25">
      <c r="A3191">
        <f>'O1-1B'!I17</f>
        <v>0</v>
      </c>
      <c r="B3191" s="25">
        <v>0</v>
      </c>
      <c r="C3191" s="25">
        <f t="shared" si="51"/>
        <v>0</v>
      </c>
    </row>
    <row r="3192" spans="1:3" ht="14.5" customHeight="1" x14ac:dyDescent="0.25">
      <c r="A3192">
        <f>'O1-1B'!I18</f>
        <v>0</v>
      </c>
      <c r="B3192" s="25">
        <v>0</v>
      </c>
      <c r="C3192" s="25">
        <f t="shared" si="51"/>
        <v>0</v>
      </c>
    </row>
    <row r="3193" spans="1:3" ht="14.5" customHeight="1" x14ac:dyDescent="0.25">
      <c r="A3193">
        <f>'O1-1B'!I19</f>
        <v>0</v>
      </c>
      <c r="B3193" s="25">
        <v>0</v>
      </c>
      <c r="C3193" s="25">
        <f t="shared" si="51"/>
        <v>0</v>
      </c>
    </row>
    <row r="3194" spans="1:3" ht="14.5" customHeight="1" x14ac:dyDescent="0.25">
      <c r="A3194">
        <f>'O1-1B'!I20</f>
        <v>0</v>
      </c>
      <c r="B3194" s="25">
        <v>0</v>
      </c>
      <c r="C3194" s="25">
        <f t="shared" si="51"/>
        <v>0</v>
      </c>
    </row>
    <row r="3195" spans="1:3" ht="14.5" customHeight="1" x14ac:dyDescent="0.25">
      <c r="A3195">
        <f>'O1-1B'!I21</f>
        <v>0</v>
      </c>
      <c r="B3195" s="25">
        <v>0</v>
      </c>
      <c r="C3195" s="25">
        <f t="shared" si="51"/>
        <v>0</v>
      </c>
    </row>
    <row r="3196" spans="1:3" ht="14.5" customHeight="1" x14ac:dyDescent="0.25">
      <c r="A3196">
        <f>'O1-1B'!I22</f>
        <v>0</v>
      </c>
      <c r="B3196" s="25">
        <v>0</v>
      </c>
      <c r="C3196" s="25">
        <f t="shared" si="51"/>
        <v>0</v>
      </c>
    </row>
    <row r="3197" spans="1:3" ht="14.5" customHeight="1" x14ac:dyDescent="0.25">
      <c r="A3197">
        <f>'O1-1B'!I23</f>
        <v>0</v>
      </c>
      <c r="B3197" s="25">
        <v>0</v>
      </c>
      <c r="C3197" s="25">
        <f t="shared" si="51"/>
        <v>0</v>
      </c>
    </row>
    <row r="3198" spans="1:3" ht="14.5" customHeight="1" x14ac:dyDescent="0.25">
      <c r="A3198">
        <f>'O1-1B'!I24</f>
        <v>0</v>
      </c>
      <c r="B3198" s="25">
        <v>0</v>
      </c>
      <c r="C3198" s="25">
        <f t="shared" si="51"/>
        <v>0</v>
      </c>
    </row>
    <row r="3199" spans="1:3" ht="14.5" customHeight="1" x14ac:dyDescent="0.25">
      <c r="A3199">
        <f>'O1-1B'!I25</f>
        <v>0</v>
      </c>
      <c r="B3199" s="25">
        <v>0</v>
      </c>
      <c r="C3199" s="25">
        <f t="shared" ref="C3199:C3262" si="52">A3199*B3199</f>
        <v>0</v>
      </c>
    </row>
    <row r="3200" spans="1:3" ht="14.5" customHeight="1" x14ac:dyDescent="0.25">
      <c r="A3200">
        <f>'O1-1B'!I26</f>
        <v>0</v>
      </c>
      <c r="B3200" s="25">
        <v>0</v>
      </c>
      <c r="C3200" s="25">
        <f t="shared" si="52"/>
        <v>0</v>
      </c>
    </row>
    <row r="3201" spans="1:3" ht="14.5" customHeight="1" x14ac:dyDescent="0.25">
      <c r="A3201">
        <f>'O1-1B'!I27</f>
        <v>0</v>
      </c>
      <c r="B3201" s="25">
        <v>0</v>
      </c>
      <c r="C3201" s="25">
        <f t="shared" si="52"/>
        <v>0</v>
      </c>
    </row>
    <row r="3202" spans="1:3" ht="14.5" customHeight="1" x14ac:dyDescent="0.25">
      <c r="A3202">
        <f>'O1-1B'!I28</f>
        <v>0</v>
      </c>
      <c r="B3202" s="25">
        <v>0</v>
      </c>
      <c r="C3202" s="25">
        <f t="shared" si="52"/>
        <v>0</v>
      </c>
    </row>
    <row r="3203" spans="1:3" ht="14.5" customHeight="1" x14ac:dyDescent="0.25">
      <c r="A3203">
        <f>'O1-1B'!I29</f>
        <v>0</v>
      </c>
      <c r="B3203" s="25">
        <v>0</v>
      </c>
      <c r="C3203" s="25">
        <f t="shared" si="52"/>
        <v>0</v>
      </c>
    </row>
    <row r="3204" spans="1:3" ht="14.5" customHeight="1" x14ac:dyDescent="0.25">
      <c r="A3204">
        <f>'O1-1B'!I30</f>
        <v>0</v>
      </c>
      <c r="B3204" s="25">
        <v>0</v>
      </c>
      <c r="C3204" s="25">
        <f t="shared" si="52"/>
        <v>0</v>
      </c>
    </row>
    <row r="3205" spans="1:3" ht="14.5" customHeight="1" x14ac:dyDescent="0.25">
      <c r="A3205">
        <f>'O1-1B'!I31</f>
        <v>0</v>
      </c>
      <c r="B3205" s="25">
        <v>0</v>
      </c>
      <c r="C3205" s="25">
        <f t="shared" si="52"/>
        <v>0</v>
      </c>
    </row>
    <row r="3206" spans="1:3" ht="14.5" customHeight="1" x14ac:dyDescent="0.25">
      <c r="A3206">
        <f>'O1-1B'!I32</f>
        <v>0</v>
      </c>
      <c r="B3206" s="25">
        <v>0</v>
      </c>
      <c r="C3206" s="25">
        <f t="shared" si="52"/>
        <v>0</v>
      </c>
    </row>
    <row r="3207" spans="1:3" ht="14.5" customHeight="1" x14ac:dyDescent="0.25">
      <c r="A3207">
        <f>'O1-1B'!I33</f>
        <v>0</v>
      </c>
      <c r="B3207" s="25">
        <v>0</v>
      </c>
      <c r="C3207" s="25">
        <f t="shared" si="52"/>
        <v>0</v>
      </c>
    </row>
    <row r="3208" spans="1:3" ht="14.5" customHeight="1" x14ac:dyDescent="0.25">
      <c r="A3208">
        <f>'O1-1B'!I34</f>
        <v>0</v>
      </c>
      <c r="B3208" s="25">
        <v>0</v>
      </c>
      <c r="C3208" s="25">
        <f t="shared" si="52"/>
        <v>0</v>
      </c>
    </row>
    <row r="3209" spans="1:3" ht="14.5" customHeight="1" x14ac:dyDescent="0.25">
      <c r="A3209">
        <f>'O1-1B'!I35</f>
        <v>0</v>
      </c>
      <c r="B3209" s="25">
        <v>0</v>
      </c>
      <c r="C3209" s="25">
        <f t="shared" si="52"/>
        <v>0</v>
      </c>
    </row>
    <row r="3210" spans="1:3" ht="14.5" customHeight="1" x14ac:dyDescent="0.25">
      <c r="A3210">
        <f>'O1-1B'!I42</f>
        <v>0</v>
      </c>
      <c r="B3210" s="25">
        <v>0</v>
      </c>
      <c r="C3210" s="25">
        <f t="shared" si="52"/>
        <v>0</v>
      </c>
    </row>
    <row r="3211" spans="1:3" ht="14.5" customHeight="1" x14ac:dyDescent="0.25">
      <c r="A3211">
        <f>'O1-1B'!I43</f>
        <v>0</v>
      </c>
      <c r="B3211" s="25">
        <v>0</v>
      </c>
      <c r="C3211" s="25">
        <f t="shared" si="52"/>
        <v>0</v>
      </c>
    </row>
    <row r="3212" spans="1:3" ht="14.5" customHeight="1" x14ac:dyDescent="0.25">
      <c r="A3212">
        <f>'O1-1B'!I44</f>
        <v>0</v>
      </c>
      <c r="B3212" s="25">
        <v>0</v>
      </c>
      <c r="C3212" s="25">
        <f t="shared" si="52"/>
        <v>0</v>
      </c>
    </row>
    <row r="3213" spans="1:3" ht="14.5" customHeight="1" x14ac:dyDescent="0.25">
      <c r="A3213">
        <f>'O1-1B'!I45</f>
        <v>0</v>
      </c>
      <c r="B3213" s="25">
        <v>0</v>
      </c>
      <c r="C3213" s="25">
        <f t="shared" si="52"/>
        <v>0</v>
      </c>
    </row>
    <row r="3214" spans="1:3" ht="14.5" customHeight="1" x14ac:dyDescent="0.25">
      <c r="A3214">
        <f>'O1-1B'!I46</f>
        <v>0</v>
      </c>
      <c r="B3214" s="25">
        <v>0</v>
      </c>
      <c r="C3214" s="25">
        <f t="shared" si="52"/>
        <v>0</v>
      </c>
    </row>
    <row r="3215" spans="1:3" ht="14.5" customHeight="1" x14ac:dyDescent="0.25">
      <c r="A3215">
        <f>'O1-1B'!I47</f>
        <v>0</v>
      </c>
      <c r="B3215" s="25">
        <v>0</v>
      </c>
      <c r="C3215" s="25">
        <f t="shared" si="52"/>
        <v>0</v>
      </c>
    </row>
    <row r="3216" spans="1:3" ht="14.5" customHeight="1" x14ac:dyDescent="0.25">
      <c r="A3216">
        <f>'O1-1B'!I48</f>
        <v>0</v>
      </c>
      <c r="B3216" s="25">
        <v>0</v>
      </c>
      <c r="C3216" s="25">
        <f t="shared" si="52"/>
        <v>0</v>
      </c>
    </row>
    <row r="3217" spans="1:3" ht="14.5" customHeight="1" x14ac:dyDescent="0.25">
      <c r="A3217">
        <f>'O1-1B'!I49</f>
        <v>0</v>
      </c>
      <c r="B3217" s="25">
        <v>0</v>
      </c>
      <c r="C3217" s="25">
        <f t="shared" si="52"/>
        <v>0</v>
      </c>
    </row>
    <row r="3218" spans="1:3" ht="14.5" customHeight="1" x14ac:dyDescent="0.25">
      <c r="A3218">
        <f>'O1-1B'!I50</f>
        <v>0</v>
      </c>
      <c r="B3218" s="25">
        <v>0</v>
      </c>
      <c r="C3218" s="25">
        <f t="shared" si="52"/>
        <v>0</v>
      </c>
    </row>
    <row r="3219" spans="1:3" ht="14.5" customHeight="1" x14ac:dyDescent="0.25">
      <c r="A3219">
        <f>'O1-1B'!J11</f>
        <v>0</v>
      </c>
      <c r="B3219" s="25">
        <v>0</v>
      </c>
      <c r="C3219" s="25">
        <f t="shared" si="52"/>
        <v>0</v>
      </c>
    </row>
    <row r="3220" spans="1:3" ht="14.5" customHeight="1" x14ac:dyDescent="0.25">
      <c r="A3220">
        <f>'O1-1B'!J12</f>
        <v>0</v>
      </c>
      <c r="B3220" s="25">
        <v>0</v>
      </c>
      <c r="C3220" s="25">
        <f t="shared" si="52"/>
        <v>0</v>
      </c>
    </row>
    <row r="3221" spans="1:3" ht="14.5" customHeight="1" x14ac:dyDescent="0.25">
      <c r="A3221">
        <f>'O1-1B'!J13</f>
        <v>0</v>
      </c>
      <c r="B3221" s="25">
        <v>0</v>
      </c>
      <c r="C3221" s="25">
        <f t="shared" si="52"/>
        <v>0</v>
      </c>
    </row>
    <row r="3222" spans="1:3" ht="14.5" customHeight="1" x14ac:dyDescent="0.25">
      <c r="A3222">
        <f>'O1-1B'!J14</f>
        <v>0</v>
      </c>
      <c r="B3222" s="25">
        <v>0</v>
      </c>
      <c r="C3222" s="25">
        <f t="shared" si="52"/>
        <v>0</v>
      </c>
    </row>
    <row r="3223" spans="1:3" ht="14.5" customHeight="1" x14ac:dyDescent="0.25">
      <c r="A3223">
        <f>'O1-1B'!J15</f>
        <v>0</v>
      </c>
      <c r="B3223" s="25">
        <v>0</v>
      </c>
      <c r="C3223" s="25">
        <f t="shared" si="52"/>
        <v>0</v>
      </c>
    </row>
    <row r="3224" spans="1:3" ht="14.5" customHeight="1" x14ac:dyDescent="0.25">
      <c r="A3224">
        <f>'O1-1B'!J16</f>
        <v>0</v>
      </c>
      <c r="B3224" s="25">
        <v>0</v>
      </c>
      <c r="C3224" s="25">
        <f t="shared" si="52"/>
        <v>0</v>
      </c>
    </row>
    <row r="3225" spans="1:3" ht="14.5" customHeight="1" x14ac:dyDescent="0.25">
      <c r="A3225">
        <f>'O1-1B'!J17</f>
        <v>0</v>
      </c>
      <c r="B3225" s="25">
        <v>0</v>
      </c>
      <c r="C3225" s="25">
        <f t="shared" si="52"/>
        <v>0</v>
      </c>
    </row>
    <row r="3226" spans="1:3" ht="14.5" customHeight="1" x14ac:dyDescent="0.25">
      <c r="A3226">
        <f>'O1-1B'!J18</f>
        <v>0</v>
      </c>
      <c r="B3226" s="25">
        <v>0</v>
      </c>
      <c r="C3226" s="25">
        <f t="shared" si="52"/>
        <v>0</v>
      </c>
    </row>
    <row r="3227" spans="1:3" ht="14.5" customHeight="1" x14ac:dyDescent="0.25">
      <c r="A3227">
        <f>'O1-1B'!J19</f>
        <v>0</v>
      </c>
      <c r="B3227" s="25">
        <v>0</v>
      </c>
      <c r="C3227" s="25">
        <f t="shared" si="52"/>
        <v>0</v>
      </c>
    </row>
    <row r="3228" spans="1:3" ht="14.5" customHeight="1" x14ac:dyDescent="0.25">
      <c r="A3228">
        <f>'O1-1B'!J20</f>
        <v>0</v>
      </c>
      <c r="B3228" s="25">
        <v>0</v>
      </c>
      <c r="C3228" s="25">
        <f t="shared" si="52"/>
        <v>0</v>
      </c>
    </row>
    <row r="3229" spans="1:3" ht="14.5" customHeight="1" x14ac:dyDescent="0.25">
      <c r="A3229">
        <f>'O1-1B'!J21</f>
        <v>0</v>
      </c>
      <c r="B3229" s="25">
        <v>0</v>
      </c>
      <c r="C3229" s="25">
        <f t="shared" si="52"/>
        <v>0</v>
      </c>
    </row>
    <row r="3230" spans="1:3" ht="14.5" customHeight="1" x14ac:dyDescent="0.25">
      <c r="A3230">
        <f>'O1-1B'!J22</f>
        <v>0</v>
      </c>
      <c r="B3230" s="25">
        <v>0</v>
      </c>
      <c r="C3230" s="25">
        <f t="shared" si="52"/>
        <v>0</v>
      </c>
    </row>
    <row r="3231" spans="1:3" ht="14.5" customHeight="1" x14ac:dyDescent="0.25">
      <c r="A3231">
        <f>'O1-1B'!J23</f>
        <v>0</v>
      </c>
      <c r="B3231" s="25">
        <v>0</v>
      </c>
      <c r="C3231" s="25">
        <f t="shared" si="52"/>
        <v>0</v>
      </c>
    </row>
    <row r="3232" spans="1:3" ht="14.5" customHeight="1" x14ac:dyDescent="0.25">
      <c r="A3232">
        <f>'O1-1B'!J24</f>
        <v>0</v>
      </c>
      <c r="B3232" s="25">
        <v>0</v>
      </c>
      <c r="C3232" s="25">
        <f t="shared" si="52"/>
        <v>0</v>
      </c>
    </row>
    <row r="3233" spans="1:3" ht="14.5" customHeight="1" x14ac:dyDescent="0.25">
      <c r="A3233">
        <f>'O1-1B'!J25</f>
        <v>0</v>
      </c>
      <c r="B3233" s="25">
        <v>0</v>
      </c>
      <c r="C3233" s="25">
        <f t="shared" si="52"/>
        <v>0</v>
      </c>
    </row>
    <row r="3234" spans="1:3" ht="14.5" customHeight="1" x14ac:dyDescent="0.25">
      <c r="A3234">
        <f>'O1-1B'!J26</f>
        <v>0</v>
      </c>
      <c r="B3234" s="25">
        <v>0</v>
      </c>
      <c r="C3234" s="25">
        <f t="shared" si="52"/>
        <v>0</v>
      </c>
    </row>
    <row r="3235" spans="1:3" ht="14.5" customHeight="1" x14ac:dyDescent="0.25">
      <c r="A3235">
        <f>'O1-1B'!J27</f>
        <v>0</v>
      </c>
      <c r="B3235" s="25">
        <v>0</v>
      </c>
      <c r="C3235" s="25">
        <f t="shared" si="52"/>
        <v>0</v>
      </c>
    </row>
    <row r="3236" spans="1:3" ht="14.5" customHeight="1" x14ac:dyDescent="0.25">
      <c r="A3236">
        <f>'O1-1B'!J28</f>
        <v>0</v>
      </c>
      <c r="B3236" s="25">
        <v>0</v>
      </c>
      <c r="C3236" s="25">
        <f t="shared" si="52"/>
        <v>0</v>
      </c>
    </row>
    <row r="3237" spans="1:3" ht="14.5" customHeight="1" x14ac:dyDescent="0.25">
      <c r="A3237">
        <f>'O1-1B'!J29</f>
        <v>0</v>
      </c>
      <c r="B3237" s="25">
        <v>0</v>
      </c>
      <c r="C3237" s="25">
        <f t="shared" si="52"/>
        <v>0</v>
      </c>
    </row>
    <row r="3238" spans="1:3" ht="14.5" customHeight="1" x14ac:dyDescent="0.25">
      <c r="A3238">
        <f>'O1-1B'!J30</f>
        <v>0</v>
      </c>
      <c r="B3238" s="25">
        <v>0</v>
      </c>
      <c r="C3238" s="25">
        <f t="shared" si="52"/>
        <v>0</v>
      </c>
    </row>
    <row r="3239" spans="1:3" ht="14.5" customHeight="1" x14ac:dyDescent="0.25">
      <c r="A3239">
        <f>'O1-1B'!J31</f>
        <v>0</v>
      </c>
      <c r="B3239" s="25">
        <v>0</v>
      </c>
      <c r="C3239" s="25">
        <f t="shared" si="52"/>
        <v>0</v>
      </c>
    </row>
    <row r="3240" spans="1:3" ht="14.5" customHeight="1" x14ac:dyDescent="0.25">
      <c r="A3240">
        <f>'O1-1B'!J32</f>
        <v>0</v>
      </c>
      <c r="B3240" s="25">
        <v>0</v>
      </c>
      <c r="C3240" s="25">
        <f t="shared" si="52"/>
        <v>0</v>
      </c>
    </row>
    <row r="3241" spans="1:3" ht="14.5" customHeight="1" x14ac:dyDescent="0.25">
      <c r="A3241">
        <f>'O1-1B'!J33</f>
        <v>0</v>
      </c>
      <c r="B3241" s="25">
        <v>0</v>
      </c>
      <c r="C3241" s="25">
        <f t="shared" si="52"/>
        <v>0</v>
      </c>
    </row>
    <row r="3242" spans="1:3" ht="14.5" customHeight="1" x14ac:dyDescent="0.25">
      <c r="A3242">
        <f>'O1-1B'!J34</f>
        <v>0</v>
      </c>
      <c r="B3242" s="25">
        <v>0</v>
      </c>
      <c r="C3242" s="25">
        <f t="shared" si="52"/>
        <v>0</v>
      </c>
    </row>
    <row r="3243" spans="1:3" ht="14.5" customHeight="1" x14ac:dyDescent="0.25">
      <c r="A3243">
        <f>'O1-1B'!J35</f>
        <v>0</v>
      </c>
      <c r="B3243" s="25">
        <v>0</v>
      </c>
      <c r="C3243" s="25">
        <f t="shared" si="52"/>
        <v>0</v>
      </c>
    </row>
    <row r="3244" spans="1:3" ht="14.5" customHeight="1" x14ac:dyDescent="0.25">
      <c r="A3244">
        <f>'O1-1B'!K11</f>
        <v>0</v>
      </c>
      <c r="B3244" s="25">
        <v>0</v>
      </c>
      <c r="C3244" s="25">
        <f t="shared" si="52"/>
        <v>0</v>
      </c>
    </row>
    <row r="3245" spans="1:3" ht="14.5" customHeight="1" x14ac:dyDescent="0.25">
      <c r="A3245">
        <f>'O1-1B'!K12</f>
        <v>0</v>
      </c>
      <c r="B3245" s="25">
        <v>0</v>
      </c>
      <c r="C3245" s="25">
        <f t="shared" si="52"/>
        <v>0</v>
      </c>
    </row>
    <row r="3246" spans="1:3" ht="14.5" customHeight="1" x14ac:dyDescent="0.25">
      <c r="A3246">
        <f>'O1-1B'!K13</f>
        <v>0</v>
      </c>
      <c r="B3246" s="25">
        <v>0</v>
      </c>
      <c r="C3246" s="25">
        <f t="shared" si="52"/>
        <v>0</v>
      </c>
    </row>
    <row r="3247" spans="1:3" ht="14.5" customHeight="1" x14ac:dyDescent="0.25">
      <c r="A3247">
        <f>'O1-1B'!K14</f>
        <v>0</v>
      </c>
      <c r="B3247" s="25">
        <v>0</v>
      </c>
      <c r="C3247" s="25">
        <f t="shared" si="52"/>
        <v>0</v>
      </c>
    </row>
    <row r="3248" spans="1:3" ht="14.5" customHeight="1" x14ac:dyDescent="0.25">
      <c r="A3248">
        <f>'O1-1B'!K15</f>
        <v>0</v>
      </c>
      <c r="B3248" s="25">
        <v>0</v>
      </c>
      <c r="C3248" s="25">
        <f t="shared" si="52"/>
        <v>0</v>
      </c>
    </row>
    <row r="3249" spans="1:3" ht="14.5" customHeight="1" x14ac:dyDescent="0.25">
      <c r="A3249">
        <f>'O1-1B'!K16</f>
        <v>0</v>
      </c>
      <c r="B3249" s="25">
        <v>0</v>
      </c>
      <c r="C3249" s="25">
        <f t="shared" si="52"/>
        <v>0</v>
      </c>
    </row>
    <row r="3250" spans="1:3" ht="14.5" customHeight="1" x14ac:dyDescent="0.25">
      <c r="A3250">
        <f>'O1-1B'!K17</f>
        <v>0</v>
      </c>
      <c r="B3250" s="25">
        <v>0</v>
      </c>
      <c r="C3250" s="25">
        <f t="shared" si="52"/>
        <v>0</v>
      </c>
    </row>
    <row r="3251" spans="1:3" ht="14.5" customHeight="1" x14ac:dyDescent="0.25">
      <c r="A3251">
        <f>'O1-1B'!K18</f>
        <v>0</v>
      </c>
      <c r="B3251" s="25">
        <v>0</v>
      </c>
      <c r="C3251" s="25">
        <f t="shared" si="52"/>
        <v>0</v>
      </c>
    </row>
    <row r="3252" spans="1:3" ht="14.5" customHeight="1" x14ac:dyDescent="0.25">
      <c r="A3252">
        <f>'O1-1B'!K19</f>
        <v>0</v>
      </c>
      <c r="B3252" s="25">
        <v>0</v>
      </c>
      <c r="C3252" s="25">
        <f t="shared" si="52"/>
        <v>0</v>
      </c>
    </row>
    <row r="3253" spans="1:3" ht="14.5" customHeight="1" x14ac:dyDescent="0.25">
      <c r="A3253">
        <f>'O1-1B'!K20</f>
        <v>0</v>
      </c>
      <c r="B3253" s="25">
        <v>0</v>
      </c>
      <c r="C3253" s="25">
        <f t="shared" si="52"/>
        <v>0</v>
      </c>
    </row>
    <row r="3254" spans="1:3" ht="14.5" customHeight="1" x14ac:dyDescent="0.25">
      <c r="A3254">
        <f>'O1-1B'!K21</f>
        <v>0</v>
      </c>
      <c r="B3254" s="25">
        <v>0</v>
      </c>
      <c r="C3254" s="25">
        <f t="shared" si="52"/>
        <v>0</v>
      </c>
    </row>
    <row r="3255" spans="1:3" ht="14.5" customHeight="1" x14ac:dyDescent="0.25">
      <c r="A3255">
        <f>'O1-1B'!K22</f>
        <v>0</v>
      </c>
      <c r="B3255" s="25">
        <v>0</v>
      </c>
      <c r="C3255" s="25">
        <f t="shared" si="52"/>
        <v>0</v>
      </c>
    </row>
    <row r="3256" spans="1:3" ht="14.5" customHeight="1" x14ac:dyDescent="0.25">
      <c r="A3256">
        <f>'O1-1B'!K23</f>
        <v>0</v>
      </c>
      <c r="B3256" s="25">
        <v>0</v>
      </c>
      <c r="C3256" s="25">
        <f t="shared" si="52"/>
        <v>0</v>
      </c>
    </row>
    <row r="3257" spans="1:3" ht="14.5" customHeight="1" x14ac:dyDescent="0.25">
      <c r="A3257">
        <f>'O1-1B'!K24</f>
        <v>0</v>
      </c>
      <c r="B3257" s="25">
        <v>0</v>
      </c>
      <c r="C3257" s="25">
        <f t="shared" si="52"/>
        <v>0</v>
      </c>
    </row>
    <row r="3258" spans="1:3" ht="14.5" customHeight="1" x14ac:dyDescent="0.25">
      <c r="A3258">
        <f>'O1-1B'!K25</f>
        <v>0</v>
      </c>
      <c r="B3258" s="25">
        <v>0</v>
      </c>
      <c r="C3258" s="25">
        <f t="shared" si="52"/>
        <v>0</v>
      </c>
    </row>
    <row r="3259" spans="1:3" ht="14.5" customHeight="1" x14ac:dyDescent="0.25">
      <c r="A3259">
        <f>'O1-1B'!K26</f>
        <v>0</v>
      </c>
      <c r="B3259" s="25">
        <v>0</v>
      </c>
      <c r="C3259" s="25">
        <f t="shared" si="52"/>
        <v>0</v>
      </c>
    </row>
    <row r="3260" spans="1:3" ht="14.5" customHeight="1" x14ac:dyDescent="0.25">
      <c r="A3260">
        <f>'O1-1B'!K27</f>
        <v>0</v>
      </c>
      <c r="B3260" s="25">
        <v>0</v>
      </c>
      <c r="C3260" s="25">
        <f t="shared" si="52"/>
        <v>0</v>
      </c>
    </row>
    <row r="3261" spans="1:3" ht="14.5" customHeight="1" x14ac:dyDescent="0.25">
      <c r="A3261">
        <f>'O1-1B'!K28</f>
        <v>0</v>
      </c>
      <c r="B3261" s="25">
        <v>0</v>
      </c>
      <c r="C3261" s="25">
        <f t="shared" si="52"/>
        <v>0</v>
      </c>
    </row>
    <row r="3262" spans="1:3" ht="14.5" customHeight="1" x14ac:dyDescent="0.25">
      <c r="A3262">
        <f>'O1-1B'!K29</f>
        <v>0</v>
      </c>
      <c r="B3262" s="25">
        <v>0</v>
      </c>
      <c r="C3262" s="25">
        <f t="shared" si="52"/>
        <v>0</v>
      </c>
    </row>
    <row r="3263" spans="1:3" ht="14.5" customHeight="1" x14ac:dyDescent="0.25">
      <c r="A3263">
        <f>'O1-1B'!K30</f>
        <v>0</v>
      </c>
      <c r="B3263" s="25">
        <v>0</v>
      </c>
      <c r="C3263" s="25">
        <f t="shared" ref="C3263:C3326" si="53">A3263*B3263</f>
        <v>0</v>
      </c>
    </row>
    <row r="3264" spans="1:3" ht="14.5" customHeight="1" x14ac:dyDescent="0.25">
      <c r="A3264">
        <f>'O1-1B'!K31</f>
        <v>0</v>
      </c>
      <c r="B3264" s="25">
        <v>0</v>
      </c>
      <c r="C3264" s="25">
        <f t="shared" si="53"/>
        <v>0</v>
      </c>
    </row>
    <row r="3265" spans="1:3" ht="14.5" customHeight="1" x14ac:dyDescent="0.25">
      <c r="A3265">
        <f>'O1-1B'!K32</f>
        <v>0</v>
      </c>
      <c r="B3265" s="25">
        <v>0</v>
      </c>
      <c r="C3265" s="25">
        <f t="shared" si="53"/>
        <v>0</v>
      </c>
    </row>
    <row r="3266" spans="1:3" ht="14.5" customHeight="1" x14ac:dyDescent="0.25">
      <c r="A3266">
        <f>'O1-1B'!K33</f>
        <v>0</v>
      </c>
      <c r="B3266" s="25">
        <v>0</v>
      </c>
      <c r="C3266" s="25">
        <f t="shared" si="53"/>
        <v>0</v>
      </c>
    </row>
    <row r="3267" spans="1:3" ht="14.5" customHeight="1" x14ac:dyDescent="0.25">
      <c r="A3267">
        <f>'O1-1B'!K34</f>
        <v>0</v>
      </c>
      <c r="B3267" s="25">
        <v>0</v>
      </c>
      <c r="C3267" s="25">
        <f t="shared" si="53"/>
        <v>0</v>
      </c>
    </row>
    <row r="3268" spans="1:3" ht="14.5" customHeight="1" x14ac:dyDescent="0.25">
      <c r="A3268">
        <f>'O1-1B'!K35</f>
        <v>0</v>
      </c>
      <c r="B3268" s="25">
        <v>0</v>
      </c>
      <c r="C3268" s="25">
        <f t="shared" si="53"/>
        <v>0</v>
      </c>
    </row>
    <row r="3269" spans="1:3" ht="14.5" customHeight="1" x14ac:dyDescent="0.25">
      <c r="A3269">
        <f>'O1-1B'!K42</f>
        <v>0</v>
      </c>
      <c r="B3269" s="25">
        <v>0</v>
      </c>
      <c r="C3269" s="25">
        <f t="shared" si="53"/>
        <v>0</v>
      </c>
    </row>
    <row r="3270" spans="1:3" ht="14.5" customHeight="1" x14ac:dyDescent="0.25">
      <c r="A3270">
        <f>'O1-1B'!K43</f>
        <v>0</v>
      </c>
      <c r="B3270" s="25">
        <v>0</v>
      </c>
      <c r="C3270" s="25">
        <f t="shared" si="53"/>
        <v>0</v>
      </c>
    </row>
    <row r="3271" spans="1:3" ht="14.5" customHeight="1" x14ac:dyDescent="0.25">
      <c r="A3271">
        <f>'O1-1B'!K44</f>
        <v>0</v>
      </c>
      <c r="B3271" s="25">
        <v>0</v>
      </c>
      <c r="C3271" s="25">
        <f t="shared" si="53"/>
        <v>0</v>
      </c>
    </row>
    <row r="3272" spans="1:3" ht="14.5" customHeight="1" x14ac:dyDescent="0.25">
      <c r="A3272">
        <f>'O1-1B'!K45</f>
        <v>0</v>
      </c>
      <c r="B3272" s="25">
        <v>0</v>
      </c>
      <c r="C3272" s="25">
        <f t="shared" si="53"/>
        <v>0</v>
      </c>
    </row>
    <row r="3273" spans="1:3" ht="14.5" customHeight="1" x14ac:dyDescent="0.25">
      <c r="A3273">
        <f>'O1-1B'!K46</f>
        <v>0</v>
      </c>
      <c r="B3273" s="25">
        <v>0</v>
      </c>
      <c r="C3273" s="25">
        <f t="shared" si="53"/>
        <v>0</v>
      </c>
    </row>
    <row r="3274" spans="1:3" ht="14.5" customHeight="1" x14ac:dyDescent="0.25">
      <c r="A3274">
        <f>'O1-1B'!K47</f>
        <v>0</v>
      </c>
      <c r="B3274" s="25">
        <v>0</v>
      </c>
      <c r="C3274" s="25">
        <f t="shared" si="53"/>
        <v>0</v>
      </c>
    </row>
    <row r="3275" spans="1:3" ht="14.5" customHeight="1" x14ac:dyDescent="0.25">
      <c r="A3275">
        <f>'O1-1B'!K48</f>
        <v>0</v>
      </c>
      <c r="B3275" s="25">
        <v>0</v>
      </c>
      <c r="C3275" s="25">
        <f t="shared" si="53"/>
        <v>0</v>
      </c>
    </row>
    <row r="3276" spans="1:3" ht="14.5" customHeight="1" x14ac:dyDescent="0.25">
      <c r="A3276">
        <f>'O1-1B'!K49</f>
        <v>0</v>
      </c>
      <c r="B3276" s="25">
        <v>0</v>
      </c>
      <c r="C3276" s="25">
        <f t="shared" si="53"/>
        <v>0</v>
      </c>
    </row>
    <row r="3277" spans="1:3" ht="14.5" customHeight="1" x14ac:dyDescent="0.25">
      <c r="A3277">
        <f>'O1-1B'!K50</f>
        <v>0</v>
      </c>
      <c r="B3277" s="25">
        <v>0</v>
      </c>
      <c r="C3277" s="25">
        <f t="shared" si="53"/>
        <v>0</v>
      </c>
    </row>
    <row r="3278" spans="1:3" ht="14.5" customHeight="1" x14ac:dyDescent="0.25">
      <c r="A3278">
        <f>'O1-1B'!L11</f>
        <v>0</v>
      </c>
      <c r="B3278" s="25">
        <v>0</v>
      </c>
      <c r="C3278" s="25">
        <f t="shared" si="53"/>
        <v>0</v>
      </c>
    </row>
    <row r="3279" spans="1:3" ht="14.5" customHeight="1" x14ac:dyDescent="0.25">
      <c r="A3279">
        <f>'O1-1B'!L12</f>
        <v>0</v>
      </c>
      <c r="B3279" s="25">
        <v>0</v>
      </c>
      <c r="C3279" s="25">
        <f t="shared" si="53"/>
        <v>0</v>
      </c>
    </row>
    <row r="3280" spans="1:3" ht="14.5" customHeight="1" x14ac:dyDescent="0.25">
      <c r="A3280">
        <f>'O1-1B'!L13</f>
        <v>0</v>
      </c>
      <c r="B3280" s="25">
        <v>0</v>
      </c>
      <c r="C3280" s="25">
        <f t="shared" si="53"/>
        <v>0</v>
      </c>
    </row>
    <row r="3281" spans="1:3" ht="14.5" customHeight="1" x14ac:dyDescent="0.25">
      <c r="A3281">
        <f>'O1-1B'!L14</f>
        <v>0</v>
      </c>
      <c r="B3281" s="25">
        <v>0</v>
      </c>
      <c r="C3281" s="25">
        <f t="shared" si="53"/>
        <v>0</v>
      </c>
    </row>
    <row r="3282" spans="1:3" ht="14.5" customHeight="1" x14ac:dyDescent="0.25">
      <c r="A3282">
        <f>'O1-1B'!L15</f>
        <v>0</v>
      </c>
      <c r="B3282" s="25">
        <v>0</v>
      </c>
      <c r="C3282" s="25">
        <f t="shared" si="53"/>
        <v>0</v>
      </c>
    </row>
    <row r="3283" spans="1:3" ht="14.5" customHeight="1" x14ac:dyDescent="0.25">
      <c r="A3283">
        <f>'O1-1B'!L16</f>
        <v>0</v>
      </c>
      <c r="B3283" s="25">
        <v>0</v>
      </c>
      <c r="C3283" s="25">
        <f t="shared" si="53"/>
        <v>0</v>
      </c>
    </row>
    <row r="3284" spans="1:3" ht="14.5" customHeight="1" x14ac:dyDescent="0.25">
      <c r="A3284">
        <f>'O1-1B'!L17</f>
        <v>0</v>
      </c>
      <c r="B3284" s="25">
        <v>0</v>
      </c>
      <c r="C3284" s="25">
        <f t="shared" si="53"/>
        <v>0</v>
      </c>
    </row>
    <row r="3285" spans="1:3" ht="14.5" customHeight="1" x14ac:dyDescent="0.25">
      <c r="A3285">
        <f>'O1-1B'!L18</f>
        <v>0</v>
      </c>
      <c r="B3285" s="25">
        <v>0</v>
      </c>
      <c r="C3285" s="25">
        <f t="shared" si="53"/>
        <v>0</v>
      </c>
    </row>
    <row r="3286" spans="1:3" ht="14.5" customHeight="1" x14ac:dyDescent="0.25">
      <c r="A3286">
        <f>'O1-1B'!L19</f>
        <v>0</v>
      </c>
      <c r="B3286" s="25">
        <v>0</v>
      </c>
      <c r="C3286" s="25">
        <f t="shared" si="53"/>
        <v>0</v>
      </c>
    </row>
    <row r="3287" spans="1:3" ht="14.5" customHeight="1" x14ac:dyDescent="0.25">
      <c r="A3287">
        <f>'O1-1B'!L20</f>
        <v>0</v>
      </c>
      <c r="B3287" s="25">
        <v>0</v>
      </c>
      <c r="C3287" s="25">
        <f t="shared" si="53"/>
        <v>0</v>
      </c>
    </row>
    <row r="3288" spans="1:3" ht="14.5" customHeight="1" x14ac:dyDescent="0.25">
      <c r="A3288">
        <f>'O1-1B'!L21</f>
        <v>0</v>
      </c>
      <c r="B3288" s="25">
        <v>0</v>
      </c>
      <c r="C3288" s="25">
        <f t="shared" si="53"/>
        <v>0</v>
      </c>
    </row>
    <row r="3289" spans="1:3" ht="14.5" customHeight="1" x14ac:dyDescent="0.25">
      <c r="A3289">
        <f>'O1-1B'!L22</f>
        <v>0</v>
      </c>
      <c r="B3289" s="25">
        <v>0</v>
      </c>
      <c r="C3289" s="25">
        <f t="shared" si="53"/>
        <v>0</v>
      </c>
    </row>
    <row r="3290" spans="1:3" ht="14.5" customHeight="1" x14ac:dyDescent="0.25">
      <c r="A3290">
        <f>'O1-1B'!L23</f>
        <v>0</v>
      </c>
      <c r="B3290" s="25">
        <v>0</v>
      </c>
      <c r="C3290" s="25">
        <f t="shared" si="53"/>
        <v>0</v>
      </c>
    </row>
    <row r="3291" spans="1:3" ht="14.5" customHeight="1" x14ac:dyDescent="0.25">
      <c r="A3291">
        <f>'O1-1B'!L24</f>
        <v>0</v>
      </c>
      <c r="B3291" s="25">
        <v>0</v>
      </c>
      <c r="C3291" s="25">
        <f t="shared" si="53"/>
        <v>0</v>
      </c>
    </row>
    <row r="3292" spans="1:3" ht="14.5" customHeight="1" x14ac:dyDescent="0.25">
      <c r="A3292">
        <f>'O1-1B'!L25</f>
        <v>0</v>
      </c>
      <c r="B3292" s="25">
        <v>0</v>
      </c>
      <c r="C3292" s="25">
        <f t="shared" si="53"/>
        <v>0</v>
      </c>
    </row>
    <row r="3293" spans="1:3" ht="14.5" customHeight="1" x14ac:dyDescent="0.25">
      <c r="A3293">
        <f>'O1-1B'!L26</f>
        <v>0</v>
      </c>
      <c r="B3293" s="25">
        <v>0</v>
      </c>
      <c r="C3293" s="25">
        <f t="shared" si="53"/>
        <v>0</v>
      </c>
    </row>
    <row r="3294" spans="1:3" ht="14.5" customHeight="1" x14ac:dyDescent="0.25">
      <c r="A3294">
        <f>'O1-1B'!L27</f>
        <v>0</v>
      </c>
      <c r="B3294" s="25">
        <v>0</v>
      </c>
      <c r="C3294" s="25">
        <f t="shared" si="53"/>
        <v>0</v>
      </c>
    </row>
    <row r="3295" spans="1:3" ht="14.5" customHeight="1" x14ac:dyDescent="0.25">
      <c r="A3295">
        <f>'O1-1B'!L28</f>
        <v>0</v>
      </c>
      <c r="B3295" s="25">
        <v>0</v>
      </c>
      <c r="C3295" s="25">
        <f t="shared" si="53"/>
        <v>0</v>
      </c>
    </row>
    <row r="3296" spans="1:3" ht="14.5" customHeight="1" x14ac:dyDescent="0.25">
      <c r="A3296">
        <f>'O1-1B'!L29</f>
        <v>0</v>
      </c>
      <c r="B3296" s="25">
        <v>0</v>
      </c>
      <c r="C3296" s="25">
        <f t="shared" si="53"/>
        <v>0</v>
      </c>
    </row>
    <row r="3297" spans="1:3" ht="14.5" customHeight="1" x14ac:dyDescent="0.25">
      <c r="A3297">
        <f>'O1-1B'!L30</f>
        <v>0</v>
      </c>
      <c r="B3297" s="25">
        <v>0</v>
      </c>
      <c r="C3297" s="25">
        <f t="shared" si="53"/>
        <v>0</v>
      </c>
    </row>
    <row r="3298" spans="1:3" ht="14.5" customHeight="1" x14ac:dyDescent="0.25">
      <c r="A3298">
        <f>'O1-1B'!L31</f>
        <v>0</v>
      </c>
      <c r="B3298" s="25">
        <v>0</v>
      </c>
      <c r="C3298" s="25">
        <f t="shared" si="53"/>
        <v>0</v>
      </c>
    </row>
    <row r="3299" spans="1:3" ht="14.5" customHeight="1" x14ac:dyDescent="0.25">
      <c r="A3299">
        <f>'O1-1B'!L32</f>
        <v>0</v>
      </c>
      <c r="B3299" s="25">
        <v>0</v>
      </c>
      <c r="C3299" s="25">
        <f t="shared" si="53"/>
        <v>0</v>
      </c>
    </row>
    <row r="3300" spans="1:3" ht="14.5" customHeight="1" x14ac:dyDescent="0.25">
      <c r="A3300">
        <f>'O1-1B'!L33</f>
        <v>0</v>
      </c>
      <c r="B3300" s="25">
        <v>0</v>
      </c>
      <c r="C3300" s="25">
        <f t="shared" si="53"/>
        <v>0</v>
      </c>
    </row>
    <row r="3301" spans="1:3" ht="14.5" customHeight="1" x14ac:dyDescent="0.25">
      <c r="A3301">
        <f>'O1-1B'!L34</f>
        <v>0</v>
      </c>
      <c r="B3301" s="25">
        <v>0</v>
      </c>
      <c r="C3301" s="25">
        <f t="shared" si="53"/>
        <v>0</v>
      </c>
    </row>
    <row r="3302" spans="1:3" ht="14.5" customHeight="1" x14ac:dyDescent="0.25">
      <c r="A3302">
        <f>'O1-1B'!L35</f>
        <v>0</v>
      </c>
      <c r="B3302" s="25">
        <v>0</v>
      </c>
      <c r="C3302" s="25">
        <f t="shared" si="53"/>
        <v>0</v>
      </c>
    </row>
    <row r="3303" spans="1:3" ht="14.5" customHeight="1" x14ac:dyDescent="0.25">
      <c r="A3303">
        <f>'O1-1B'!M11</f>
        <v>0</v>
      </c>
      <c r="B3303" s="25">
        <v>0</v>
      </c>
      <c r="C3303" s="25">
        <f t="shared" si="53"/>
        <v>0</v>
      </c>
    </row>
    <row r="3304" spans="1:3" ht="14.5" customHeight="1" x14ac:dyDescent="0.25">
      <c r="A3304">
        <f>'O1-1B'!M12</f>
        <v>0</v>
      </c>
      <c r="B3304" s="25">
        <v>0</v>
      </c>
      <c r="C3304" s="25">
        <f t="shared" si="53"/>
        <v>0</v>
      </c>
    </row>
    <row r="3305" spans="1:3" ht="14.5" customHeight="1" x14ac:dyDescent="0.25">
      <c r="A3305">
        <f>'O1-1B'!M13</f>
        <v>0</v>
      </c>
      <c r="B3305" s="25">
        <v>0</v>
      </c>
      <c r="C3305" s="25">
        <f t="shared" si="53"/>
        <v>0</v>
      </c>
    </row>
    <row r="3306" spans="1:3" ht="14.5" customHeight="1" x14ac:dyDescent="0.25">
      <c r="A3306">
        <f>'O1-1B'!M14</f>
        <v>0</v>
      </c>
      <c r="B3306" s="25">
        <v>0</v>
      </c>
      <c r="C3306" s="25">
        <f t="shared" si="53"/>
        <v>0</v>
      </c>
    </row>
    <row r="3307" spans="1:3" ht="14.5" customHeight="1" x14ac:dyDescent="0.25">
      <c r="A3307">
        <f>'O1-1B'!M15</f>
        <v>0</v>
      </c>
      <c r="B3307" s="25">
        <v>0</v>
      </c>
      <c r="C3307" s="25">
        <f t="shared" si="53"/>
        <v>0</v>
      </c>
    </row>
    <row r="3308" spans="1:3" ht="14.5" customHeight="1" x14ac:dyDescent="0.25">
      <c r="A3308">
        <f>'O1-1B'!M16</f>
        <v>0</v>
      </c>
      <c r="B3308" s="25">
        <v>0</v>
      </c>
      <c r="C3308" s="25">
        <f t="shared" si="53"/>
        <v>0</v>
      </c>
    </row>
    <row r="3309" spans="1:3" ht="14.5" customHeight="1" x14ac:dyDescent="0.25">
      <c r="A3309">
        <f>'O1-1B'!M17</f>
        <v>0</v>
      </c>
      <c r="B3309" s="25">
        <v>0</v>
      </c>
      <c r="C3309" s="25">
        <f t="shared" si="53"/>
        <v>0</v>
      </c>
    </row>
    <row r="3310" spans="1:3" ht="14.5" customHeight="1" x14ac:dyDescent="0.25">
      <c r="A3310">
        <f>'O1-1B'!M18</f>
        <v>0</v>
      </c>
      <c r="B3310" s="25">
        <v>0</v>
      </c>
      <c r="C3310" s="25">
        <f t="shared" si="53"/>
        <v>0</v>
      </c>
    </row>
    <row r="3311" spans="1:3" ht="14.5" customHeight="1" x14ac:dyDescent="0.25">
      <c r="A3311">
        <f>'O1-1B'!M19</f>
        <v>0</v>
      </c>
      <c r="B3311" s="25">
        <v>0</v>
      </c>
      <c r="C3311" s="25">
        <f t="shared" si="53"/>
        <v>0</v>
      </c>
    </row>
    <row r="3312" spans="1:3" ht="14.5" customHeight="1" x14ac:dyDescent="0.25">
      <c r="A3312">
        <f>'O1-1B'!M20</f>
        <v>0</v>
      </c>
      <c r="B3312" s="25">
        <v>0</v>
      </c>
      <c r="C3312" s="25">
        <f t="shared" si="53"/>
        <v>0</v>
      </c>
    </row>
    <row r="3313" spans="1:3" ht="14.5" customHeight="1" x14ac:dyDescent="0.25">
      <c r="A3313">
        <f>'O1-1B'!M21</f>
        <v>0</v>
      </c>
      <c r="B3313" s="25">
        <v>0</v>
      </c>
      <c r="C3313" s="25">
        <f t="shared" si="53"/>
        <v>0</v>
      </c>
    </row>
    <row r="3314" spans="1:3" ht="14.5" customHeight="1" x14ac:dyDescent="0.25">
      <c r="A3314">
        <f>'O1-1B'!M22</f>
        <v>0</v>
      </c>
      <c r="B3314" s="25">
        <v>0</v>
      </c>
      <c r="C3314" s="25">
        <f t="shared" si="53"/>
        <v>0</v>
      </c>
    </row>
    <row r="3315" spans="1:3" ht="14.5" customHeight="1" x14ac:dyDescent="0.25">
      <c r="A3315">
        <f>'O1-1B'!M23</f>
        <v>0</v>
      </c>
      <c r="B3315" s="25">
        <v>0</v>
      </c>
      <c r="C3315" s="25">
        <f t="shared" si="53"/>
        <v>0</v>
      </c>
    </row>
    <row r="3316" spans="1:3" ht="14.5" customHeight="1" x14ac:dyDescent="0.25">
      <c r="A3316">
        <f>'O1-1B'!M24</f>
        <v>0</v>
      </c>
      <c r="B3316" s="25">
        <v>0</v>
      </c>
      <c r="C3316" s="25">
        <f t="shared" si="53"/>
        <v>0</v>
      </c>
    </row>
    <row r="3317" spans="1:3" ht="14.5" customHeight="1" x14ac:dyDescent="0.25">
      <c r="A3317">
        <f>'O1-1B'!M25</f>
        <v>0</v>
      </c>
      <c r="B3317" s="25">
        <v>0</v>
      </c>
      <c r="C3317" s="25">
        <f t="shared" si="53"/>
        <v>0</v>
      </c>
    </row>
    <row r="3318" spans="1:3" ht="14.5" customHeight="1" x14ac:dyDescent="0.25">
      <c r="A3318">
        <f>'O1-1B'!M26</f>
        <v>0</v>
      </c>
      <c r="B3318" s="25">
        <v>0</v>
      </c>
      <c r="C3318" s="25">
        <f t="shared" si="53"/>
        <v>0</v>
      </c>
    </row>
    <row r="3319" spans="1:3" ht="14.5" customHeight="1" x14ac:dyDescent="0.25">
      <c r="A3319">
        <f>'O1-1B'!M27</f>
        <v>0</v>
      </c>
      <c r="B3319" s="25">
        <v>0</v>
      </c>
      <c r="C3319" s="25">
        <f t="shared" si="53"/>
        <v>0</v>
      </c>
    </row>
    <row r="3320" spans="1:3" ht="14.5" customHeight="1" x14ac:dyDescent="0.25">
      <c r="A3320">
        <f>'O1-1B'!M28</f>
        <v>0</v>
      </c>
      <c r="B3320" s="25">
        <v>0</v>
      </c>
      <c r="C3320" s="25">
        <f t="shared" si="53"/>
        <v>0</v>
      </c>
    </row>
    <row r="3321" spans="1:3" ht="14.5" customHeight="1" x14ac:dyDescent="0.25">
      <c r="A3321">
        <f>'O1-1B'!M29</f>
        <v>0</v>
      </c>
      <c r="B3321" s="25">
        <v>0</v>
      </c>
      <c r="C3321" s="25">
        <f t="shared" si="53"/>
        <v>0</v>
      </c>
    </row>
    <row r="3322" spans="1:3" ht="14.5" customHeight="1" x14ac:dyDescent="0.25">
      <c r="A3322">
        <f>'O1-1B'!M30</f>
        <v>0</v>
      </c>
      <c r="B3322" s="25">
        <v>0</v>
      </c>
      <c r="C3322" s="25">
        <f t="shared" si="53"/>
        <v>0</v>
      </c>
    </row>
    <row r="3323" spans="1:3" ht="14.5" customHeight="1" x14ac:dyDescent="0.25">
      <c r="A3323">
        <f>'O1-1B'!M31</f>
        <v>0</v>
      </c>
      <c r="B3323" s="25">
        <v>0</v>
      </c>
      <c r="C3323" s="25">
        <f t="shared" si="53"/>
        <v>0</v>
      </c>
    </row>
    <row r="3324" spans="1:3" ht="14.5" customHeight="1" x14ac:dyDescent="0.25">
      <c r="A3324">
        <f>'O1-1B'!M32</f>
        <v>0</v>
      </c>
      <c r="B3324" s="25">
        <v>0</v>
      </c>
      <c r="C3324" s="25">
        <f t="shared" si="53"/>
        <v>0</v>
      </c>
    </row>
    <row r="3325" spans="1:3" ht="14.5" customHeight="1" x14ac:dyDescent="0.25">
      <c r="A3325">
        <f>'O1-1B'!M33</f>
        <v>0</v>
      </c>
      <c r="B3325" s="25">
        <v>0</v>
      </c>
      <c r="C3325" s="25">
        <f t="shared" si="53"/>
        <v>0</v>
      </c>
    </row>
    <row r="3326" spans="1:3" ht="14.5" customHeight="1" x14ac:dyDescent="0.25">
      <c r="A3326">
        <f>'O1-1B'!M34</f>
        <v>0</v>
      </c>
      <c r="B3326" s="25">
        <v>0</v>
      </c>
      <c r="C3326" s="25">
        <f t="shared" si="53"/>
        <v>0</v>
      </c>
    </row>
    <row r="3327" spans="1:3" ht="14.5" customHeight="1" x14ac:dyDescent="0.25">
      <c r="A3327">
        <f>'O1-1B'!M35</f>
        <v>0</v>
      </c>
      <c r="B3327" s="25">
        <v>0</v>
      </c>
      <c r="C3327" s="25">
        <f t="shared" ref="C3327:C3390" si="54">A3327*B3327</f>
        <v>0</v>
      </c>
    </row>
    <row r="3328" spans="1:3" ht="14.5" customHeight="1" x14ac:dyDescent="0.25">
      <c r="A3328">
        <f>'O1-1B'!M42</f>
        <v>0</v>
      </c>
      <c r="B3328" s="25">
        <v>0</v>
      </c>
      <c r="C3328" s="25">
        <f t="shared" si="54"/>
        <v>0</v>
      </c>
    </row>
    <row r="3329" spans="1:3" ht="14.5" customHeight="1" x14ac:dyDescent="0.25">
      <c r="A3329">
        <f>'O1-1B'!M43</f>
        <v>0</v>
      </c>
      <c r="B3329" s="25">
        <v>0</v>
      </c>
      <c r="C3329" s="25">
        <f t="shared" si="54"/>
        <v>0</v>
      </c>
    </row>
    <row r="3330" spans="1:3" ht="14.5" customHeight="1" x14ac:dyDescent="0.25">
      <c r="A3330">
        <f>'O1-1B'!M44</f>
        <v>0</v>
      </c>
      <c r="B3330" s="25">
        <v>0</v>
      </c>
      <c r="C3330" s="25">
        <f t="shared" si="54"/>
        <v>0</v>
      </c>
    </row>
    <row r="3331" spans="1:3" ht="14.5" customHeight="1" x14ac:dyDescent="0.25">
      <c r="A3331">
        <f>'O1-1B'!M45</f>
        <v>0</v>
      </c>
      <c r="B3331" s="25">
        <v>0</v>
      </c>
      <c r="C3331" s="25">
        <f t="shared" si="54"/>
        <v>0</v>
      </c>
    </row>
    <row r="3332" spans="1:3" ht="14.5" customHeight="1" x14ac:dyDescent="0.25">
      <c r="A3332">
        <f>'O1-1B'!M46</f>
        <v>0</v>
      </c>
      <c r="B3332" s="25">
        <v>0</v>
      </c>
      <c r="C3332" s="25">
        <f t="shared" si="54"/>
        <v>0</v>
      </c>
    </row>
    <row r="3333" spans="1:3" ht="14.5" customHeight="1" x14ac:dyDescent="0.25">
      <c r="A3333">
        <f>'O1-1B'!M47</f>
        <v>0</v>
      </c>
      <c r="B3333" s="25">
        <v>0</v>
      </c>
      <c r="C3333" s="25">
        <f t="shared" si="54"/>
        <v>0</v>
      </c>
    </row>
    <row r="3334" spans="1:3" ht="14.5" customHeight="1" x14ac:dyDescent="0.25">
      <c r="A3334">
        <f>'O1-1B'!M48</f>
        <v>0</v>
      </c>
      <c r="B3334" s="25">
        <v>0</v>
      </c>
      <c r="C3334" s="25">
        <f t="shared" si="54"/>
        <v>0</v>
      </c>
    </row>
    <row r="3335" spans="1:3" ht="14.5" customHeight="1" x14ac:dyDescent="0.25">
      <c r="A3335">
        <f>'O1-1B'!M49</f>
        <v>0</v>
      </c>
      <c r="B3335" s="25">
        <v>0</v>
      </c>
      <c r="C3335" s="25">
        <f t="shared" si="54"/>
        <v>0</v>
      </c>
    </row>
    <row r="3336" spans="1:3" ht="14.5" customHeight="1" x14ac:dyDescent="0.25">
      <c r="A3336">
        <f>'O1-1B'!M50</f>
        <v>0</v>
      </c>
      <c r="B3336" s="25">
        <v>0</v>
      </c>
      <c r="C3336" s="25">
        <f t="shared" si="54"/>
        <v>0</v>
      </c>
    </row>
    <row r="3337" spans="1:3" ht="14.5" customHeight="1" x14ac:dyDescent="0.25">
      <c r="A3337">
        <f>'O1-1B'!N11</f>
        <v>0</v>
      </c>
      <c r="B3337" s="25">
        <v>0</v>
      </c>
      <c r="C3337" s="25">
        <f t="shared" si="54"/>
        <v>0</v>
      </c>
    </row>
    <row r="3338" spans="1:3" ht="14.5" customHeight="1" x14ac:dyDescent="0.25">
      <c r="A3338">
        <f>'O1-1B'!N12</f>
        <v>0</v>
      </c>
      <c r="B3338" s="25">
        <v>0</v>
      </c>
      <c r="C3338" s="25">
        <f t="shared" si="54"/>
        <v>0</v>
      </c>
    </row>
    <row r="3339" spans="1:3" ht="14.5" customHeight="1" x14ac:dyDescent="0.25">
      <c r="A3339">
        <f>'O1-1B'!N13</f>
        <v>0</v>
      </c>
      <c r="B3339" s="25">
        <v>0</v>
      </c>
      <c r="C3339" s="25">
        <f t="shared" si="54"/>
        <v>0</v>
      </c>
    </row>
    <row r="3340" spans="1:3" ht="14.5" customHeight="1" x14ac:dyDescent="0.25">
      <c r="A3340">
        <f>'O1-1B'!N14</f>
        <v>0</v>
      </c>
      <c r="B3340" s="25">
        <v>0</v>
      </c>
      <c r="C3340" s="25">
        <f t="shared" si="54"/>
        <v>0</v>
      </c>
    </row>
    <row r="3341" spans="1:3" ht="14.5" customHeight="1" x14ac:dyDescent="0.25">
      <c r="A3341">
        <f>'O1-1B'!N15</f>
        <v>0</v>
      </c>
      <c r="B3341" s="25">
        <v>0</v>
      </c>
      <c r="C3341" s="25">
        <f t="shared" si="54"/>
        <v>0</v>
      </c>
    </row>
    <row r="3342" spans="1:3" ht="14.5" customHeight="1" x14ac:dyDescent="0.25">
      <c r="A3342">
        <f>'O1-1B'!N16</f>
        <v>0</v>
      </c>
      <c r="B3342" s="25">
        <v>0</v>
      </c>
      <c r="C3342" s="25">
        <f t="shared" si="54"/>
        <v>0</v>
      </c>
    </row>
    <row r="3343" spans="1:3" ht="14.5" customHeight="1" x14ac:dyDescent="0.25">
      <c r="A3343">
        <f>'O1-1B'!N17</f>
        <v>0</v>
      </c>
      <c r="B3343" s="25">
        <v>0</v>
      </c>
      <c r="C3343" s="25">
        <f t="shared" si="54"/>
        <v>0</v>
      </c>
    </row>
    <row r="3344" spans="1:3" ht="14.5" customHeight="1" x14ac:dyDescent="0.25">
      <c r="A3344">
        <f>'O1-1B'!N18</f>
        <v>0</v>
      </c>
      <c r="B3344" s="25">
        <v>0</v>
      </c>
      <c r="C3344" s="25">
        <f t="shared" si="54"/>
        <v>0</v>
      </c>
    </row>
    <row r="3345" spans="1:3" ht="14.5" customHeight="1" x14ac:dyDescent="0.25">
      <c r="A3345">
        <f>'O1-1B'!N19</f>
        <v>0</v>
      </c>
      <c r="B3345" s="25">
        <v>0</v>
      </c>
      <c r="C3345" s="25">
        <f t="shared" si="54"/>
        <v>0</v>
      </c>
    </row>
    <row r="3346" spans="1:3" ht="14.5" customHeight="1" x14ac:dyDescent="0.25">
      <c r="A3346">
        <f>'O1-1B'!N20</f>
        <v>0</v>
      </c>
      <c r="B3346" s="25">
        <v>0</v>
      </c>
      <c r="C3346" s="25">
        <f t="shared" si="54"/>
        <v>0</v>
      </c>
    </row>
    <row r="3347" spans="1:3" ht="14.5" customHeight="1" x14ac:dyDescent="0.25">
      <c r="A3347">
        <f>'O1-1B'!N21</f>
        <v>0</v>
      </c>
      <c r="B3347" s="25">
        <v>0</v>
      </c>
      <c r="C3347" s="25">
        <f t="shared" si="54"/>
        <v>0</v>
      </c>
    </row>
    <row r="3348" spans="1:3" ht="14.5" customHeight="1" x14ac:dyDescent="0.25">
      <c r="A3348">
        <f>'O1-1B'!N22</f>
        <v>0</v>
      </c>
      <c r="B3348" s="25">
        <v>0</v>
      </c>
      <c r="C3348" s="25">
        <f t="shared" si="54"/>
        <v>0</v>
      </c>
    </row>
    <row r="3349" spans="1:3" ht="14.5" customHeight="1" x14ac:dyDescent="0.25">
      <c r="A3349">
        <f>'O1-1B'!N23</f>
        <v>0</v>
      </c>
      <c r="B3349" s="25">
        <v>0</v>
      </c>
      <c r="C3349" s="25">
        <f t="shared" si="54"/>
        <v>0</v>
      </c>
    </row>
    <row r="3350" spans="1:3" ht="14.5" customHeight="1" x14ac:dyDescent="0.25">
      <c r="A3350">
        <f>'O1-1B'!N24</f>
        <v>0</v>
      </c>
      <c r="B3350" s="25">
        <v>0</v>
      </c>
      <c r="C3350" s="25">
        <f t="shared" si="54"/>
        <v>0</v>
      </c>
    </row>
    <row r="3351" spans="1:3" ht="14.5" customHeight="1" x14ac:dyDescent="0.25">
      <c r="A3351">
        <f>'O1-1B'!N25</f>
        <v>0</v>
      </c>
      <c r="B3351" s="25">
        <v>0</v>
      </c>
      <c r="C3351" s="25">
        <f t="shared" si="54"/>
        <v>0</v>
      </c>
    </row>
    <row r="3352" spans="1:3" ht="14.5" customHeight="1" x14ac:dyDescent="0.25">
      <c r="A3352">
        <f>'O1-1B'!N26</f>
        <v>0</v>
      </c>
      <c r="B3352" s="25">
        <v>0</v>
      </c>
      <c r="C3352" s="25">
        <f t="shared" si="54"/>
        <v>0</v>
      </c>
    </row>
    <row r="3353" spans="1:3" ht="14.5" customHeight="1" x14ac:dyDescent="0.25">
      <c r="A3353">
        <f>'O1-1B'!N27</f>
        <v>0</v>
      </c>
      <c r="B3353" s="25">
        <v>0</v>
      </c>
      <c r="C3353" s="25">
        <f t="shared" si="54"/>
        <v>0</v>
      </c>
    </row>
    <row r="3354" spans="1:3" ht="14.5" customHeight="1" x14ac:dyDescent="0.25">
      <c r="A3354">
        <f>'O1-1B'!N28</f>
        <v>0</v>
      </c>
      <c r="B3354" s="25">
        <v>0</v>
      </c>
      <c r="C3354" s="25">
        <f t="shared" si="54"/>
        <v>0</v>
      </c>
    </row>
    <row r="3355" spans="1:3" ht="14.5" customHeight="1" x14ac:dyDescent="0.25">
      <c r="A3355">
        <f>'O1-1B'!N29</f>
        <v>0</v>
      </c>
      <c r="B3355" s="25">
        <v>0</v>
      </c>
      <c r="C3355" s="25">
        <f t="shared" si="54"/>
        <v>0</v>
      </c>
    </row>
    <row r="3356" spans="1:3" ht="14.5" customHeight="1" x14ac:dyDescent="0.25">
      <c r="A3356">
        <f>'O1-1B'!N30</f>
        <v>0</v>
      </c>
      <c r="B3356" s="25">
        <v>0</v>
      </c>
      <c r="C3356" s="25">
        <f t="shared" si="54"/>
        <v>0</v>
      </c>
    </row>
    <row r="3357" spans="1:3" ht="14.5" customHeight="1" x14ac:dyDescent="0.25">
      <c r="A3357">
        <f>'O1-1B'!N31</f>
        <v>0</v>
      </c>
      <c r="B3357" s="25">
        <v>0</v>
      </c>
      <c r="C3357" s="25">
        <f t="shared" si="54"/>
        <v>0</v>
      </c>
    </row>
    <row r="3358" spans="1:3" ht="14.5" customHeight="1" x14ac:dyDescent="0.25">
      <c r="A3358">
        <f>'O1-1B'!N32</f>
        <v>0</v>
      </c>
      <c r="B3358" s="25">
        <v>0</v>
      </c>
      <c r="C3358" s="25">
        <f t="shared" si="54"/>
        <v>0</v>
      </c>
    </row>
    <row r="3359" spans="1:3" ht="14.5" customHeight="1" x14ac:dyDescent="0.25">
      <c r="A3359">
        <f>'O1-1B'!N33</f>
        <v>0</v>
      </c>
      <c r="B3359" s="25">
        <v>0</v>
      </c>
      <c r="C3359" s="25">
        <f t="shared" si="54"/>
        <v>0</v>
      </c>
    </row>
    <row r="3360" spans="1:3" ht="14.5" customHeight="1" x14ac:dyDescent="0.25">
      <c r="A3360">
        <f>'O1-1B'!N34</f>
        <v>0</v>
      </c>
      <c r="B3360" s="25">
        <v>0</v>
      </c>
      <c r="C3360" s="25">
        <f t="shared" si="54"/>
        <v>0</v>
      </c>
    </row>
    <row r="3361" spans="1:3" ht="14.5" customHeight="1" x14ac:dyDescent="0.25">
      <c r="A3361">
        <f>'O1-1B'!N35</f>
        <v>0</v>
      </c>
      <c r="B3361" s="25">
        <v>0</v>
      </c>
      <c r="C3361" s="25">
        <f t="shared" si="54"/>
        <v>0</v>
      </c>
    </row>
    <row r="3362" spans="1:3" ht="14.5" customHeight="1" x14ac:dyDescent="0.25">
      <c r="A3362">
        <f>'O1-1B'!O11</f>
        <v>0</v>
      </c>
      <c r="B3362" s="25">
        <v>0</v>
      </c>
      <c r="C3362" s="25">
        <f t="shared" si="54"/>
        <v>0</v>
      </c>
    </row>
    <row r="3363" spans="1:3" ht="14.5" customHeight="1" x14ac:dyDescent="0.25">
      <c r="A3363">
        <f>'O1-1B'!O12</f>
        <v>0</v>
      </c>
      <c r="B3363" s="25">
        <v>0</v>
      </c>
      <c r="C3363" s="25">
        <f t="shared" si="54"/>
        <v>0</v>
      </c>
    </row>
    <row r="3364" spans="1:3" ht="14.5" customHeight="1" x14ac:dyDescent="0.25">
      <c r="A3364">
        <f>'O1-1B'!O13</f>
        <v>0</v>
      </c>
      <c r="B3364" s="25">
        <v>0</v>
      </c>
      <c r="C3364" s="25">
        <f t="shared" si="54"/>
        <v>0</v>
      </c>
    </row>
    <row r="3365" spans="1:3" ht="14.5" customHeight="1" x14ac:dyDescent="0.25">
      <c r="A3365">
        <f>'O1-1B'!O14</f>
        <v>0</v>
      </c>
      <c r="B3365" s="25">
        <v>0</v>
      </c>
      <c r="C3365" s="25">
        <f t="shared" si="54"/>
        <v>0</v>
      </c>
    </row>
    <row r="3366" spans="1:3" ht="14.5" customHeight="1" x14ac:dyDescent="0.25">
      <c r="A3366">
        <f>'O1-1B'!O15</f>
        <v>0</v>
      </c>
      <c r="B3366" s="25">
        <v>0</v>
      </c>
      <c r="C3366" s="25">
        <f t="shared" si="54"/>
        <v>0</v>
      </c>
    </row>
    <row r="3367" spans="1:3" ht="14.5" customHeight="1" x14ac:dyDescent="0.25">
      <c r="A3367">
        <f>'O1-1B'!O16</f>
        <v>0</v>
      </c>
      <c r="B3367" s="25">
        <v>0</v>
      </c>
      <c r="C3367" s="25">
        <f t="shared" si="54"/>
        <v>0</v>
      </c>
    </row>
    <row r="3368" spans="1:3" ht="14.5" customHeight="1" x14ac:dyDescent="0.25">
      <c r="A3368">
        <f>'O1-1B'!O17</f>
        <v>0</v>
      </c>
      <c r="B3368" s="25">
        <v>0</v>
      </c>
      <c r="C3368" s="25">
        <f t="shared" si="54"/>
        <v>0</v>
      </c>
    </row>
    <row r="3369" spans="1:3" ht="14.5" customHeight="1" x14ac:dyDescent="0.25">
      <c r="A3369">
        <f>'O1-1B'!O18</f>
        <v>0</v>
      </c>
      <c r="B3369" s="25">
        <v>0</v>
      </c>
      <c r="C3369" s="25">
        <f t="shared" si="54"/>
        <v>0</v>
      </c>
    </row>
    <row r="3370" spans="1:3" ht="14.5" customHeight="1" x14ac:dyDescent="0.25">
      <c r="A3370">
        <f>'O1-1B'!O19</f>
        <v>0</v>
      </c>
      <c r="B3370" s="25">
        <v>0</v>
      </c>
      <c r="C3370" s="25">
        <f t="shared" si="54"/>
        <v>0</v>
      </c>
    </row>
    <row r="3371" spans="1:3" ht="14.5" customHeight="1" x14ac:dyDescent="0.25">
      <c r="A3371">
        <f>'O1-1B'!O20</f>
        <v>0</v>
      </c>
      <c r="B3371" s="25">
        <v>0</v>
      </c>
      <c r="C3371" s="25">
        <f t="shared" si="54"/>
        <v>0</v>
      </c>
    </row>
    <row r="3372" spans="1:3" ht="14.5" customHeight="1" x14ac:dyDescent="0.25">
      <c r="A3372">
        <f>'O1-1B'!O21</f>
        <v>0</v>
      </c>
      <c r="B3372" s="25">
        <v>0</v>
      </c>
      <c r="C3372" s="25">
        <f t="shared" si="54"/>
        <v>0</v>
      </c>
    </row>
    <row r="3373" spans="1:3" ht="14.5" customHeight="1" x14ac:dyDescent="0.25">
      <c r="A3373">
        <f>'O1-1B'!O22</f>
        <v>0</v>
      </c>
      <c r="B3373" s="25">
        <v>0</v>
      </c>
      <c r="C3373" s="25">
        <f t="shared" si="54"/>
        <v>0</v>
      </c>
    </row>
    <row r="3374" spans="1:3" ht="14.5" customHeight="1" x14ac:dyDescent="0.25">
      <c r="A3374">
        <f>'O1-1B'!O23</f>
        <v>0</v>
      </c>
      <c r="B3374" s="25">
        <v>0</v>
      </c>
      <c r="C3374" s="25">
        <f t="shared" si="54"/>
        <v>0</v>
      </c>
    </row>
    <row r="3375" spans="1:3" ht="14.5" customHeight="1" x14ac:dyDescent="0.25">
      <c r="A3375">
        <f>'O1-1B'!O24</f>
        <v>0</v>
      </c>
      <c r="B3375" s="25">
        <v>0</v>
      </c>
      <c r="C3375" s="25">
        <f t="shared" si="54"/>
        <v>0</v>
      </c>
    </row>
    <row r="3376" spans="1:3" ht="14.5" customHeight="1" x14ac:dyDescent="0.25">
      <c r="A3376">
        <f>'O1-1B'!O25</f>
        <v>0</v>
      </c>
      <c r="B3376" s="25">
        <v>0</v>
      </c>
      <c r="C3376" s="25">
        <f t="shared" si="54"/>
        <v>0</v>
      </c>
    </row>
    <row r="3377" spans="1:3" ht="14.5" customHeight="1" x14ac:dyDescent="0.25">
      <c r="A3377">
        <f>'O1-1B'!O26</f>
        <v>0</v>
      </c>
      <c r="B3377" s="25">
        <v>0</v>
      </c>
      <c r="C3377" s="25">
        <f t="shared" si="54"/>
        <v>0</v>
      </c>
    </row>
    <row r="3378" spans="1:3" ht="14.5" customHeight="1" x14ac:dyDescent="0.25">
      <c r="A3378">
        <f>'O1-1B'!O27</f>
        <v>0</v>
      </c>
      <c r="B3378" s="25">
        <v>0</v>
      </c>
      <c r="C3378" s="25">
        <f t="shared" si="54"/>
        <v>0</v>
      </c>
    </row>
    <row r="3379" spans="1:3" ht="14.5" customHeight="1" x14ac:dyDescent="0.25">
      <c r="A3379">
        <f>'O1-1B'!O28</f>
        <v>0</v>
      </c>
      <c r="B3379" s="25">
        <v>0</v>
      </c>
      <c r="C3379" s="25">
        <f t="shared" si="54"/>
        <v>0</v>
      </c>
    </row>
    <row r="3380" spans="1:3" ht="14.5" customHeight="1" x14ac:dyDescent="0.25">
      <c r="A3380">
        <f>'O1-1B'!O29</f>
        <v>0</v>
      </c>
      <c r="B3380" s="25">
        <v>0</v>
      </c>
      <c r="C3380" s="25">
        <f t="shared" si="54"/>
        <v>0</v>
      </c>
    </row>
    <row r="3381" spans="1:3" ht="14.5" customHeight="1" x14ac:dyDescent="0.25">
      <c r="A3381">
        <f>'O1-1B'!O30</f>
        <v>0</v>
      </c>
      <c r="B3381" s="25">
        <v>0</v>
      </c>
      <c r="C3381" s="25">
        <f t="shared" si="54"/>
        <v>0</v>
      </c>
    </row>
    <row r="3382" spans="1:3" ht="14.5" customHeight="1" x14ac:dyDescent="0.25">
      <c r="A3382">
        <f>'O1-1B'!O31</f>
        <v>0</v>
      </c>
      <c r="B3382" s="25">
        <v>0</v>
      </c>
      <c r="C3382" s="25">
        <f t="shared" si="54"/>
        <v>0</v>
      </c>
    </row>
    <row r="3383" spans="1:3" ht="14.5" customHeight="1" x14ac:dyDescent="0.25">
      <c r="A3383">
        <f>'O1-1B'!O32</f>
        <v>0</v>
      </c>
      <c r="B3383" s="25">
        <v>0</v>
      </c>
      <c r="C3383" s="25">
        <f t="shared" si="54"/>
        <v>0</v>
      </c>
    </row>
    <row r="3384" spans="1:3" ht="14.5" customHeight="1" x14ac:dyDescent="0.25">
      <c r="A3384">
        <f>'O1-1B'!O33</f>
        <v>0</v>
      </c>
      <c r="B3384" s="25">
        <v>0</v>
      </c>
      <c r="C3384" s="25">
        <f t="shared" si="54"/>
        <v>0</v>
      </c>
    </row>
    <row r="3385" spans="1:3" ht="14.5" customHeight="1" x14ac:dyDescent="0.25">
      <c r="A3385">
        <f>'O1-1B'!O34</f>
        <v>0</v>
      </c>
      <c r="B3385" s="25">
        <v>0</v>
      </c>
      <c r="C3385" s="25">
        <f t="shared" si="54"/>
        <v>0</v>
      </c>
    </row>
    <row r="3386" spans="1:3" ht="14.5" customHeight="1" x14ac:dyDescent="0.25">
      <c r="A3386">
        <f>'O1-1B'!O35</f>
        <v>0</v>
      </c>
      <c r="B3386" s="25">
        <v>0</v>
      </c>
      <c r="C3386" s="25">
        <f t="shared" si="54"/>
        <v>0</v>
      </c>
    </row>
    <row r="3387" spans="1:3" ht="14.5" customHeight="1" x14ac:dyDescent="0.25">
      <c r="A3387">
        <f>'O1-1B'!O42</f>
        <v>0</v>
      </c>
      <c r="B3387" s="25">
        <v>0</v>
      </c>
      <c r="C3387" s="25">
        <f t="shared" si="54"/>
        <v>0</v>
      </c>
    </row>
    <row r="3388" spans="1:3" ht="14.5" customHeight="1" x14ac:dyDescent="0.25">
      <c r="A3388">
        <f>'O1-1B'!O43</f>
        <v>0</v>
      </c>
      <c r="B3388" s="25">
        <v>0</v>
      </c>
      <c r="C3388" s="25">
        <f t="shared" si="54"/>
        <v>0</v>
      </c>
    </row>
    <row r="3389" spans="1:3" ht="14.5" customHeight="1" x14ac:dyDescent="0.25">
      <c r="A3389">
        <f>'O1-1B'!O44</f>
        <v>0</v>
      </c>
      <c r="B3389" s="25">
        <v>0</v>
      </c>
      <c r="C3389" s="25">
        <f t="shared" si="54"/>
        <v>0</v>
      </c>
    </row>
    <row r="3390" spans="1:3" ht="14.5" customHeight="1" x14ac:dyDescent="0.25">
      <c r="A3390">
        <f>'O1-1B'!O45</f>
        <v>0</v>
      </c>
      <c r="B3390" s="25">
        <v>0</v>
      </c>
      <c r="C3390" s="25">
        <f t="shared" si="54"/>
        <v>0</v>
      </c>
    </row>
    <row r="3391" spans="1:3" ht="14.5" customHeight="1" x14ac:dyDescent="0.25">
      <c r="A3391">
        <f>'O1-1B'!O46</f>
        <v>0</v>
      </c>
      <c r="B3391" s="25">
        <v>0</v>
      </c>
      <c r="C3391" s="25">
        <f t="shared" ref="C3391:C3454" si="55">A3391*B3391</f>
        <v>0</v>
      </c>
    </row>
    <row r="3392" spans="1:3" ht="14.5" customHeight="1" x14ac:dyDescent="0.25">
      <c r="A3392">
        <f>'O1-1B'!O47</f>
        <v>0</v>
      </c>
      <c r="B3392" s="25">
        <v>0</v>
      </c>
      <c r="C3392" s="25">
        <f t="shared" si="55"/>
        <v>0</v>
      </c>
    </row>
    <row r="3393" spans="1:3" ht="14.5" customHeight="1" x14ac:dyDescent="0.25">
      <c r="A3393">
        <f>'O1-1B'!O48</f>
        <v>0</v>
      </c>
      <c r="B3393" s="25">
        <v>0</v>
      </c>
      <c r="C3393" s="25">
        <f t="shared" si="55"/>
        <v>0</v>
      </c>
    </row>
    <row r="3394" spans="1:3" ht="14.5" customHeight="1" x14ac:dyDescent="0.25">
      <c r="A3394">
        <f>'O1-1B'!O49</f>
        <v>0</v>
      </c>
      <c r="B3394" s="25">
        <v>0</v>
      </c>
      <c r="C3394" s="25">
        <f t="shared" si="55"/>
        <v>0</v>
      </c>
    </row>
    <row r="3395" spans="1:3" ht="14.5" customHeight="1" x14ac:dyDescent="0.25">
      <c r="A3395">
        <f>'O1-1B'!O50</f>
        <v>0</v>
      </c>
      <c r="B3395" s="25">
        <v>0</v>
      </c>
      <c r="C3395" s="25">
        <f t="shared" si="55"/>
        <v>0</v>
      </c>
    </row>
    <row r="3396" spans="1:3" ht="14.5" customHeight="1" x14ac:dyDescent="0.25">
      <c r="A3396">
        <f>'O1-1B'!P11</f>
        <v>0</v>
      </c>
      <c r="B3396" s="25">
        <v>0</v>
      </c>
      <c r="C3396" s="25">
        <f t="shared" si="55"/>
        <v>0</v>
      </c>
    </row>
    <row r="3397" spans="1:3" ht="14.5" customHeight="1" x14ac:dyDescent="0.25">
      <c r="A3397">
        <f>'O1-1B'!P12</f>
        <v>0</v>
      </c>
      <c r="B3397" s="25">
        <v>0</v>
      </c>
      <c r="C3397" s="25">
        <f t="shared" si="55"/>
        <v>0</v>
      </c>
    </row>
    <row r="3398" spans="1:3" ht="14.5" customHeight="1" x14ac:dyDescent="0.25">
      <c r="A3398">
        <f>'O1-1B'!P13</f>
        <v>0</v>
      </c>
      <c r="B3398" s="25">
        <v>0</v>
      </c>
      <c r="C3398" s="25">
        <f t="shared" si="55"/>
        <v>0</v>
      </c>
    </row>
    <row r="3399" spans="1:3" ht="14.5" customHeight="1" x14ac:dyDescent="0.25">
      <c r="A3399">
        <f>'O1-1B'!P14</f>
        <v>0</v>
      </c>
      <c r="B3399" s="25">
        <v>0</v>
      </c>
      <c r="C3399" s="25">
        <f t="shared" si="55"/>
        <v>0</v>
      </c>
    </row>
    <row r="3400" spans="1:3" ht="14.5" customHeight="1" x14ac:dyDescent="0.25">
      <c r="A3400">
        <f>'O1-1B'!P15</f>
        <v>0</v>
      </c>
      <c r="B3400" s="25">
        <v>0</v>
      </c>
      <c r="C3400" s="25">
        <f t="shared" si="55"/>
        <v>0</v>
      </c>
    </row>
    <row r="3401" spans="1:3" ht="14.5" customHeight="1" x14ac:dyDescent="0.25">
      <c r="A3401">
        <f>'O1-1B'!P16</f>
        <v>0</v>
      </c>
      <c r="B3401" s="25">
        <v>0</v>
      </c>
      <c r="C3401" s="25">
        <f t="shared" si="55"/>
        <v>0</v>
      </c>
    </row>
    <row r="3402" spans="1:3" ht="14.5" customHeight="1" x14ac:dyDescent="0.25">
      <c r="A3402">
        <f>'O1-1B'!P17</f>
        <v>0</v>
      </c>
      <c r="B3402" s="25">
        <v>0</v>
      </c>
      <c r="C3402" s="25">
        <f t="shared" si="55"/>
        <v>0</v>
      </c>
    </row>
    <row r="3403" spans="1:3" ht="14.5" customHeight="1" x14ac:dyDescent="0.25">
      <c r="A3403">
        <f>'O1-1B'!P18</f>
        <v>0</v>
      </c>
      <c r="B3403" s="25">
        <v>0</v>
      </c>
      <c r="C3403" s="25">
        <f t="shared" si="55"/>
        <v>0</v>
      </c>
    </row>
    <row r="3404" spans="1:3" ht="14.5" customHeight="1" x14ac:dyDescent="0.25">
      <c r="A3404">
        <f>'O1-1B'!P19</f>
        <v>0</v>
      </c>
      <c r="B3404" s="25">
        <v>0</v>
      </c>
      <c r="C3404" s="25">
        <f t="shared" si="55"/>
        <v>0</v>
      </c>
    </row>
    <row r="3405" spans="1:3" ht="14.5" customHeight="1" x14ac:dyDescent="0.25">
      <c r="A3405">
        <f>'O1-1B'!P20</f>
        <v>0</v>
      </c>
      <c r="B3405" s="25">
        <v>0</v>
      </c>
      <c r="C3405" s="25">
        <f t="shared" si="55"/>
        <v>0</v>
      </c>
    </row>
    <row r="3406" spans="1:3" ht="14.5" customHeight="1" x14ac:dyDescent="0.25">
      <c r="A3406">
        <f>'O1-1B'!P21</f>
        <v>0</v>
      </c>
      <c r="B3406" s="25">
        <v>0</v>
      </c>
      <c r="C3406" s="25">
        <f t="shared" si="55"/>
        <v>0</v>
      </c>
    </row>
    <row r="3407" spans="1:3" ht="14.5" customHeight="1" x14ac:dyDescent="0.25">
      <c r="A3407">
        <f>'O1-1B'!P22</f>
        <v>0</v>
      </c>
      <c r="B3407" s="25">
        <v>0</v>
      </c>
      <c r="C3407" s="25">
        <f t="shared" si="55"/>
        <v>0</v>
      </c>
    </row>
    <row r="3408" spans="1:3" ht="14.5" customHeight="1" x14ac:dyDescent="0.25">
      <c r="A3408">
        <f>'O1-1B'!P23</f>
        <v>0</v>
      </c>
      <c r="B3408" s="25">
        <v>0</v>
      </c>
      <c r="C3408" s="25">
        <f t="shared" si="55"/>
        <v>0</v>
      </c>
    </row>
    <row r="3409" spans="1:3" ht="14.5" customHeight="1" x14ac:dyDescent="0.25">
      <c r="A3409">
        <f>'O1-1B'!P24</f>
        <v>0</v>
      </c>
      <c r="B3409" s="25">
        <v>0</v>
      </c>
      <c r="C3409" s="25">
        <f t="shared" si="55"/>
        <v>0</v>
      </c>
    </row>
    <row r="3410" spans="1:3" ht="14.5" customHeight="1" x14ac:dyDescent="0.25">
      <c r="A3410">
        <f>'O1-1B'!P25</f>
        <v>0</v>
      </c>
      <c r="B3410" s="25">
        <v>0</v>
      </c>
      <c r="C3410" s="25">
        <f t="shared" si="55"/>
        <v>0</v>
      </c>
    </row>
    <row r="3411" spans="1:3" ht="14.5" customHeight="1" x14ac:dyDescent="0.25">
      <c r="A3411">
        <f>'O1-1B'!P26</f>
        <v>0</v>
      </c>
      <c r="B3411" s="25">
        <v>0</v>
      </c>
      <c r="C3411" s="25">
        <f t="shared" si="55"/>
        <v>0</v>
      </c>
    </row>
    <row r="3412" spans="1:3" ht="14.5" customHeight="1" x14ac:dyDescent="0.25">
      <c r="A3412">
        <f>'O1-1B'!P27</f>
        <v>0</v>
      </c>
      <c r="B3412" s="25">
        <v>0</v>
      </c>
      <c r="C3412" s="25">
        <f t="shared" si="55"/>
        <v>0</v>
      </c>
    </row>
    <row r="3413" spans="1:3" ht="14.5" customHeight="1" x14ac:dyDescent="0.25">
      <c r="A3413">
        <f>'O1-1B'!P28</f>
        <v>0</v>
      </c>
      <c r="B3413" s="25">
        <v>0</v>
      </c>
      <c r="C3413" s="25">
        <f t="shared" si="55"/>
        <v>0</v>
      </c>
    </row>
    <row r="3414" spans="1:3" ht="14.5" customHeight="1" x14ac:dyDescent="0.25">
      <c r="A3414">
        <f>'O1-1B'!P29</f>
        <v>0</v>
      </c>
      <c r="B3414" s="25">
        <v>0</v>
      </c>
      <c r="C3414" s="25">
        <f t="shared" si="55"/>
        <v>0</v>
      </c>
    </row>
    <row r="3415" spans="1:3" ht="14.5" customHeight="1" x14ac:dyDescent="0.25">
      <c r="A3415">
        <f>'O1-1B'!P30</f>
        <v>0</v>
      </c>
      <c r="B3415" s="25">
        <v>0</v>
      </c>
      <c r="C3415" s="25">
        <f t="shared" si="55"/>
        <v>0</v>
      </c>
    </row>
    <row r="3416" spans="1:3" ht="14.5" customHeight="1" x14ac:dyDescent="0.25">
      <c r="A3416">
        <f>'O1-1B'!P31</f>
        <v>0</v>
      </c>
      <c r="B3416" s="25">
        <v>0</v>
      </c>
      <c r="C3416" s="25">
        <f t="shared" si="55"/>
        <v>0</v>
      </c>
    </row>
    <row r="3417" spans="1:3" ht="14.5" customHeight="1" x14ac:dyDescent="0.25">
      <c r="A3417">
        <f>'O1-1B'!P32</f>
        <v>0</v>
      </c>
      <c r="B3417" s="25">
        <v>0</v>
      </c>
      <c r="C3417" s="25">
        <f t="shared" si="55"/>
        <v>0</v>
      </c>
    </row>
    <row r="3418" spans="1:3" ht="14.5" customHeight="1" x14ac:dyDescent="0.25">
      <c r="A3418">
        <f>'O1-1B'!P33</f>
        <v>0</v>
      </c>
      <c r="B3418" s="25">
        <v>0</v>
      </c>
      <c r="C3418" s="25">
        <f t="shared" si="55"/>
        <v>0</v>
      </c>
    </row>
    <row r="3419" spans="1:3" ht="14.5" customHeight="1" x14ac:dyDescent="0.25">
      <c r="A3419">
        <f>'O1-1B'!P34</f>
        <v>0</v>
      </c>
      <c r="B3419" s="25">
        <v>0</v>
      </c>
      <c r="C3419" s="25">
        <f t="shared" si="55"/>
        <v>0</v>
      </c>
    </row>
    <row r="3420" spans="1:3" ht="14.5" customHeight="1" x14ac:dyDescent="0.25">
      <c r="A3420">
        <f>'O1-1B'!P35</f>
        <v>0</v>
      </c>
      <c r="B3420" s="25">
        <v>0</v>
      </c>
      <c r="C3420" s="25">
        <f t="shared" si="55"/>
        <v>0</v>
      </c>
    </row>
    <row r="3421" spans="1:3" ht="14.5" customHeight="1" x14ac:dyDescent="0.25">
      <c r="A3421">
        <f>'O1-1B'!Q11</f>
        <v>0</v>
      </c>
      <c r="B3421" s="25">
        <v>0</v>
      </c>
      <c r="C3421" s="25">
        <f t="shared" si="55"/>
        <v>0</v>
      </c>
    </row>
    <row r="3422" spans="1:3" ht="14.5" customHeight="1" x14ac:dyDescent="0.25">
      <c r="A3422">
        <f>'O1-1B'!Q12</f>
        <v>0</v>
      </c>
      <c r="B3422" s="25">
        <v>0</v>
      </c>
      <c r="C3422" s="25">
        <f t="shared" si="55"/>
        <v>0</v>
      </c>
    </row>
    <row r="3423" spans="1:3" ht="14.5" customHeight="1" x14ac:dyDescent="0.25">
      <c r="A3423">
        <f>'O1-1B'!Q13</f>
        <v>0</v>
      </c>
      <c r="B3423" s="25">
        <v>0</v>
      </c>
      <c r="C3423" s="25">
        <f t="shared" si="55"/>
        <v>0</v>
      </c>
    </row>
    <row r="3424" spans="1:3" ht="14.5" customHeight="1" x14ac:dyDescent="0.25">
      <c r="A3424">
        <f>'O1-1B'!Q14</f>
        <v>0</v>
      </c>
      <c r="B3424" s="25">
        <v>0</v>
      </c>
      <c r="C3424" s="25">
        <f t="shared" si="55"/>
        <v>0</v>
      </c>
    </row>
    <row r="3425" spans="1:3" ht="14.5" customHeight="1" x14ac:dyDescent="0.25">
      <c r="A3425">
        <f>'O1-1B'!Q15</f>
        <v>0</v>
      </c>
      <c r="B3425" s="25">
        <v>0</v>
      </c>
      <c r="C3425" s="25">
        <f t="shared" si="55"/>
        <v>0</v>
      </c>
    </row>
    <row r="3426" spans="1:3" ht="14.5" customHeight="1" x14ac:dyDescent="0.25">
      <c r="A3426">
        <f>'O1-1B'!Q16</f>
        <v>0</v>
      </c>
      <c r="B3426" s="25">
        <v>0</v>
      </c>
      <c r="C3426" s="25">
        <f t="shared" si="55"/>
        <v>0</v>
      </c>
    </row>
    <row r="3427" spans="1:3" ht="14.5" customHeight="1" x14ac:dyDescent="0.25">
      <c r="A3427">
        <f>'O1-1B'!Q17</f>
        <v>0</v>
      </c>
      <c r="B3427" s="25">
        <v>0</v>
      </c>
      <c r="C3427" s="25">
        <f t="shared" si="55"/>
        <v>0</v>
      </c>
    </row>
    <row r="3428" spans="1:3" ht="14.5" customHeight="1" x14ac:dyDescent="0.25">
      <c r="A3428">
        <f>'O1-1B'!Q18</f>
        <v>0</v>
      </c>
      <c r="B3428" s="25">
        <v>0</v>
      </c>
      <c r="C3428" s="25">
        <f t="shared" si="55"/>
        <v>0</v>
      </c>
    </row>
    <row r="3429" spans="1:3" ht="14.5" customHeight="1" x14ac:dyDescent="0.25">
      <c r="A3429">
        <f>'O1-1B'!Q19</f>
        <v>0</v>
      </c>
      <c r="B3429" s="25">
        <v>0</v>
      </c>
      <c r="C3429" s="25">
        <f t="shared" si="55"/>
        <v>0</v>
      </c>
    </row>
    <row r="3430" spans="1:3" ht="14.5" customHeight="1" x14ac:dyDescent="0.25">
      <c r="A3430">
        <f>'O1-1B'!Q20</f>
        <v>0</v>
      </c>
      <c r="B3430" s="25">
        <v>0</v>
      </c>
      <c r="C3430" s="25">
        <f t="shared" si="55"/>
        <v>0</v>
      </c>
    </row>
    <row r="3431" spans="1:3" ht="14.5" customHeight="1" x14ac:dyDescent="0.25">
      <c r="A3431">
        <f>'O1-1B'!Q21</f>
        <v>0</v>
      </c>
      <c r="B3431" s="25">
        <v>0</v>
      </c>
      <c r="C3431" s="25">
        <f t="shared" si="55"/>
        <v>0</v>
      </c>
    </row>
    <row r="3432" spans="1:3" ht="14.5" customHeight="1" x14ac:dyDescent="0.25">
      <c r="A3432">
        <f>'O1-1B'!Q22</f>
        <v>0</v>
      </c>
      <c r="B3432" s="25">
        <v>0</v>
      </c>
      <c r="C3432" s="25">
        <f t="shared" si="55"/>
        <v>0</v>
      </c>
    </row>
    <row r="3433" spans="1:3" ht="14.5" customHeight="1" x14ac:dyDescent="0.25">
      <c r="A3433">
        <f>'O1-1B'!Q23</f>
        <v>0</v>
      </c>
      <c r="B3433" s="25">
        <v>0</v>
      </c>
      <c r="C3433" s="25">
        <f t="shared" si="55"/>
        <v>0</v>
      </c>
    </row>
    <row r="3434" spans="1:3" ht="14.5" customHeight="1" x14ac:dyDescent="0.25">
      <c r="A3434">
        <f>'O1-1B'!Q24</f>
        <v>0</v>
      </c>
      <c r="B3434" s="25">
        <v>0</v>
      </c>
      <c r="C3434" s="25">
        <f t="shared" si="55"/>
        <v>0</v>
      </c>
    </row>
    <row r="3435" spans="1:3" ht="14.5" customHeight="1" x14ac:dyDescent="0.25">
      <c r="A3435">
        <f>'O1-1B'!Q25</f>
        <v>0</v>
      </c>
      <c r="B3435" s="25">
        <v>0</v>
      </c>
      <c r="C3435" s="25">
        <f t="shared" si="55"/>
        <v>0</v>
      </c>
    </row>
    <row r="3436" spans="1:3" ht="14.5" customHeight="1" x14ac:dyDescent="0.25">
      <c r="A3436">
        <f>'O1-1B'!Q26</f>
        <v>0</v>
      </c>
      <c r="B3436" s="25">
        <v>0</v>
      </c>
      <c r="C3436" s="25">
        <f t="shared" si="55"/>
        <v>0</v>
      </c>
    </row>
    <row r="3437" spans="1:3" ht="14.5" customHeight="1" x14ac:dyDescent="0.25">
      <c r="A3437">
        <f>'O1-1B'!Q27</f>
        <v>0</v>
      </c>
      <c r="B3437" s="25">
        <v>0</v>
      </c>
      <c r="C3437" s="25">
        <f t="shared" si="55"/>
        <v>0</v>
      </c>
    </row>
    <row r="3438" spans="1:3" ht="14.5" customHeight="1" x14ac:dyDescent="0.25">
      <c r="A3438">
        <f>'O1-1B'!Q28</f>
        <v>0</v>
      </c>
      <c r="B3438" s="25">
        <v>0</v>
      </c>
      <c r="C3438" s="25">
        <f t="shared" si="55"/>
        <v>0</v>
      </c>
    </row>
    <row r="3439" spans="1:3" ht="14.5" customHeight="1" x14ac:dyDescent="0.25">
      <c r="A3439">
        <f>'O1-1B'!Q29</f>
        <v>0</v>
      </c>
      <c r="B3439" s="25">
        <v>0</v>
      </c>
      <c r="C3439" s="25">
        <f t="shared" si="55"/>
        <v>0</v>
      </c>
    </row>
    <row r="3440" spans="1:3" ht="14.5" customHeight="1" x14ac:dyDescent="0.25">
      <c r="A3440">
        <f>'O1-1B'!Q30</f>
        <v>0</v>
      </c>
      <c r="B3440" s="25">
        <v>0</v>
      </c>
      <c r="C3440" s="25">
        <f t="shared" si="55"/>
        <v>0</v>
      </c>
    </row>
    <row r="3441" spans="1:3" ht="14.5" customHeight="1" x14ac:dyDescent="0.25">
      <c r="A3441">
        <f>'O1-1B'!Q31</f>
        <v>0</v>
      </c>
      <c r="B3441" s="25">
        <v>0</v>
      </c>
      <c r="C3441" s="25">
        <f t="shared" si="55"/>
        <v>0</v>
      </c>
    </row>
    <row r="3442" spans="1:3" ht="14.5" customHeight="1" x14ac:dyDescent="0.25">
      <c r="A3442">
        <f>'O1-1B'!Q32</f>
        <v>0</v>
      </c>
      <c r="B3442" s="25">
        <v>0</v>
      </c>
      <c r="C3442" s="25">
        <f t="shared" si="55"/>
        <v>0</v>
      </c>
    </row>
    <row r="3443" spans="1:3" ht="14.5" customHeight="1" x14ac:dyDescent="0.25">
      <c r="A3443">
        <f>'O1-1B'!Q33</f>
        <v>0</v>
      </c>
      <c r="B3443" s="25">
        <v>0</v>
      </c>
      <c r="C3443" s="25">
        <f t="shared" si="55"/>
        <v>0</v>
      </c>
    </row>
    <row r="3444" spans="1:3" ht="14.5" customHeight="1" x14ac:dyDescent="0.25">
      <c r="A3444">
        <f>'O1-1B'!Q34</f>
        <v>0</v>
      </c>
      <c r="B3444" s="25">
        <v>0</v>
      </c>
      <c r="C3444" s="25">
        <f t="shared" si="55"/>
        <v>0</v>
      </c>
    </row>
    <row r="3445" spans="1:3" ht="14.5" customHeight="1" x14ac:dyDescent="0.25">
      <c r="A3445">
        <f>'O1-1B'!Q35</f>
        <v>0</v>
      </c>
      <c r="B3445" s="25">
        <v>0</v>
      </c>
      <c r="C3445" s="25">
        <f t="shared" si="55"/>
        <v>0</v>
      </c>
    </row>
    <row r="3446" spans="1:3" ht="14.5" customHeight="1" x14ac:dyDescent="0.25">
      <c r="A3446">
        <f>'O1-1B'!Q42</f>
        <v>0</v>
      </c>
      <c r="B3446" s="25">
        <v>0</v>
      </c>
      <c r="C3446" s="25">
        <f t="shared" si="55"/>
        <v>0</v>
      </c>
    </row>
    <row r="3447" spans="1:3" ht="14.5" customHeight="1" x14ac:dyDescent="0.25">
      <c r="A3447">
        <f>'O1-1B'!Q43</f>
        <v>0</v>
      </c>
      <c r="B3447" s="25">
        <v>0</v>
      </c>
      <c r="C3447" s="25">
        <f t="shared" si="55"/>
        <v>0</v>
      </c>
    </row>
    <row r="3448" spans="1:3" ht="14.5" customHeight="1" x14ac:dyDescent="0.25">
      <c r="A3448">
        <f>'O1-1B'!Q44</f>
        <v>0</v>
      </c>
      <c r="B3448" s="25">
        <v>0</v>
      </c>
      <c r="C3448" s="25">
        <f t="shared" si="55"/>
        <v>0</v>
      </c>
    </row>
    <row r="3449" spans="1:3" ht="14.5" customHeight="1" x14ac:dyDescent="0.25">
      <c r="A3449">
        <f>'O1-1B'!Q45</f>
        <v>0</v>
      </c>
      <c r="B3449" s="25">
        <v>0</v>
      </c>
      <c r="C3449" s="25">
        <f t="shared" si="55"/>
        <v>0</v>
      </c>
    </row>
    <row r="3450" spans="1:3" ht="14.5" customHeight="1" x14ac:dyDescent="0.25">
      <c r="A3450">
        <f>'O1-1B'!Q46</f>
        <v>0</v>
      </c>
      <c r="B3450" s="25">
        <v>0</v>
      </c>
      <c r="C3450" s="25">
        <f t="shared" si="55"/>
        <v>0</v>
      </c>
    </row>
    <row r="3451" spans="1:3" ht="14.5" customHeight="1" x14ac:dyDescent="0.25">
      <c r="A3451">
        <f>'O1-1B'!Q47</f>
        <v>0</v>
      </c>
      <c r="B3451" s="25">
        <v>0</v>
      </c>
      <c r="C3451" s="25">
        <f t="shared" si="55"/>
        <v>0</v>
      </c>
    </row>
    <row r="3452" spans="1:3" ht="14.5" customHeight="1" x14ac:dyDescent="0.25">
      <c r="A3452">
        <f>'O1-1B'!Q48</f>
        <v>0</v>
      </c>
      <c r="B3452" s="25">
        <v>0</v>
      </c>
      <c r="C3452" s="25">
        <f t="shared" si="55"/>
        <v>0</v>
      </c>
    </row>
    <row r="3453" spans="1:3" ht="14.5" customHeight="1" x14ac:dyDescent="0.25">
      <c r="A3453">
        <f>'O1-1B'!Q49</f>
        <v>0</v>
      </c>
      <c r="B3453" s="25">
        <v>0</v>
      </c>
      <c r="C3453" s="25">
        <f t="shared" si="55"/>
        <v>0</v>
      </c>
    </row>
    <row r="3454" spans="1:3" ht="14.5" customHeight="1" x14ac:dyDescent="0.25">
      <c r="A3454">
        <f>'O1-1B'!Q50</f>
        <v>0</v>
      </c>
      <c r="B3454" s="25">
        <v>0</v>
      </c>
      <c r="C3454" s="25">
        <f t="shared" si="55"/>
        <v>0</v>
      </c>
    </row>
    <row r="3455" spans="1:3" ht="14.5" customHeight="1" x14ac:dyDescent="0.25">
      <c r="A3455">
        <f>'O1-1B'!R11</f>
        <v>0</v>
      </c>
      <c r="B3455" s="25">
        <v>0</v>
      </c>
      <c r="C3455" s="25">
        <f t="shared" ref="C3455:C3518" si="56">A3455*B3455</f>
        <v>0</v>
      </c>
    </row>
    <row r="3456" spans="1:3" ht="14.5" customHeight="1" x14ac:dyDescent="0.25">
      <c r="A3456">
        <f>'O1-1B'!R12</f>
        <v>0</v>
      </c>
      <c r="B3456" s="25">
        <v>0</v>
      </c>
      <c r="C3456" s="25">
        <f t="shared" si="56"/>
        <v>0</v>
      </c>
    </row>
    <row r="3457" spans="1:3" ht="14.5" customHeight="1" x14ac:dyDescent="0.25">
      <c r="A3457">
        <f>'O1-1B'!R13</f>
        <v>0</v>
      </c>
      <c r="B3457" s="25">
        <v>0</v>
      </c>
      <c r="C3457" s="25">
        <f t="shared" si="56"/>
        <v>0</v>
      </c>
    </row>
    <row r="3458" spans="1:3" ht="14.5" customHeight="1" x14ac:dyDescent="0.25">
      <c r="A3458">
        <f>'O1-1B'!R14</f>
        <v>0</v>
      </c>
      <c r="B3458" s="25">
        <v>0</v>
      </c>
      <c r="C3458" s="25">
        <f t="shared" si="56"/>
        <v>0</v>
      </c>
    </row>
    <row r="3459" spans="1:3" ht="14.5" customHeight="1" x14ac:dyDescent="0.25">
      <c r="A3459">
        <f>'O1-1B'!R15</f>
        <v>0</v>
      </c>
      <c r="B3459" s="25">
        <v>0</v>
      </c>
      <c r="C3459" s="25">
        <f t="shared" si="56"/>
        <v>0</v>
      </c>
    </row>
    <row r="3460" spans="1:3" ht="14.5" customHeight="1" x14ac:dyDescent="0.25">
      <c r="A3460">
        <f>'O1-1B'!R16</f>
        <v>0</v>
      </c>
      <c r="B3460" s="25">
        <v>0</v>
      </c>
      <c r="C3460" s="25">
        <f t="shared" si="56"/>
        <v>0</v>
      </c>
    </row>
    <row r="3461" spans="1:3" ht="14.5" customHeight="1" x14ac:dyDescent="0.25">
      <c r="A3461">
        <f>'O1-1B'!R17</f>
        <v>0</v>
      </c>
      <c r="B3461" s="25">
        <v>0</v>
      </c>
      <c r="C3461" s="25">
        <f t="shared" si="56"/>
        <v>0</v>
      </c>
    </row>
    <row r="3462" spans="1:3" ht="14.5" customHeight="1" x14ac:dyDescent="0.25">
      <c r="A3462">
        <f>'O1-1B'!R18</f>
        <v>0</v>
      </c>
      <c r="B3462" s="25">
        <v>0</v>
      </c>
      <c r="C3462" s="25">
        <f t="shared" si="56"/>
        <v>0</v>
      </c>
    </row>
    <row r="3463" spans="1:3" ht="14.5" customHeight="1" x14ac:dyDescent="0.25">
      <c r="A3463">
        <f>'O1-1B'!R19</f>
        <v>0</v>
      </c>
      <c r="B3463" s="25">
        <v>0</v>
      </c>
      <c r="C3463" s="25">
        <f t="shared" si="56"/>
        <v>0</v>
      </c>
    </row>
    <row r="3464" spans="1:3" ht="14.5" customHeight="1" x14ac:dyDescent="0.25">
      <c r="A3464">
        <f>'O1-1B'!R20</f>
        <v>0</v>
      </c>
      <c r="B3464" s="25">
        <v>0</v>
      </c>
      <c r="C3464" s="25">
        <f t="shared" si="56"/>
        <v>0</v>
      </c>
    </row>
    <row r="3465" spans="1:3" ht="14.5" customHeight="1" x14ac:dyDescent="0.25">
      <c r="A3465">
        <f>'O1-1B'!R21</f>
        <v>0</v>
      </c>
      <c r="B3465" s="25">
        <v>0</v>
      </c>
      <c r="C3465" s="25">
        <f t="shared" si="56"/>
        <v>0</v>
      </c>
    </row>
    <row r="3466" spans="1:3" ht="14.5" customHeight="1" x14ac:dyDescent="0.25">
      <c r="A3466">
        <f>'O1-1B'!R22</f>
        <v>0</v>
      </c>
      <c r="B3466" s="25">
        <v>0</v>
      </c>
      <c r="C3466" s="25">
        <f t="shared" si="56"/>
        <v>0</v>
      </c>
    </row>
    <row r="3467" spans="1:3" ht="14.5" customHeight="1" x14ac:dyDescent="0.25">
      <c r="A3467">
        <f>'O1-1B'!R23</f>
        <v>0</v>
      </c>
      <c r="B3467" s="25">
        <v>0</v>
      </c>
      <c r="C3467" s="25">
        <f t="shared" si="56"/>
        <v>0</v>
      </c>
    </row>
    <row r="3468" spans="1:3" ht="14.5" customHeight="1" x14ac:dyDescent="0.25">
      <c r="A3468">
        <f>'O1-1B'!R24</f>
        <v>0</v>
      </c>
      <c r="B3468" s="25">
        <v>0</v>
      </c>
      <c r="C3468" s="25">
        <f t="shared" si="56"/>
        <v>0</v>
      </c>
    </row>
    <row r="3469" spans="1:3" ht="14.5" customHeight="1" x14ac:dyDescent="0.25">
      <c r="A3469">
        <f>'O1-1B'!R25</f>
        <v>0</v>
      </c>
      <c r="B3469" s="25">
        <v>0</v>
      </c>
      <c r="C3469" s="25">
        <f t="shared" si="56"/>
        <v>0</v>
      </c>
    </row>
    <row r="3470" spans="1:3" ht="14.5" customHeight="1" x14ac:dyDescent="0.25">
      <c r="A3470">
        <f>'O1-1B'!R26</f>
        <v>0</v>
      </c>
      <c r="B3470" s="25">
        <v>0</v>
      </c>
      <c r="C3470" s="25">
        <f t="shared" si="56"/>
        <v>0</v>
      </c>
    </row>
    <row r="3471" spans="1:3" ht="14.5" customHeight="1" x14ac:dyDescent="0.25">
      <c r="A3471">
        <f>'O1-1B'!R27</f>
        <v>0</v>
      </c>
      <c r="B3471" s="25">
        <v>0</v>
      </c>
      <c r="C3471" s="25">
        <f t="shared" si="56"/>
        <v>0</v>
      </c>
    </row>
    <row r="3472" spans="1:3" ht="14.5" customHeight="1" x14ac:dyDescent="0.25">
      <c r="A3472">
        <f>'O1-1B'!R28</f>
        <v>0</v>
      </c>
      <c r="B3472" s="25">
        <v>0</v>
      </c>
      <c r="C3472" s="25">
        <f t="shared" si="56"/>
        <v>0</v>
      </c>
    </row>
    <row r="3473" spans="1:3" ht="14.5" customHeight="1" x14ac:dyDescent="0.25">
      <c r="A3473">
        <f>'O1-1B'!R29</f>
        <v>0</v>
      </c>
      <c r="B3473" s="25">
        <v>0</v>
      </c>
      <c r="C3473" s="25">
        <f t="shared" si="56"/>
        <v>0</v>
      </c>
    </row>
    <row r="3474" spans="1:3" ht="14.5" customHeight="1" x14ac:dyDescent="0.25">
      <c r="A3474">
        <f>'O1-1B'!R30</f>
        <v>0</v>
      </c>
      <c r="B3474" s="25">
        <v>0</v>
      </c>
      <c r="C3474" s="25">
        <f t="shared" si="56"/>
        <v>0</v>
      </c>
    </row>
    <row r="3475" spans="1:3" ht="14.5" customHeight="1" x14ac:dyDescent="0.25">
      <c r="A3475">
        <f>'O1-1B'!R31</f>
        <v>0</v>
      </c>
      <c r="B3475" s="25">
        <v>0</v>
      </c>
      <c r="C3475" s="25">
        <f t="shared" si="56"/>
        <v>0</v>
      </c>
    </row>
    <row r="3476" spans="1:3" ht="14.5" customHeight="1" x14ac:dyDescent="0.25">
      <c r="A3476">
        <f>'O1-1B'!R32</f>
        <v>0</v>
      </c>
      <c r="B3476" s="25">
        <v>0</v>
      </c>
      <c r="C3476" s="25">
        <f t="shared" si="56"/>
        <v>0</v>
      </c>
    </row>
    <row r="3477" spans="1:3" ht="14.5" customHeight="1" x14ac:dyDescent="0.25">
      <c r="A3477">
        <f>'O1-1B'!R33</f>
        <v>0</v>
      </c>
      <c r="B3477" s="25">
        <v>0</v>
      </c>
      <c r="C3477" s="25">
        <f t="shared" si="56"/>
        <v>0</v>
      </c>
    </row>
    <row r="3478" spans="1:3" ht="14.5" customHeight="1" x14ac:dyDescent="0.25">
      <c r="A3478">
        <f>'O1-1B'!R34</f>
        <v>0</v>
      </c>
      <c r="B3478" s="25">
        <v>0</v>
      </c>
      <c r="C3478" s="25">
        <f t="shared" si="56"/>
        <v>0</v>
      </c>
    </row>
    <row r="3479" spans="1:3" ht="14.5" customHeight="1" x14ac:dyDescent="0.25">
      <c r="A3479">
        <f>'O1-1B'!R35</f>
        <v>0</v>
      </c>
      <c r="B3479" s="25">
        <v>0</v>
      </c>
      <c r="C3479" s="25">
        <f t="shared" si="56"/>
        <v>0</v>
      </c>
    </row>
    <row r="3480" spans="1:3" ht="14.5" customHeight="1" x14ac:dyDescent="0.25">
      <c r="A3480">
        <f>'O1-1B'!S11</f>
        <v>0</v>
      </c>
      <c r="B3480" s="25">
        <v>0</v>
      </c>
      <c r="C3480" s="25">
        <f t="shared" si="56"/>
        <v>0</v>
      </c>
    </row>
    <row r="3481" spans="1:3" ht="14.5" customHeight="1" x14ac:dyDescent="0.25">
      <c r="A3481">
        <f>'O1-1B'!S12</f>
        <v>0</v>
      </c>
      <c r="B3481" s="25">
        <v>0</v>
      </c>
      <c r="C3481" s="25">
        <f t="shared" si="56"/>
        <v>0</v>
      </c>
    </row>
    <row r="3482" spans="1:3" ht="14.5" customHeight="1" x14ac:dyDescent="0.25">
      <c r="A3482">
        <f>'O1-1B'!S13</f>
        <v>0</v>
      </c>
      <c r="B3482" s="25">
        <v>0</v>
      </c>
      <c r="C3482" s="25">
        <f t="shared" si="56"/>
        <v>0</v>
      </c>
    </row>
    <row r="3483" spans="1:3" ht="14.5" customHeight="1" x14ac:dyDescent="0.25">
      <c r="A3483">
        <f>'O1-1B'!S14</f>
        <v>0</v>
      </c>
      <c r="B3483" s="25">
        <v>0</v>
      </c>
      <c r="C3483" s="25">
        <f t="shared" si="56"/>
        <v>0</v>
      </c>
    </row>
    <row r="3484" spans="1:3" ht="14.5" customHeight="1" x14ac:dyDescent="0.25">
      <c r="A3484">
        <f>'O1-1B'!S15</f>
        <v>0</v>
      </c>
      <c r="B3484" s="25">
        <v>0</v>
      </c>
      <c r="C3484" s="25">
        <f t="shared" si="56"/>
        <v>0</v>
      </c>
    </row>
    <row r="3485" spans="1:3" ht="14.5" customHeight="1" x14ac:dyDescent="0.25">
      <c r="A3485">
        <f>'O1-1B'!S16</f>
        <v>0</v>
      </c>
      <c r="B3485" s="25">
        <v>0</v>
      </c>
      <c r="C3485" s="25">
        <f t="shared" si="56"/>
        <v>0</v>
      </c>
    </row>
    <row r="3486" spans="1:3" ht="14.5" customHeight="1" x14ac:dyDescent="0.25">
      <c r="A3486">
        <f>'O1-1B'!S17</f>
        <v>0</v>
      </c>
      <c r="B3486" s="25">
        <v>0</v>
      </c>
      <c r="C3486" s="25">
        <f t="shared" si="56"/>
        <v>0</v>
      </c>
    </row>
    <row r="3487" spans="1:3" ht="14.5" customHeight="1" x14ac:dyDescent="0.25">
      <c r="A3487">
        <f>'O1-1B'!S18</f>
        <v>0</v>
      </c>
      <c r="B3487" s="25">
        <v>0</v>
      </c>
      <c r="C3487" s="25">
        <f t="shared" si="56"/>
        <v>0</v>
      </c>
    </row>
    <row r="3488" spans="1:3" ht="14.5" customHeight="1" x14ac:dyDescent="0.25">
      <c r="A3488">
        <f>'O1-1B'!S19</f>
        <v>0</v>
      </c>
      <c r="B3488" s="25">
        <v>0</v>
      </c>
      <c r="C3488" s="25">
        <f t="shared" si="56"/>
        <v>0</v>
      </c>
    </row>
    <row r="3489" spans="1:3" ht="14.5" customHeight="1" x14ac:dyDescent="0.25">
      <c r="A3489">
        <f>'O1-1B'!S20</f>
        <v>0</v>
      </c>
      <c r="B3489" s="25">
        <v>0</v>
      </c>
      <c r="C3489" s="25">
        <f t="shared" si="56"/>
        <v>0</v>
      </c>
    </row>
    <row r="3490" spans="1:3" ht="14.5" customHeight="1" x14ac:dyDescent="0.25">
      <c r="A3490">
        <f>'O1-1B'!S21</f>
        <v>0</v>
      </c>
      <c r="B3490" s="25">
        <v>0</v>
      </c>
      <c r="C3490" s="25">
        <f t="shared" si="56"/>
        <v>0</v>
      </c>
    </row>
    <row r="3491" spans="1:3" ht="14.5" customHeight="1" x14ac:dyDescent="0.25">
      <c r="A3491">
        <f>'O1-1B'!S22</f>
        <v>0</v>
      </c>
      <c r="B3491" s="25">
        <v>0</v>
      </c>
      <c r="C3491" s="25">
        <f t="shared" si="56"/>
        <v>0</v>
      </c>
    </row>
    <row r="3492" spans="1:3" ht="14.5" customHeight="1" x14ac:dyDescent="0.25">
      <c r="A3492">
        <f>'O1-1B'!S23</f>
        <v>0</v>
      </c>
      <c r="B3492" s="25">
        <v>0</v>
      </c>
      <c r="C3492" s="25">
        <f t="shared" si="56"/>
        <v>0</v>
      </c>
    </row>
    <row r="3493" spans="1:3" ht="14.5" customHeight="1" x14ac:dyDescent="0.25">
      <c r="A3493">
        <f>'O1-1B'!S24</f>
        <v>0</v>
      </c>
      <c r="B3493" s="25">
        <v>0</v>
      </c>
      <c r="C3493" s="25">
        <f t="shared" si="56"/>
        <v>0</v>
      </c>
    </row>
    <row r="3494" spans="1:3" ht="14.5" customHeight="1" x14ac:dyDescent="0.25">
      <c r="A3494">
        <f>'O1-1B'!S25</f>
        <v>0</v>
      </c>
      <c r="B3494" s="25">
        <v>0</v>
      </c>
      <c r="C3494" s="25">
        <f t="shared" si="56"/>
        <v>0</v>
      </c>
    </row>
    <row r="3495" spans="1:3" ht="14.5" customHeight="1" x14ac:dyDescent="0.25">
      <c r="A3495">
        <f>'O1-1B'!S26</f>
        <v>0</v>
      </c>
      <c r="B3495" s="25">
        <v>0</v>
      </c>
      <c r="C3495" s="25">
        <f t="shared" si="56"/>
        <v>0</v>
      </c>
    </row>
    <row r="3496" spans="1:3" ht="14.5" customHeight="1" x14ac:dyDescent="0.25">
      <c r="A3496">
        <f>'O1-1B'!S27</f>
        <v>0</v>
      </c>
      <c r="B3496" s="25">
        <v>0</v>
      </c>
      <c r="C3496" s="25">
        <f t="shared" si="56"/>
        <v>0</v>
      </c>
    </row>
    <row r="3497" spans="1:3" ht="14.5" customHeight="1" x14ac:dyDescent="0.25">
      <c r="A3497">
        <f>'O1-1B'!S28</f>
        <v>0</v>
      </c>
      <c r="B3497" s="25">
        <v>0</v>
      </c>
      <c r="C3497" s="25">
        <f t="shared" si="56"/>
        <v>0</v>
      </c>
    </row>
    <row r="3498" spans="1:3" ht="14.5" customHeight="1" x14ac:dyDescent="0.25">
      <c r="A3498">
        <f>'O1-1B'!S29</f>
        <v>0</v>
      </c>
      <c r="B3498" s="25">
        <v>0</v>
      </c>
      <c r="C3498" s="25">
        <f t="shared" si="56"/>
        <v>0</v>
      </c>
    </row>
    <row r="3499" spans="1:3" ht="14.5" customHeight="1" x14ac:dyDescent="0.25">
      <c r="A3499">
        <f>'O1-1B'!S30</f>
        <v>0</v>
      </c>
      <c r="B3499" s="25">
        <v>0</v>
      </c>
      <c r="C3499" s="25">
        <f t="shared" si="56"/>
        <v>0</v>
      </c>
    </row>
    <row r="3500" spans="1:3" ht="14.5" customHeight="1" x14ac:dyDescent="0.25">
      <c r="A3500">
        <f>'O1-1B'!S31</f>
        <v>0</v>
      </c>
      <c r="B3500" s="25">
        <v>0</v>
      </c>
      <c r="C3500" s="25">
        <f t="shared" si="56"/>
        <v>0</v>
      </c>
    </row>
    <row r="3501" spans="1:3" ht="14.5" customHeight="1" x14ac:dyDescent="0.25">
      <c r="A3501">
        <f>'O1-1B'!S32</f>
        <v>0</v>
      </c>
      <c r="B3501" s="25">
        <v>0</v>
      </c>
      <c r="C3501" s="25">
        <f t="shared" si="56"/>
        <v>0</v>
      </c>
    </row>
    <row r="3502" spans="1:3" ht="14.5" customHeight="1" x14ac:dyDescent="0.25">
      <c r="A3502">
        <f>'O1-1B'!S33</f>
        <v>0</v>
      </c>
      <c r="B3502" s="25">
        <v>0</v>
      </c>
      <c r="C3502" s="25">
        <f t="shared" si="56"/>
        <v>0</v>
      </c>
    </row>
    <row r="3503" spans="1:3" ht="14.5" customHeight="1" x14ac:dyDescent="0.25">
      <c r="A3503">
        <f>'O1-1B'!S34</f>
        <v>0</v>
      </c>
      <c r="B3503" s="25">
        <v>0</v>
      </c>
      <c r="C3503" s="25">
        <f t="shared" si="56"/>
        <v>0</v>
      </c>
    </row>
    <row r="3504" spans="1:3" ht="14.5" customHeight="1" x14ac:dyDescent="0.25">
      <c r="A3504">
        <f>'O1-1B'!S35</f>
        <v>0</v>
      </c>
      <c r="B3504" s="25">
        <v>0</v>
      </c>
      <c r="C3504" s="25">
        <f t="shared" si="56"/>
        <v>0</v>
      </c>
    </row>
    <row r="3505" spans="1:3" ht="14.5" customHeight="1" x14ac:dyDescent="0.25">
      <c r="A3505">
        <f>'O1-1B'!S42</f>
        <v>0</v>
      </c>
      <c r="B3505" s="25">
        <v>0</v>
      </c>
      <c r="C3505" s="25">
        <f t="shared" si="56"/>
        <v>0</v>
      </c>
    </row>
    <row r="3506" spans="1:3" ht="14.5" customHeight="1" x14ac:dyDescent="0.25">
      <c r="A3506">
        <f>'O1-1B'!S43</f>
        <v>0</v>
      </c>
      <c r="B3506" s="25">
        <v>0</v>
      </c>
      <c r="C3506" s="25">
        <f t="shared" si="56"/>
        <v>0</v>
      </c>
    </row>
    <row r="3507" spans="1:3" ht="14.5" customHeight="1" x14ac:dyDescent="0.25">
      <c r="A3507">
        <f>'O1-1B'!S44</f>
        <v>0</v>
      </c>
      <c r="B3507" s="25">
        <v>0</v>
      </c>
      <c r="C3507" s="25">
        <f t="shared" si="56"/>
        <v>0</v>
      </c>
    </row>
    <row r="3508" spans="1:3" ht="14.5" customHeight="1" x14ac:dyDescent="0.25">
      <c r="A3508">
        <f>'O1-1B'!S45</f>
        <v>0</v>
      </c>
      <c r="B3508" s="25">
        <v>0</v>
      </c>
      <c r="C3508" s="25">
        <f t="shared" si="56"/>
        <v>0</v>
      </c>
    </row>
    <row r="3509" spans="1:3" ht="14.5" customHeight="1" x14ac:dyDescent="0.25">
      <c r="A3509">
        <f>'O1-1B'!S46</f>
        <v>0</v>
      </c>
      <c r="B3509" s="25">
        <v>0</v>
      </c>
      <c r="C3509" s="25">
        <f t="shared" si="56"/>
        <v>0</v>
      </c>
    </row>
    <row r="3510" spans="1:3" ht="14.5" customHeight="1" x14ac:dyDescent="0.25">
      <c r="A3510">
        <f>'O1-1B'!S47</f>
        <v>0</v>
      </c>
      <c r="B3510" s="25">
        <v>0</v>
      </c>
      <c r="C3510" s="25">
        <f t="shared" si="56"/>
        <v>0</v>
      </c>
    </row>
    <row r="3511" spans="1:3" ht="14.5" customHeight="1" x14ac:dyDescent="0.25">
      <c r="A3511">
        <f>'O1-1B'!S48</f>
        <v>0</v>
      </c>
      <c r="B3511" s="25">
        <v>0</v>
      </c>
      <c r="C3511" s="25">
        <f t="shared" si="56"/>
        <v>0</v>
      </c>
    </row>
    <row r="3512" spans="1:3" ht="14.5" customHeight="1" x14ac:dyDescent="0.25">
      <c r="A3512">
        <f>'O1-1B'!S49</f>
        <v>0</v>
      </c>
      <c r="B3512" s="25">
        <v>0</v>
      </c>
      <c r="C3512" s="25">
        <f t="shared" si="56"/>
        <v>0</v>
      </c>
    </row>
    <row r="3513" spans="1:3" ht="14.5" customHeight="1" x14ac:dyDescent="0.25">
      <c r="A3513">
        <f>'O1-1B'!S50</f>
        <v>0</v>
      </c>
      <c r="B3513" s="25">
        <v>0</v>
      </c>
      <c r="C3513" s="25">
        <f t="shared" si="56"/>
        <v>0</v>
      </c>
    </row>
    <row r="3514" spans="1:3" ht="14.5" customHeight="1" x14ac:dyDescent="0.25">
      <c r="A3514">
        <f>'O1-1B'!T11</f>
        <v>0</v>
      </c>
      <c r="B3514" s="25">
        <v>0</v>
      </c>
      <c r="C3514" s="25">
        <f t="shared" si="56"/>
        <v>0</v>
      </c>
    </row>
    <row r="3515" spans="1:3" ht="14.5" customHeight="1" x14ac:dyDescent="0.25">
      <c r="A3515">
        <f>'O1-1B'!T12</f>
        <v>0</v>
      </c>
      <c r="B3515" s="25">
        <v>0</v>
      </c>
      <c r="C3515" s="25">
        <f t="shared" si="56"/>
        <v>0</v>
      </c>
    </row>
    <row r="3516" spans="1:3" ht="14.5" customHeight="1" x14ac:dyDescent="0.25">
      <c r="A3516">
        <f>'O1-1B'!T13</f>
        <v>0</v>
      </c>
      <c r="B3516" s="25">
        <v>0</v>
      </c>
      <c r="C3516" s="25">
        <f t="shared" si="56"/>
        <v>0</v>
      </c>
    </row>
    <row r="3517" spans="1:3" ht="14.5" customHeight="1" x14ac:dyDescent="0.25">
      <c r="A3517">
        <f>'O1-1B'!T14</f>
        <v>0</v>
      </c>
      <c r="B3517" s="25">
        <v>0</v>
      </c>
      <c r="C3517" s="25">
        <f t="shared" si="56"/>
        <v>0</v>
      </c>
    </row>
    <row r="3518" spans="1:3" ht="14.5" customHeight="1" x14ac:dyDescent="0.25">
      <c r="A3518">
        <f>'O1-1B'!T15</f>
        <v>0</v>
      </c>
      <c r="B3518" s="25">
        <v>0</v>
      </c>
      <c r="C3518" s="25">
        <f t="shared" si="56"/>
        <v>0</v>
      </c>
    </row>
    <row r="3519" spans="1:3" ht="14.5" customHeight="1" x14ac:dyDescent="0.25">
      <c r="A3519">
        <f>'O1-1B'!T16</f>
        <v>0</v>
      </c>
      <c r="B3519" s="25">
        <v>0</v>
      </c>
      <c r="C3519" s="25">
        <f t="shared" ref="C3519:C3582" si="57">A3519*B3519</f>
        <v>0</v>
      </c>
    </row>
    <row r="3520" spans="1:3" ht="14.5" customHeight="1" x14ac:dyDescent="0.25">
      <c r="A3520">
        <f>'O1-1B'!T17</f>
        <v>0</v>
      </c>
      <c r="B3520" s="25">
        <v>0</v>
      </c>
      <c r="C3520" s="25">
        <f t="shared" si="57"/>
        <v>0</v>
      </c>
    </row>
    <row r="3521" spans="1:3" ht="14.5" customHeight="1" x14ac:dyDescent="0.25">
      <c r="A3521">
        <f>'O1-1B'!T18</f>
        <v>0</v>
      </c>
      <c r="B3521" s="25">
        <v>0</v>
      </c>
      <c r="C3521" s="25">
        <f t="shared" si="57"/>
        <v>0</v>
      </c>
    </row>
    <row r="3522" spans="1:3" ht="14.5" customHeight="1" x14ac:dyDescent="0.25">
      <c r="A3522">
        <f>'O1-1B'!T19</f>
        <v>0</v>
      </c>
      <c r="B3522" s="25">
        <v>0</v>
      </c>
      <c r="C3522" s="25">
        <f t="shared" si="57"/>
        <v>0</v>
      </c>
    </row>
    <row r="3523" spans="1:3" ht="14.5" customHeight="1" x14ac:dyDescent="0.25">
      <c r="A3523">
        <f>'O1-1B'!T20</f>
        <v>0</v>
      </c>
      <c r="B3523" s="25">
        <v>0</v>
      </c>
      <c r="C3523" s="25">
        <f t="shared" si="57"/>
        <v>0</v>
      </c>
    </row>
    <row r="3524" spans="1:3" ht="14.5" customHeight="1" x14ac:dyDescent="0.25">
      <c r="A3524">
        <f>'O1-1B'!T21</f>
        <v>0</v>
      </c>
      <c r="B3524" s="25">
        <v>0</v>
      </c>
      <c r="C3524" s="25">
        <f t="shared" si="57"/>
        <v>0</v>
      </c>
    </row>
    <row r="3525" spans="1:3" ht="14.5" customHeight="1" x14ac:dyDescent="0.25">
      <c r="A3525">
        <f>'O1-1B'!T22</f>
        <v>0</v>
      </c>
      <c r="B3525" s="25">
        <v>0</v>
      </c>
      <c r="C3525" s="25">
        <f t="shared" si="57"/>
        <v>0</v>
      </c>
    </row>
    <row r="3526" spans="1:3" ht="14.5" customHeight="1" x14ac:dyDescent="0.25">
      <c r="A3526">
        <f>'O1-1B'!T23</f>
        <v>0</v>
      </c>
      <c r="B3526" s="25">
        <v>0</v>
      </c>
      <c r="C3526" s="25">
        <f t="shared" si="57"/>
        <v>0</v>
      </c>
    </row>
    <row r="3527" spans="1:3" ht="14.5" customHeight="1" x14ac:dyDescent="0.25">
      <c r="A3527">
        <f>'O1-1B'!T24</f>
        <v>0</v>
      </c>
      <c r="B3527" s="25">
        <v>0</v>
      </c>
      <c r="C3527" s="25">
        <f t="shared" si="57"/>
        <v>0</v>
      </c>
    </row>
    <row r="3528" spans="1:3" ht="14.5" customHeight="1" x14ac:dyDescent="0.25">
      <c r="A3528">
        <f>'O1-1B'!T25</f>
        <v>0</v>
      </c>
      <c r="B3528" s="25">
        <v>0</v>
      </c>
      <c r="C3528" s="25">
        <f t="shared" si="57"/>
        <v>0</v>
      </c>
    </row>
    <row r="3529" spans="1:3" ht="14.5" customHeight="1" x14ac:dyDescent="0.25">
      <c r="A3529">
        <f>'O1-1B'!T26</f>
        <v>0</v>
      </c>
      <c r="B3529" s="25">
        <v>0</v>
      </c>
      <c r="C3529" s="25">
        <f t="shared" si="57"/>
        <v>0</v>
      </c>
    </row>
    <row r="3530" spans="1:3" ht="14.5" customHeight="1" x14ac:dyDescent="0.25">
      <c r="A3530">
        <f>'O1-1B'!T27</f>
        <v>0</v>
      </c>
      <c r="B3530" s="25">
        <v>0</v>
      </c>
      <c r="C3530" s="25">
        <f t="shared" si="57"/>
        <v>0</v>
      </c>
    </row>
    <row r="3531" spans="1:3" ht="14.5" customHeight="1" x14ac:dyDescent="0.25">
      <c r="A3531">
        <f>'O1-1B'!T28</f>
        <v>0</v>
      </c>
      <c r="B3531" s="25">
        <v>0</v>
      </c>
      <c r="C3531" s="25">
        <f t="shared" si="57"/>
        <v>0</v>
      </c>
    </row>
    <row r="3532" spans="1:3" ht="14.5" customHeight="1" x14ac:dyDescent="0.25">
      <c r="A3532">
        <f>'O1-1B'!T29</f>
        <v>0</v>
      </c>
      <c r="B3532" s="25">
        <v>0</v>
      </c>
      <c r="C3532" s="25">
        <f t="shared" si="57"/>
        <v>0</v>
      </c>
    </row>
    <row r="3533" spans="1:3" ht="14.5" customHeight="1" x14ac:dyDescent="0.25">
      <c r="A3533">
        <f>'O1-1B'!T30</f>
        <v>0</v>
      </c>
      <c r="B3533" s="25">
        <v>0</v>
      </c>
      <c r="C3533" s="25">
        <f t="shared" si="57"/>
        <v>0</v>
      </c>
    </row>
    <row r="3534" spans="1:3" ht="14.5" customHeight="1" x14ac:dyDescent="0.25">
      <c r="A3534">
        <f>'O1-1B'!T31</f>
        <v>0</v>
      </c>
      <c r="B3534" s="25">
        <v>0</v>
      </c>
      <c r="C3534" s="25">
        <f t="shared" si="57"/>
        <v>0</v>
      </c>
    </row>
    <row r="3535" spans="1:3" ht="14.5" customHeight="1" x14ac:dyDescent="0.25">
      <c r="A3535">
        <f>'O1-1B'!T32</f>
        <v>0</v>
      </c>
      <c r="B3535" s="25">
        <v>0</v>
      </c>
      <c r="C3535" s="25">
        <f t="shared" si="57"/>
        <v>0</v>
      </c>
    </row>
    <row r="3536" spans="1:3" ht="14.5" customHeight="1" x14ac:dyDescent="0.25">
      <c r="A3536">
        <f>'O1-1B'!T33</f>
        <v>0</v>
      </c>
      <c r="B3536" s="25">
        <v>0</v>
      </c>
      <c r="C3536" s="25">
        <f t="shared" si="57"/>
        <v>0</v>
      </c>
    </row>
    <row r="3537" spans="1:3" ht="14.5" customHeight="1" x14ac:dyDescent="0.25">
      <c r="A3537">
        <f>'O1-1B'!T34</f>
        <v>0</v>
      </c>
      <c r="B3537" s="25">
        <v>0</v>
      </c>
      <c r="C3537" s="25">
        <f t="shared" si="57"/>
        <v>0</v>
      </c>
    </row>
    <row r="3538" spans="1:3" ht="14.5" customHeight="1" x14ac:dyDescent="0.25">
      <c r="A3538">
        <f>'O1-1B'!T35</f>
        <v>0</v>
      </c>
      <c r="B3538" s="25">
        <v>0</v>
      </c>
      <c r="C3538" s="25">
        <f t="shared" si="57"/>
        <v>0</v>
      </c>
    </row>
    <row r="3539" spans="1:3" ht="14.5" customHeight="1" x14ac:dyDescent="0.25">
      <c r="A3539">
        <f>'O1-1K'!E10</f>
        <v>0</v>
      </c>
      <c r="B3539" s="25">
        <v>0</v>
      </c>
      <c r="C3539" s="25">
        <f t="shared" si="57"/>
        <v>0</v>
      </c>
    </row>
    <row r="3540" spans="1:3" ht="14.5" customHeight="1" x14ac:dyDescent="0.25">
      <c r="A3540">
        <f>'O1-1K'!E11</f>
        <v>0</v>
      </c>
      <c r="B3540" s="25">
        <v>0</v>
      </c>
      <c r="C3540" s="25">
        <f t="shared" si="57"/>
        <v>0</v>
      </c>
    </row>
    <row r="3541" spans="1:3" ht="14.5" customHeight="1" x14ac:dyDescent="0.25">
      <c r="A3541">
        <f>'O1-1K'!E12</f>
        <v>0</v>
      </c>
      <c r="B3541" s="25">
        <v>0</v>
      </c>
      <c r="C3541" s="25">
        <f t="shared" si="57"/>
        <v>0</v>
      </c>
    </row>
    <row r="3542" spans="1:3" ht="14.5" customHeight="1" x14ac:dyDescent="0.25">
      <c r="A3542">
        <f>'O1-1K'!E13</f>
        <v>0</v>
      </c>
      <c r="B3542" s="25">
        <v>0</v>
      </c>
      <c r="C3542" s="25">
        <f t="shared" si="57"/>
        <v>0</v>
      </c>
    </row>
    <row r="3543" spans="1:3" ht="14.5" customHeight="1" x14ac:dyDescent="0.25">
      <c r="A3543">
        <f>'O1-1K'!E14</f>
        <v>0</v>
      </c>
      <c r="B3543" s="25">
        <v>0</v>
      </c>
      <c r="C3543" s="25">
        <f t="shared" si="57"/>
        <v>0</v>
      </c>
    </row>
    <row r="3544" spans="1:3" ht="14.5" customHeight="1" x14ac:dyDescent="0.25">
      <c r="A3544">
        <f>'O1-1K'!E15</f>
        <v>0</v>
      </c>
      <c r="B3544" s="25">
        <v>0</v>
      </c>
      <c r="C3544" s="25">
        <f t="shared" si="57"/>
        <v>0</v>
      </c>
    </row>
    <row r="3545" spans="1:3" ht="14.5" customHeight="1" x14ac:dyDescent="0.25">
      <c r="A3545">
        <f>'O1-1K'!E16</f>
        <v>0</v>
      </c>
      <c r="B3545" s="25">
        <v>0</v>
      </c>
      <c r="C3545" s="25">
        <f t="shared" si="57"/>
        <v>0</v>
      </c>
    </row>
    <row r="3546" spans="1:3" ht="14.5" customHeight="1" x14ac:dyDescent="0.25">
      <c r="A3546">
        <f>'O1-1K'!E17</f>
        <v>0</v>
      </c>
      <c r="B3546" s="25">
        <v>0</v>
      </c>
      <c r="C3546" s="25">
        <f t="shared" si="57"/>
        <v>0</v>
      </c>
    </row>
    <row r="3547" spans="1:3" ht="14.5" customHeight="1" x14ac:dyDescent="0.25">
      <c r="A3547">
        <f>'O1-1K'!E18</f>
        <v>0</v>
      </c>
      <c r="B3547" s="25">
        <v>0</v>
      </c>
      <c r="C3547" s="25">
        <f t="shared" si="57"/>
        <v>0</v>
      </c>
    </row>
    <row r="3548" spans="1:3" ht="14.5" customHeight="1" x14ac:dyDescent="0.25">
      <c r="A3548">
        <f>'O1-1K'!E19</f>
        <v>0</v>
      </c>
      <c r="B3548" s="25">
        <v>0</v>
      </c>
      <c r="C3548" s="25">
        <f t="shared" si="57"/>
        <v>0</v>
      </c>
    </row>
    <row r="3549" spans="1:3" ht="14.5" customHeight="1" x14ac:dyDescent="0.25">
      <c r="A3549">
        <f>'O1-1K'!E20</f>
        <v>0</v>
      </c>
      <c r="B3549" s="25">
        <v>0</v>
      </c>
      <c r="C3549" s="25">
        <f t="shared" si="57"/>
        <v>0</v>
      </c>
    </row>
    <row r="3550" spans="1:3" ht="14.5" customHeight="1" x14ac:dyDescent="0.25">
      <c r="A3550">
        <f>'O1-1K'!E21</f>
        <v>0</v>
      </c>
      <c r="B3550" s="25">
        <v>0</v>
      </c>
      <c r="C3550" s="25">
        <f t="shared" si="57"/>
        <v>0</v>
      </c>
    </row>
    <row r="3551" spans="1:3" ht="14.5" customHeight="1" x14ac:dyDescent="0.25">
      <c r="A3551">
        <f>'O1-1K'!F10</f>
        <v>0</v>
      </c>
      <c r="B3551" s="25">
        <v>0</v>
      </c>
      <c r="C3551" s="25">
        <f t="shared" si="57"/>
        <v>0</v>
      </c>
    </row>
    <row r="3552" spans="1:3" ht="14.5" customHeight="1" x14ac:dyDescent="0.25">
      <c r="A3552">
        <f>'O1-1K'!F11</f>
        <v>0</v>
      </c>
      <c r="B3552" s="25">
        <v>0</v>
      </c>
      <c r="C3552" s="25">
        <f t="shared" si="57"/>
        <v>0</v>
      </c>
    </row>
    <row r="3553" spans="1:3" ht="14.5" customHeight="1" x14ac:dyDescent="0.25">
      <c r="A3553">
        <f>'O1-1K'!F12</f>
        <v>0</v>
      </c>
      <c r="B3553" s="25">
        <v>0</v>
      </c>
      <c r="C3553" s="25">
        <f t="shared" si="57"/>
        <v>0</v>
      </c>
    </row>
    <row r="3554" spans="1:3" ht="14.5" customHeight="1" x14ac:dyDescent="0.25">
      <c r="A3554">
        <f>'O1-1K'!F13</f>
        <v>0</v>
      </c>
      <c r="B3554" s="25">
        <v>0</v>
      </c>
      <c r="C3554" s="25">
        <f t="shared" si="57"/>
        <v>0</v>
      </c>
    </row>
    <row r="3555" spans="1:3" ht="14.5" customHeight="1" x14ac:dyDescent="0.25">
      <c r="A3555">
        <f>'O1-1K'!F14</f>
        <v>0</v>
      </c>
      <c r="B3555" s="25">
        <v>0</v>
      </c>
      <c r="C3555" s="25">
        <f t="shared" si="57"/>
        <v>0</v>
      </c>
    </row>
    <row r="3556" spans="1:3" ht="14.5" customHeight="1" x14ac:dyDescent="0.25">
      <c r="A3556">
        <f>'O1-1K'!F15</f>
        <v>0</v>
      </c>
      <c r="B3556" s="25">
        <v>0</v>
      </c>
      <c r="C3556" s="25">
        <f t="shared" si="57"/>
        <v>0</v>
      </c>
    </row>
    <row r="3557" spans="1:3" ht="14.5" customHeight="1" x14ac:dyDescent="0.25">
      <c r="A3557">
        <f>'O1-1K'!F16</f>
        <v>0</v>
      </c>
      <c r="B3557" s="25">
        <v>0</v>
      </c>
      <c r="C3557" s="25">
        <f t="shared" si="57"/>
        <v>0</v>
      </c>
    </row>
    <row r="3558" spans="1:3" ht="14.5" customHeight="1" x14ac:dyDescent="0.25">
      <c r="A3558">
        <f>'O1-1K'!F17</f>
        <v>0</v>
      </c>
      <c r="B3558" s="25">
        <v>0</v>
      </c>
      <c r="C3558" s="25">
        <f t="shared" si="57"/>
        <v>0</v>
      </c>
    </row>
    <row r="3559" spans="1:3" ht="14.5" customHeight="1" x14ac:dyDescent="0.25">
      <c r="A3559">
        <f>'O1-1K'!F18</f>
        <v>0</v>
      </c>
      <c r="B3559" s="25">
        <v>0</v>
      </c>
      <c r="C3559" s="25">
        <f t="shared" si="57"/>
        <v>0</v>
      </c>
    </row>
    <row r="3560" spans="1:3" ht="14.5" customHeight="1" x14ac:dyDescent="0.25">
      <c r="A3560">
        <f>'O1-1K'!F19</f>
        <v>0</v>
      </c>
      <c r="B3560" s="25">
        <v>0</v>
      </c>
      <c r="C3560" s="25">
        <f t="shared" si="57"/>
        <v>0</v>
      </c>
    </row>
    <row r="3561" spans="1:3" ht="14.5" customHeight="1" x14ac:dyDescent="0.25">
      <c r="A3561">
        <f>'O1-1K'!F20</f>
        <v>0</v>
      </c>
      <c r="B3561" s="25">
        <v>0</v>
      </c>
      <c r="C3561" s="25">
        <f t="shared" si="57"/>
        <v>0</v>
      </c>
    </row>
    <row r="3562" spans="1:3" ht="14.5" customHeight="1" x14ac:dyDescent="0.25">
      <c r="A3562">
        <f>'O1-1K'!F21</f>
        <v>0</v>
      </c>
      <c r="B3562" s="25">
        <v>0</v>
      </c>
      <c r="C3562" s="25">
        <f t="shared" si="57"/>
        <v>0</v>
      </c>
    </row>
    <row r="3563" spans="1:3" ht="14.5" customHeight="1" x14ac:dyDescent="0.25">
      <c r="A3563">
        <f>'O1-1K'!G10</f>
        <v>0</v>
      </c>
      <c r="B3563" s="25">
        <v>0</v>
      </c>
      <c r="C3563" s="25">
        <f t="shared" si="57"/>
        <v>0</v>
      </c>
    </row>
    <row r="3564" spans="1:3" ht="14.5" customHeight="1" x14ac:dyDescent="0.25">
      <c r="A3564">
        <f>'O1-1K'!G11</f>
        <v>0</v>
      </c>
      <c r="B3564" s="25">
        <v>0</v>
      </c>
      <c r="C3564" s="25">
        <f t="shared" si="57"/>
        <v>0</v>
      </c>
    </row>
    <row r="3565" spans="1:3" ht="14.5" customHeight="1" x14ac:dyDescent="0.25">
      <c r="A3565">
        <f>'O1-1K'!G12</f>
        <v>0</v>
      </c>
      <c r="B3565" s="25">
        <v>0</v>
      </c>
      <c r="C3565" s="25">
        <f t="shared" si="57"/>
        <v>0</v>
      </c>
    </row>
    <row r="3566" spans="1:3" ht="14.5" customHeight="1" x14ac:dyDescent="0.25">
      <c r="A3566">
        <f>'O1-1K'!G13</f>
        <v>0</v>
      </c>
      <c r="B3566" s="25">
        <v>0</v>
      </c>
      <c r="C3566" s="25">
        <f t="shared" si="57"/>
        <v>0</v>
      </c>
    </row>
    <row r="3567" spans="1:3" ht="14.5" customHeight="1" x14ac:dyDescent="0.25">
      <c r="A3567">
        <f>'O1-1K'!G14</f>
        <v>0</v>
      </c>
      <c r="B3567" s="25">
        <v>0</v>
      </c>
      <c r="C3567" s="25">
        <f t="shared" si="57"/>
        <v>0</v>
      </c>
    </row>
    <row r="3568" spans="1:3" ht="14.5" customHeight="1" x14ac:dyDescent="0.25">
      <c r="A3568">
        <f>'O1-1K'!G15</f>
        <v>0</v>
      </c>
      <c r="B3568" s="25">
        <v>0</v>
      </c>
      <c r="C3568" s="25">
        <f t="shared" si="57"/>
        <v>0</v>
      </c>
    </row>
    <row r="3569" spans="1:3" ht="14.5" customHeight="1" x14ac:dyDescent="0.25">
      <c r="A3569">
        <f>'O1-1K'!G16</f>
        <v>0</v>
      </c>
      <c r="B3569" s="25">
        <v>0</v>
      </c>
      <c r="C3569" s="25">
        <f t="shared" si="57"/>
        <v>0</v>
      </c>
    </row>
    <row r="3570" spans="1:3" ht="14.5" customHeight="1" x14ac:dyDescent="0.25">
      <c r="A3570">
        <f>'O1-1K'!G17</f>
        <v>0</v>
      </c>
      <c r="B3570" s="25">
        <v>0</v>
      </c>
      <c r="C3570" s="25">
        <f t="shared" si="57"/>
        <v>0</v>
      </c>
    </row>
    <row r="3571" spans="1:3" ht="14.5" customHeight="1" x14ac:dyDescent="0.25">
      <c r="A3571">
        <f>'O1-1K'!G18</f>
        <v>0</v>
      </c>
      <c r="B3571" s="25">
        <v>0</v>
      </c>
      <c r="C3571" s="25">
        <f t="shared" si="57"/>
        <v>0</v>
      </c>
    </row>
    <row r="3572" spans="1:3" ht="14.5" customHeight="1" x14ac:dyDescent="0.25">
      <c r="A3572">
        <f>'O1-1K'!G19</f>
        <v>0</v>
      </c>
      <c r="B3572" s="25">
        <v>0</v>
      </c>
      <c r="C3572" s="25">
        <f t="shared" si="57"/>
        <v>0</v>
      </c>
    </row>
    <row r="3573" spans="1:3" ht="14.5" customHeight="1" x14ac:dyDescent="0.25">
      <c r="A3573">
        <f>'O1-1K'!G20</f>
        <v>0</v>
      </c>
      <c r="B3573" s="25">
        <v>0</v>
      </c>
      <c r="C3573" s="25">
        <f t="shared" si="57"/>
        <v>0</v>
      </c>
    </row>
    <row r="3574" spans="1:3" ht="14.5" customHeight="1" x14ac:dyDescent="0.25">
      <c r="A3574">
        <f>'O1-1K'!G21</f>
        <v>0</v>
      </c>
      <c r="B3574" s="25">
        <v>0</v>
      </c>
      <c r="C3574" s="25">
        <f t="shared" si="57"/>
        <v>0</v>
      </c>
    </row>
    <row r="3575" spans="1:3" ht="14.5" customHeight="1" x14ac:dyDescent="0.25">
      <c r="A3575">
        <f>'O1-1K'!H10</f>
        <v>0</v>
      </c>
      <c r="B3575" s="25">
        <v>0</v>
      </c>
      <c r="C3575" s="25">
        <f t="shared" si="57"/>
        <v>0</v>
      </c>
    </row>
    <row r="3576" spans="1:3" ht="14.5" customHeight="1" x14ac:dyDescent="0.25">
      <c r="A3576">
        <f>'O1-1K'!H11</f>
        <v>0</v>
      </c>
      <c r="B3576" s="25">
        <v>0</v>
      </c>
      <c r="C3576" s="25">
        <f t="shared" si="57"/>
        <v>0</v>
      </c>
    </row>
    <row r="3577" spans="1:3" ht="14.5" customHeight="1" x14ac:dyDescent="0.25">
      <c r="A3577">
        <f>'O1-1K'!H12</f>
        <v>0</v>
      </c>
      <c r="B3577" s="25">
        <v>0</v>
      </c>
      <c r="C3577" s="25">
        <f t="shared" si="57"/>
        <v>0</v>
      </c>
    </row>
    <row r="3578" spans="1:3" ht="14.5" customHeight="1" x14ac:dyDescent="0.25">
      <c r="A3578">
        <f>'O1-1K'!H13</f>
        <v>0</v>
      </c>
      <c r="B3578" s="25">
        <v>0</v>
      </c>
      <c r="C3578" s="25">
        <f t="shared" si="57"/>
        <v>0</v>
      </c>
    </row>
    <row r="3579" spans="1:3" ht="14.5" customHeight="1" x14ac:dyDescent="0.25">
      <c r="A3579">
        <f>'O1-1K'!H14</f>
        <v>0</v>
      </c>
      <c r="B3579" s="25">
        <v>0</v>
      </c>
      <c r="C3579" s="25">
        <f t="shared" si="57"/>
        <v>0</v>
      </c>
    </row>
    <row r="3580" spans="1:3" ht="14.5" customHeight="1" x14ac:dyDescent="0.25">
      <c r="A3580">
        <f>'O1-1K'!H15</f>
        <v>0</v>
      </c>
      <c r="B3580" s="25">
        <v>0</v>
      </c>
      <c r="C3580" s="25">
        <f t="shared" si="57"/>
        <v>0</v>
      </c>
    </row>
    <row r="3581" spans="1:3" ht="14.5" customHeight="1" x14ac:dyDescent="0.25">
      <c r="A3581">
        <f>'O1-1K'!H16</f>
        <v>0</v>
      </c>
      <c r="B3581" s="25">
        <v>0</v>
      </c>
      <c r="C3581" s="25">
        <f t="shared" si="57"/>
        <v>0</v>
      </c>
    </row>
    <row r="3582" spans="1:3" ht="14.5" customHeight="1" x14ac:dyDescent="0.25">
      <c r="A3582">
        <f>'O1-1K'!H17</f>
        <v>0</v>
      </c>
      <c r="B3582" s="25">
        <v>0</v>
      </c>
      <c r="C3582" s="25">
        <f t="shared" si="57"/>
        <v>0</v>
      </c>
    </row>
    <row r="3583" spans="1:3" ht="14.5" customHeight="1" x14ac:dyDescent="0.25">
      <c r="A3583">
        <f>'O1-1K'!H18</f>
        <v>0</v>
      </c>
      <c r="B3583" s="25">
        <v>0</v>
      </c>
      <c r="C3583" s="25">
        <f t="shared" ref="C3583:C3646" si="58">A3583*B3583</f>
        <v>0</v>
      </c>
    </row>
    <row r="3584" spans="1:3" ht="14.5" customHeight="1" x14ac:dyDescent="0.25">
      <c r="A3584">
        <f>'O1-1K'!H19</f>
        <v>0</v>
      </c>
      <c r="B3584" s="25">
        <v>0</v>
      </c>
      <c r="C3584" s="25">
        <f t="shared" si="58"/>
        <v>0</v>
      </c>
    </row>
    <row r="3585" spans="1:3" ht="14.5" customHeight="1" x14ac:dyDescent="0.25">
      <c r="A3585">
        <f>'O1-1K'!H20</f>
        <v>0</v>
      </c>
      <c r="B3585" s="25">
        <v>0</v>
      </c>
      <c r="C3585" s="25">
        <f t="shared" si="58"/>
        <v>0</v>
      </c>
    </row>
    <row r="3586" spans="1:3" ht="14.5" customHeight="1" x14ac:dyDescent="0.25">
      <c r="A3586">
        <f>'O1-1K'!H21</f>
        <v>0</v>
      </c>
      <c r="B3586" s="25">
        <v>0</v>
      </c>
      <c r="C3586" s="25">
        <f t="shared" si="58"/>
        <v>0</v>
      </c>
    </row>
    <row r="3587" spans="1:3" ht="14.5" customHeight="1" x14ac:dyDescent="0.25">
      <c r="A3587">
        <f>'O1-1K'!I10</f>
        <v>0</v>
      </c>
      <c r="B3587" s="25">
        <v>0</v>
      </c>
      <c r="C3587" s="25">
        <f t="shared" si="58"/>
        <v>0</v>
      </c>
    </row>
    <row r="3588" spans="1:3" ht="14.5" customHeight="1" x14ac:dyDescent="0.25">
      <c r="A3588">
        <f>'O1-1K'!I11</f>
        <v>0</v>
      </c>
      <c r="B3588" s="25">
        <v>0</v>
      </c>
      <c r="C3588" s="25">
        <f t="shared" si="58"/>
        <v>0</v>
      </c>
    </row>
    <row r="3589" spans="1:3" ht="14.5" customHeight="1" x14ac:dyDescent="0.25">
      <c r="A3589">
        <f>'O1-1K'!I12</f>
        <v>0</v>
      </c>
      <c r="B3589" s="25">
        <v>0</v>
      </c>
      <c r="C3589" s="25">
        <f t="shared" si="58"/>
        <v>0</v>
      </c>
    </row>
    <row r="3590" spans="1:3" ht="14.5" customHeight="1" x14ac:dyDescent="0.25">
      <c r="A3590">
        <f>'O1-1K'!I13</f>
        <v>0</v>
      </c>
      <c r="B3590" s="25">
        <v>0</v>
      </c>
      <c r="C3590" s="25">
        <f t="shared" si="58"/>
        <v>0</v>
      </c>
    </row>
    <row r="3591" spans="1:3" ht="14.5" customHeight="1" x14ac:dyDescent="0.25">
      <c r="A3591">
        <f>'O1-1K'!I14</f>
        <v>0</v>
      </c>
      <c r="B3591" s="25">
        <v>0</v>
      </c>
      <c r="C3591" s="25">
        <f t="shared" si="58"/>
        <v>0</v>
      </c>
    </row>
    <row r="3592" spans="1:3" ht="14.5" customHeight="1" x14ac:dyDescent="0.25">
      <c r="A3592">
        <f>'O1-1K'!I15</f>
        <v>0</v>
      </c>
      <c r="B3592" s="25">
        <v>0</v>
      </c>
      <c r="C3592" s="25">
        <f t="shared" si="58"/>
        <v>0</v>
      </c>
    </row>
    <row r="3593" spans="1:3" ht="14.5" customHeight="1" x14ac:dyDescent="0.25">
      <c r="A3593">
        <f>'O1-1K'!I16</f>
        <v>0</v>
      </c>
      <c r="B3593" s="25">
        <v>0</v>
      </c>
      <c r="C3593" s="25">
        <f t="shared" si="58"/>
        <v>0</v>
      </c>
    </row>
    <row r="3594" spans="1:3" ht="14.5" customHeight="1" x14ac:dyDescent="0.25">
      <c r="A3594">
        <f>'O1-1K'!I17</f>
        <v>0</v>
      </c>
      <c r="B3594" s="25">
        <v>0</v>
      </c>
      <c r="C3594" s="25">
        <f t="shared" si="58"/>
        <v>0</v>
      </c>
    </row>
    <row r="3595" spans="1:3" ht="14.5" customHeight="1" x14ac:dyDescent="0.25">
      <c r="A3595">
        <f>'O1-1K'!I18</f>
        <v>0</v>
      </c>
      <c r="B3595" s="25">
        <v>0</v>
      </c>
      <c r="C3595" s="25">
        <f t="shared" si="58"/>
        <v>0</v>
      </c>
    </row>
    <row r="3596" spans="1:3" ht="14.5" customHeight="1" x14ac:dyDescent="0.25">
      <c r="A3596">
        <f>'O1-1K'!I19</f>
        <v>0</v>
      </c>
      <c r="B3596" s="25">
        <v>0</v>
      </c>
      <c r="C3596" s="25">
        <f t="shared" si="58"/>
        <v>0</v>
      </c>
    </row>
    <row r="3597" spans="1:3" ht="14.5" customHeight="1" x14ac:dyDescent="0.25">
      <c r="A3597">
        <f>'O1-1K'!I20</f>
        <v>0</v>
      </c>
      <c r="B3597" s="25">
        <v>0</v>
      </c>
      <c r="C3597" s="25">
        <f t="shared" si="58"/>
        <v>0</v>
      </c>
    </row>
    <row r="3598" spans="1:3" ht="14.5" customHeight="1" x14ac:dyDescent="0.25">
      <c r="A3598">
        <f>'O1-1K'!I21</f>
        <v>0</v>
      </c>
      <c r="B3598" s="25">
        <v>0</v>
      </c>
      <c r="C3598" s="25">
        <f t="shared" si="58"/>
        <v>0</v>
      </c>
    </row>
    <row r="3599" spans="1:3" ht="14.5" customHeight="1" x14ac:dyDescent="0.25">
      <c r="A3599">
        <f>'O1-1K'!J10</f>
        <v>0</v>
      </c>
      <c r="B3599" s="25">
        <v>0</v>
      </c>
      <c r="C3599" s="25">
        <f t="shared" si="58"/>
        <v>0</v>
      </c>
    </row>
    <row r="3600" spans="1:3" ht="14.5" customHeight="1" x14ac:dyDescent="0.25">
      <c r="A3600">
        <f>'O1-1K'!J11</f>
        <v>0</v>
      </c>
      <c r="B3600" s="25">
        <v>0</v>
      </c>
      <c r="C3600" s="25">
        <f t="shared" si="58"/>
        <v>0</v>
      </c>
    </row>
    <row r="3601" spans="1:3" ht="14.5" customHeight="1" x14ac:dyDescent="0.25">
      <c r="A3601">
        <f>'O1-1K'!J12</f>
        <v>0</v>
      </c>
      <c r="B3601" s="25">
        <v>0</v>
      </c>
      <c r="C3601" s="25">
        <f t="shared" si="58"/>
        <v>0</v>
      </c>
    </row>
    <row r="3602" spans="1:3" ht="14.5" customHeight="1" x14ac:dyDescent="0.25">
      <c r="A3602">
        <f>'O1-1K'!J13</f>
        <v>0</v>
      </c>
      <c r="B3602" s="25">
        <v>0</v>
      </c>
      <c r="C3602" s="25">
        <f t="shared" si="58"/>
        <v>0</v>
      </c>
    </row>
    <row r="3603" spans="1:3" ht="14.5" customHeight="1" x14ac:dyDescent="0.25">
      <c r="A3603">
        <f>'O1-1K'!J14</f>
        <v>0</v>
      </c>
      <c r="B3603" s="25">
        <v>0</v>
      </c>
      <c r="C3603" s="25">
        <f t="shared" si="58"/>
        <v>0</v>
      </c>
    </row>
    <row r="3604" spans="1:3" ht="14.5" customHeight="1" x14ac:dyDescent="0.25">
      <c r="A3604">
        <f>'O1-1K'!J15</f>
        <v>0</v>
      </c>
      <c r="B3604" s="25">
        <v>0</v>
      </c>
      <c r="C3604" s="25">
        <f t="shared" si="58"/>
        <v>0</v>
      </c>
    </row>
    <row r="3605" spans="1:3" ht="14.5" customHeight="1" x14ac:dyDescent="0.25">
      <c r="A3605">
        <f>'O1-1K'!J16</f>
        <v>0</v>
      </c>
      <c r="B3605" s="25">
        <v>0</v>
      </c>
      <c r="C3605" s="25">
        <f t="shared" si="58"/>
        <v>0</v>
      </c>
    </row>
    <row r="3606" spans="1:3" ht="14.5" customHeight="1" x14ac:dyDescent="0.25">
      <c r="A3606">
        <f>'O1-1K'!J17</f>
        <v>0</v>
      </c>
      <c r="B3606" s="25">
        <v>0</v>
      </c>
      <c r="C3606" s="25">
        <f t="shared" si="58"/>
        <v>0</v>
      </c>
    </row>
    <row r="3607" spans="1:3" ht="14.5" customHeight="1" x14ac:dyDescent="0.25">
      <c r="A3607">
        <f>'O1-1K'!J18</f>
        <v>0</v>
      </c>
      <c r="B3607" s="25">
        <v>0</v>
      </c>
      <c r="C3607" s="25">
        <f t="shared" si="58"/>
        <v>0</v>
      </c>
    </row>
    <row r="3608" spans="1:3" ht="14.5" customHeight="1" x14ac:dyDescent="0.25">
      <c r="A3608">
        <f>'O1-1K'!J19</f>
        <v>0</v>
      </c>
      <c r="B3608" s="25">
        <v>0</v>
      </c>
      <c r="C3608" s="25">
        <f t="shared" si="58"/>
        <v>0</v>
      </c>
    </row>
    <row r="3609" spans="1:3" ht="14.5" customHeight="1" x14ac:dyDescent="0.25">
      <c r="A3609">
        <f>'O1-1K'!J20</f>
        <v>0</v>
      </c>
      <c r="B3609" s="25">
        <v>0</v>
      </c>
      <c r="C3609" s="25">
        <f t="shared" si="58"/>
        <v>0</v>
      </c>
    </row>
    <row r="3610" spans="1:3" ht="14.5" customHeight="1" x14ac:dyDescent="0.25">
      <c r="A3610">
        <f>'O1-1K'!J21</f>
        <v>0</v>
      </c>
      <c r="B3610" s="25">
        <v>0</v>
      </c>
      <c r="C3610" s="25">
        <f t="shared" si="58"/>
        <v>0</v>
      </c>
    </row>
    <row r="3611" spans="1:3" ht="14.5" customHeight="1" x14ac:dyDescent="0.25">
      <c r="A3611">
        <f>'O1-2A'!E10</f>
        <v>0</v>
      </c>
      <c r="B3611" s="25">
        <v>0</v>
      </c>
      <c r="C3611" s="25">
        <f t="shared" si="58"/>
        <v>0</v>
      </c>
    </row>
    <row r="3612" spans="1:3" ht="14.5" customHeight="1" x14ac:dyDescent="0.25">
      <c r="A3612">
        <f>'O1-2A'!E11</f>
        <v>0</v>
      </c>
      <c r="B3612" s="25">
        <v>0</v>
      </c>
      <c r="C3612" s="25">
        <f t="shared" si="58"/>
        <v>0</v>
      </c>
    </row>
    <row r="3613" spans="1:3" ht="14.5" customHeight="1" x14ac:dyDescent="0.25">
      <c r="A3613">
        <f>'O1-2A'!E12</f>
        <v>0</v>
      </c>
      <c r="B3613" s="25">
        <v>0</v>
      </c>
      <c r="C3613" s="25">
        <f t="shared" si="58"/>
        <v>0</v>
      </c>
    </row>
    <row r="3614" spans="1:3" ht="14.5" customHeight="1" x14ac:dyDescent="0.25">
      <c r="A3614">
        <f>'O1-2A'!E13</f>
        <v>0</v>
      </c>
      <c r="B3614" s="25">
        <v>0</v>
      </c>
      <c r="C3614" s="25">
        <f t="shared" si="58"/>
        <v>0</v>
      </c>
    </row>
    <row r="3615" spans="1:3" ht="14.5" customHeight="1" x14ac:dyDescent="0.25">
      <c r="A3615">
        <f>'O1-2A'!E14</f>
        <v>0</v>
      </c>
      <c r="B3615" s="25">
        <v>0</v>
      </c>
      <c r="C3615" s="25">
        <f t="shared" si="58"/>
        <v>0</v>
      </c>
    </row>
    <row r="3616" spans="1:3" ht="14.5" customHeight="1" x14ac:dyDescent="0.25">
      <c r="A3616">
        <f>'O1-2A'!E15</f>
        <v>0</v>
      </c>
      <c r="B3616" s="25">
        <v>0</v>
      </c>
      <c r="C3616" s="25">
        <f t="shared" si="58"/>
        <v>0</v>
      </c>
    </row>
    <row r="3617" spans="1:3" ht="14.5" customHeight="1" x14ac:dyDescent="0.25">
      <c r="A3617">
        <f>'O1-2A'!E16</f>
        <v>0</v>
      </c>
      <c r="B3617" s="25">
        <v>0</v>
      </c>
      <c r="C3617" s="25">
        <f t="shared" si="58"/>
        <v>0</v>
      </c>
    </row>
    <row r="3618" spans="1:3" ht="14.5" customHeight="1" x14ac:dyDescent="0.25">
      <c r="A3618">
        <f>'O1-2A'!E17</f>
        <v>0</v>
      </c>
      <c r="B3618" s="25">
        <v>0</v>
      </c>
      <c r="C3618" s="25">
        <f t="shared" si="58"/>
        <v>0</v>
      </c>
    </row>
    <row r="3619" spans="1:3" ht="14.5" customHeight="1" x14ac:dyDescent="0.25">
      <c r="A3619">
        <f>'O1-2A'!E18</f>
        <v>0</v>
      </c>
      <c r="B3619" s="25">
        <v>0</v>
      </c>
      <c r="C3619" s="25">
        <f t="shared" si="58"/>
        <v>0</v>
      </c>
    </row>
    <row r="3620" spans="1:3" ht="14.5" customHeight="1" x14ac:dyDescent="0.25">
      <c r="A3620">
        <f>'O1-2A'!E19</f>
        <v>0</v>
      </c>
      <c r="B3620" s="25">
        <v>0</v>
      </c>
      <c r="C3620" s="25">
        <f t="shared" si="58"/>
        <v>0</v>
      </c>
    </row>
    <row r="3621" spans="1:3" ht="14.5" customHeight="1" x14ac:dyDescent="0.25">
      <c r="A3621">
        <f>'O1-2A'!E20</f>
        <v>0</v>
      </c>
      <c r="B3621" s="25">
        <v>0</v>
      </c>
      <c r="C3621" s="25">
        <f t="shared" si="58"/>
        <v>0</v>
      </c>
    </row>
    <row r="3622" spans="1:3" ht="14.5" customHeight="1" x14ac:dyDescent="0.25">
      <c r="A3622">
        <f>'O1-2A'!E21</f>
        <v>0</v>
      </c>
      <c r="B3622" s="25">
        <v>0</v>
      </c>
      <c r="C3622" s="25">
        <f t="shared" si="58"/>
        <v>0</v>
      </c>
    </row>
    <row r="3623" spans="1:3" ht="14.5" customHeight="1" x14ac:dyDescent="0.25">
      <c r="A3623">
        <f>'O1-2A'!E22</f>
        <v>0</v>
      </c>
      <c r="B3623" s="25">
        <v>0</v>
      </c>
      <c r="C3623" s="25">
        <f t="shared" si="58"/>
        <v>0</v>
      </c>
    </row>
    <row r="3624" spans="1:3" ht="14.5" customHeight="1" x14ac:dyDescent="0.25">
      <c r="A3624">
        <f>'O1-2A'!E23</f>
        <v>0</v>
      </c>
      <c r="B3624" s="25">
        <v>0</v>
      </c>
      <c r="C3624" s="25">
        <f t="shared" si="58"/>
        <v>0</v>
      </c>
    </row>
    <row r="3625" spans="1:3" ht="14.5" customHeight="1" x14ac:dyDescent="0.25">
      <c r="A3625">
        <f>'O1-2A'!E24</f>
        <v>0</v>
      </c>
      <c r="B3625" s="25">
        <v>0</v>
      </c>
      <c r="C3625" s="25">
        <f t="shared" si="58"/>
        <v>0</v>
      </c>
    </row>
    <row r="3626" spans="1:3" ht="14.5" customHeight="1" x14ac:dyDescent="0.25">
      <c r="A3626">
        <f>'O1-2A'!E25</f>
        <v>0</v>
      </c>
      <c r="B3626" s="25">
        <v>0</v>
      </c>
      <c r="C3626" s="25">
        <f t="shared" si="58"/>
        <v>0</v>
      </c>
    </row>
    <row r="3627" spans="1:3" ht="14.5" customHeight="1" x14ac:dyDescent="0.25">
      <c r="A3627">
        <f>'O1-2A'!E26</f>
        <v>0</v>
      </c>
      <c r="B3627" s="25">
        <v>0</v>
      </c>
      <c r="C3627" s="25">
        <f t="shared" si="58"/>
        <v>0</v>
      </c>
    </row>
    <row r="3628" spans="1:3" ht="14.5" customHeight="1" x14ac:dyDescent="0.25">
      <c r="A3628">
        <f>'O1-2A'!E27</f>
        <v>0</v>
      </c>
      <c r="B3628" s="25">
        <v>0</v>
      </c>
      <c r="C3628" s="25">
        <f t="shared" si="58"/>
        <v>0</v>
      </c>
    </row>
    <row r="3629" spans="1:3" ht="14.5" customHeight="1" x14ac:dyDescent="0.25">
      <c r="A3629">
        <f>'O1-2A'!E28</f>
        <v>0</v>
      </c>
      <c r="B3629" s="25">
        <v>0</v>
      </c>
      <c r="C3629" s="25">
        <f t="shared" si="58"/>
        <v>0</v>
      </c>
    </row>
    <row r="3630" spans="1:3" ht="14.5" customHeight="1" x14ac:dyDescent="0.25">
      <c r="A3630">
        <f>'O1-2A'!E29</f>
        <v>0</v>
      </c>
      <c r="B3630" s="25">
        <v>0</v>
      </c>
      <c r="C3630" s="25">
        <f t="shared" si="58"/>
        <v>0</v>
      </c>
    </row>
    <row r="3631" spans="1:3" ht="14.5" customHeight="1" x14ac:dyDescent="0.25">
      <c r="A3631">
        <f>'O1-2A'!E30</f>
        <v>0</v>
      </c>
      <c r="B3631" s="25">
        <v>0</v>
      </c>
      <c r="C3631" s="25">
        <f t="shared" si="58"/>
        <v>0</v>
      </c>
    </row>
    <row r="3632" spans="1:3" ht="14.5" customHeight="1" x14ac:dyDescent="0.25">
      <c r="A3632">
        <f>'O1-2A'!E31</f>
        <v>0</v>
      </c>
      <c r="B3632" s="25">
        <v>0</v>
      </c>
      <c r="C3632" s="25">
        <f t="shared" si="58"/>
        <v>0</v>
      </c>
    </row>
    <row r="3633" spans="1:3" ht="14.5" customHeight="1" x14ac:dyDescent="0.25">
      <c r="A3633">
        <f>'O1-2A'!E32</f>
        <v>0</v>
      </c>
      <c r="B3633" s="25">
        <v>0</v>
      </c>
      <c r="C3633" s="25">
        <f t="shared" si="58"/>
        <v>0</v>
      </c>
    </row>
    <row r="3634" spans="1:3" ht="14.5" customHeight="1" x14ac:dyDescent="0.25">
      <c r="A3634">
        <f>'O1-2A'!E33</f>
        <v>0</v>
      </c>
      <c r="B3634" s="25">
        <v>0</v>
      </c>
      <c r="C3634" s="25">
        <f t="shared" si="58"/>
        <v>0</v>
      </c>
    </row>
    <row r="3635" spans="1:3" ht="14.5" customHeight="1" x14ac:dyDescent="0.25">
      <c r="A3635">
        <f>'O1-2A'!E34</f>
        <v>0</v>
      </c>
      <c r="B3635" s="25">
        <v>0</v>
      </c>
      <c r="C3635" s="25">
        <f t="shared" si="58"/>
        <v>0</v>
      </c>
    </row>
    <row r="3636" spans="1:3" ht="14.5" customHeight="1" x14ac:dyDescent="0.25">
      <c r="A3636">
        <f>'O1-2A'!E35</f>
        <v>0</v>
      </c>
      <c r="B3636" s="25">
        <v>0</v>
      </c>
      <c r="C3636" s="25">
        <f t="shared" si="58"/>
        <v>0</v>
      </c>
    </row>
    <row r="3637" spans="1:3" ht="14.5" customHeight="1" x14ac:dyDescent="0.25">
      <c r="A3637">
        <f>'O1-2A'!E40</f>
        <v>0</v>
      </c>
      <c r="B3637" s="25">
        <v>0</v>
      </c>
      <c r="C3637" s="25">
        <f t="shared" si="58"/>
        <v>0</v>
      </c>
    </row>
    <row r="3638" spans="1:3" ht="14.5" customHeight="1" x14ac:dyDescent="0.25">
      <c r="A3638">
        <f>'O1-2A'!E41</f>
        <v>0</v>
      </c>
      <c r="B3638" s="25">
        <v>0</v>
      </c>
      <c r="C3638" s="25">
        <f t="shared" si="58"/>
        <v>0</v>
      </c>
    </row>
    <row r="3639" spans="1:3" ht="14.5" customHeight="1" x14ac:dyDescent="0.25">
      <c r="A3639">
        <f>'O1-2A'!E42</f>
        <v>0</v>
      </c>
      <c r="B3639" s="25">
        <v>0</v>
      </c>
      <c r="C3639" s="25">
        <f t="shared" si="58"/>
        <v>0</v>
      </c>
    </row>
    <row r="3640" spans="1:3" ht="14.5" customHeight="1" x14ac:dyDescent="0.25">
      <c r="A3640">
        <f>'O1-2A'!E43</f>
        <v>0</v>
      </c>
      <c r="B3640" s="25">
        <v>0</v>
      </c>
      <c r="C3640" s="25">
        <f t="shared" si="58"/>
        <v>0</v>
      </c>
    </row>
    <row r="3641" spans="1:3" ht="14.5" customHeight="1" x14ac:dyDescent="0.25">
      <c r="A3641">
        <f>'O1-2A'!E44</f>
        <v>0</v>
      </c>
      <c r="B3641" s="25">
        <v>0</v>
      </c>
      <c r="C3641" s="25">
        <f t="shared" si="58"/>
        <v>0</v>
      </c>
    </row>
    <row r="3642" spans="1:3" ht="14.5" customHeight="1" x14ac:dyDescent="0.25">
      <c r="A3642">
        <f>'O1-2A'!E45</f>
        <v>0</v>
      </c>
      <c r="B3642" s="25">
        <v>0</v>
      </c>
      <c r="C3642" s="25">
        <f t="shared" si="58"/>
        <v>0</v>
      </c>
    </row>
    <row r="3643" spans="1:3" ht="14.5" customHeight="1" x14ac:dyDescent="0.25">
      <c r="A3643">
        <f>'O1-2A'!E46</f>
        <v>0</v>
      </c>
      <c r="B3643" s="25">
        <v>0</v>
      </c>
      <c r="C3643" s="25">
        <f t="shared" si="58"/>
        <v>0</v>
      </c>
    </row>
    <row r="3644" spans="1:3" ht="14.5" customHeight="1" x14ac:dyDescent="0.25">
      <c r="A3644">
        <f>'O1-2A'!E47</f>
        <v>0</v>
      </c>
      <c r="B3644" s="25">
        <v>0</v>
      </c>
      <c r="C3644" s="25">
        <f t="shared" si="58"/>
        <v>0</v>
      </c>
    </row>
    <row r="3645" spans="1:3" ht="14.5" customHeight="1" x14ac:dyDescent="0.25">
      <c r="A3645">
        <f>'O1-2A'!E48</f>
        <v>0</v>
      </c>
      <c r="B3645" s="25">
        <v>0</v>
      </c>
      <c r="C3645" s="25">
        <f t="shared" si="58"/>
        <v>0</v>
      </c>
    </row>
    <row r="3646" spans="1:3" ht="14.5" customHeight="1" x14ac:dyDescent="0.25">
      <c r="A3646">
        <f>'O1-2A'!E49</f>
        <v>0</v>
      </c>
      <c r="B3646" s="25">
        <v>0</v>
      </c>
      <c r="C3646" s="25">
        <f t="shared" si="58"/>
        <v>0</v>
      </c>
    </row>
    <row r="3647" spans="1:3" ht="14.5" customHeight="1" x14ac:dyDescent="0.25">
      <c r="A3647">
        <f>'O1-2A'!E50</f>
        <v>0</v>
      </c>
      <c r="B3647" s="25">
        <v>0</v>
      </c>
      <c r="C3647" s="25">
        <f t="shared" ref="C3647:C3710" si="59">A3647*B3647</f>
        <v>0</v>
      </c>
    </row>
    <row r="3648" spans="1:3" ht="14.5" customHeight="1" x14ac:dyDescent="0.25">
      <c r="A3648">
        <f>'O1-2A'!E51</f>
        <v>0</v>
      </c>
      <c r="B3648" s="25">
        <v>0</v>
      </c>
      <c r="C3648" s="25">
        <f t="shared" si="59"/>
        <v>0</v>
      </c>
    </row>
    <row r="3649" spans="1:3" ht="14.5" customHeight="1" x14ac:dyDescent="0.25">
      <c r="A3649">
        <f>'O1-2A'!F10</f>
        <v>0</v>
      </c>
      <c r="B3649" s="25">
        <v>0</v>
      </c>
      <c r="C3649" s="25">
        <f t="shared" si="59"/>
        <v>0</v>
      </c>
    </row>
    <row r="3650" spans="1:3" ht="14.5" customHeight="1" x14ac:dyDescent="0.25">
      <c r="A3650">
        <f>'O1-2A'!F11</f>
        <v>0</v>
      </c>
      <c r="B3650" s="25">
        <v>0</v>
      </c>
      <c r="C3650" s="25">
        <f t="shared" si="59"/>
        <v>0</v>
      </c>
    </row>
    <row r="3651" spans="1:3" ht="14.5" customHeight="1" x14ac:dyDescent="0.25">
      <c r="A3651">
        <f>'O1-2A'!F12</f>
        <v>0</v>
      </c>
      <c r="B3651" s="25">
        <v>0</v>
      </c>
      <c r="C3651" s="25">
        <f t="shared" si="59"/>
        <v>0</v>
      </c>
    </row>
    <row r="3652" spans="1:3" ht="14.5" customHeight="1" x14ac:dyDescent="0.25">
      <c r="A3652">
        <f>'O1-2A'!F13</f>
        <v>0</v>
      </c>
      <c r="B3652" s="25">
        <v>0</v>
      </c>
      <c r="C3652" s="25">
        <f t="shared" si="59"/>
        <v>0</v>
      </c>
    </row>
    <row r="3653" spans="1:3" ht="14.5" customHeight="1" x14ac:dyDescent="0.25">
      <c r="A3653">
        <f>'O1-2A'!F14</f>
        <v>0</v>
      </c>
      <c r="B3653" s="25">
        <v>0</v>
      </c>
      <c r="C3653" s="25">
        <f t="shared" si="59"/>
        <v>0</v>
      </c>
    </row>
    <row r="3654" spans="1:3" ht="14.5" customHeight="1" x14ac:dyDescent="0.25">
      <c r="A3654">
        <f>'O1-2A'!F15</f>
        <v>0</v>
      </c>
      <c r="B3654" s="25">
        <v>0</v>
      </c>
      <c r="C3654" s="25">
        <f t="shared" si="59"/>
        <v>0</v>
      </c>
    </row>
    <row r="3655" spans="1:3" ht="14.5" customHeight="1" x14ac:dyDescent="0.25">
      <c r="A3655">
        <f>'O1-2A'!F16</f>
        <v>0</v>
      </c>
      <c r="B3655" s="25">
        <v>0</v>
      </c>
      <c r="C3655" s="25">
        <f t="shared" si="59"/>
        <v>0</v>
      </c>
    </row>
    <row r="3656" spans="1:3" ht="14.5" customHeight="1" x14ac:dyDescent="0.25">
      <c r="A3656">
        <f>'O1-2A'!F17</f>
        <v>0</v>
      </c>
      <c r="B3656" s="25">
        <v>0</v>
      </c>
      <c r="C3656" s="25">
        <f t="shared" si="59"/>
        <v>0</v>
      </c>
    </row>
    <row r="3657" spans="1:3" ht="14.5" customHeight="1" x14ac:dyDescent="0.25">
      <c r="A3657">
        <f>'O1-2A'!F18</f>
        <v>0</v>
      </c>
      <c r="B3657" s="25">
        <v>0</v>
      </c>
      <c r="C3657" s="25">
        <f t="shared" si="59"/>
        <v>0</v>
      </c>
    </row>
    <row r="3658" spans="1:3" ht="14.5" customHeight="1" x14ac:dyDescent="0.25">
      <c r="A3658">
        <f>'O1-2A'!F19</f>
        <v>0</v>
      </c>
      <c r="B3658" s="25">
        <v>0</v>
      </c>
      <c r="C3658" s="25">
        <f t="shared" si="59"/>
        <v>0</v>
      </c>
    </row>
    <row r="3659" spans="1:3" ht="14.5" customHeight="1" x14ac:dyDescent="0.25">
      <c r="A3659">
        <f>'O1-2A'!F20</f>
        <v>0</v>
      </c>
      <c r="B3659" s="25">
        <v>0</v>
      </c>
      <c r="C3659" s="25">
        <f t="shared" si="59"/>
        <v>0</v>
      </c>
    </row>
    <row r="3660" spans="1:3" ht="14.5" customHeight="1" x14ac:dyDescent="0.25">
      <c r="A3660">
        <f>'O1-2A'!F21</f>
        <v>0</v>
      </c>
      <c r="B3660" s="25">
        <v>0</v>
      </c>
      <c r="C3660" s="25">
        <f t="shared" si="59"/>
        <v>0</v>
      </c>
    </row>
    <row r="3661" spans="1:3" ht="14.5" customHeight="1" x14ac:dyDescent="0.25">
      <c r="A3661">
        <f>'O1-2A'!F22</f>
        <v>0</v>
      </c>
      <c r="B3661" s="25">
        <v>0</v>
      </c>
      <c r="C3661" s="25">
        <f t="shared" si="59"/>
        <v>0</v>
      </c>
    </row>
    <row r="3662" spans="1:3" ht="14.5" customHeight="1" x14ac:dyDescent="0.25">
      <c r="A3662">
        <f>'O1-2A'!F23</f>
        <v>0</v>
      </c>
      <c r="B3662" s="25">
        <v>0</v>
      </c>
      <c r="C3662" s="25">
        <f t="shared" si="59"/>
        <v>0</v>
      </c>
    </row>
    <row r="3663" spans="1:3" ht="14.5" customHeight="1" x14ac:dyDescent="0.25">
      <c r="A3663">
        <f>'O1-2A'!F24</f>
        <v>0</v>
      </c>
      <c r="B3663" s="25">
        <v>0</v>
      </c>
      <c r="C3663" s="25">
        <f t="shared" si="59"/>
        <v>0</v>
      </c>
    </row>
    <row r="3664" spans="1:3" ht="14.5" customHeight="1" x14ac:dyDescent="0.25">
      <c r="A3664">
        <f>'O1-2A'!F25</f>
        <v>0</v>
      </c>
      <c r="B3664" s="25">
        <v>0</v>
      </c>
      <c r="C3664" s="25">
        <f t="shared" si="59"/>
        <v>0</v>
      </c>
    </row>
    <row r="3665" spans="1:3" ht="14.5" customHeight="1" x14ac:dyDescent="0.25">
      <c r="A3665">
        <f>'O1-2A'!F26</f>
        <v>0</v>
      </c>
      <c r="B3665" s="25">
        <v>0</v>
      </c>
      <c r="C3665" s="25">
        <f t="shared" si="59"/>
        <v>0</v>
      </c>
    </row>
    <row r="3666" spans="1:3" ht="14.5" customHeight="1" x14ac:dyDescent="0.25">
      <c r="A3666">
        <f>'O1-2A'!F27</f>
        <v>0</v>
      </c>
      <c r="B3666" s="25">
        <v>0</v>
      </c>
      <c r="C3666" s="25">
        <f t="shared" si="59"/>
        <v>0</v>
      </c>
    </row>
    <row r="3667" spans="1:3" ht="14.5" customHeight="1" x14ac:dyDescent="0.25">
      <c r="A3667">
        <f>'O1-2A'!F28</f>
        <v>0</v>
      </c>
      <c r="B3667" s="25">
        <v>0</v>
      </c>
      <c r="C3667" s="25">
        <f t="shared" si="59"/>
        <v>0</v>
      </c>
    </row>
    <row r="3668" spans="1:3" ht="14.5" customHeight="1" x14ac:dyDescent="0.25">
      <c r="A3668">
        <f>'O1-2A'!F29</f>
        <v>0</v>
      </c>
      <c r="B3668" s="25">
        <v>0</v>
      </c>
      <c r="C3668" s="25">
        <f t="shared" si="59"/>
        <v>0</v>
      </c>
    </row>
    <row r="3669" spans="1:3" ht="14.5" customHeight="1" x14ac:dyDescent="0.25">
      <c r="A3669">
        <f>'O1-2A'!F30</f>
        <v>0</v>
      </c>
      <c r="B3669" s="25">
        <v>0</v>
      </c>
      <c r="C3669" s="25">
        <f t="shared" si="59"/>
        <v>0</v>
      </c>
    </row>
    <row r="3670" spans="1:3" ht="14.5" customHeight="1" x14ac:dyDescent="0.25">
      <c r="A3670">
        <f>'O1-2A'!F31</f>
        <v>0</v>
      </c>
      <c r="B3670" s="25">
        <v>0</v>
      </c>
      <c r="C3670" s="25">
        <f t="shared" si="59"/>
        <v>0</v>
      </c>
    </row>
    <row r="3671" spans="1:3" ht="14.5" customHeight="1" x14ac:dyDescent="0.25">
      <c r="A3671">
        <f>'O1-2A'!F32</f>
        <v>0</v>
      </c>
      <c r="B3671" s="25">
        <v>0</v>
      </c>
      <c r="C3671" s="25">
        <f t="shared" si="59"/>
        <v>0</v>
      </c>
    </row>
    <row r="3672" spans="1:3" ht="14.5" customHeight="1" x14ac:dyDescent="0.25">
      <c r="A3672">
        <f>'O1-2A'!F33</f>
        <v>0</v>
      </c>
      <c r="B3672" s="25">
        <v>0</v>
      </c>
      <c r="C3672" s="25">
        <f t="shared" si="59"/>
        <v>0</v>
      </c>
    </row>
    <row r="3673" spans="1:3" ht="14.5" customHeight="1" x14ac:dyDescent="0.25">
      <c r="A3673">
        <f>'O1-2A'!F34</f>
        <v>0</v>
      </c>
      <c r="B3673" s="25">
        <v>0</v>
      </c>
      <c r="C3673" s="25">
        <f t="shared" si="59"/>
        <v>0</v>
      </c>
    </row>
    <row r="3674" spans="1:3" ht="14.5" customHeight="1" x14ac:dyDescent="0.25">
      <c r="A3674">
        <f>'O1-2A'!F35</f>
        <v>0</v>
      </c>
      <c r="B3674" s="25">
        <v>0</v>
      </c>
      <c r="C3674" s="25">
        <f t="shared" si="59"/>
        <v>0</v>
      </c>
    </row>
    <row r="3675" spans="1:3" ht="14.5" customHeight="1" x14ac:dyDescent="0.25">
      <c r="A3675">
        <f>'O1-2A'!G10</f>
        <v>0</v>
      </c>
      <c r="B3675" s="25">
        <v>0</v>
      </c>
      <c r="C3675" s="25">
        <f t="shared" si="59"/>
        <v>0</v>
      </c>
    </row>
    <row r="3676" spans="1:3" ht="14.5" customHeight="1" x14ac:dyDescent="0.25">
      <c r="A3676">
        <f>'O1-2A'!G11</f>
        <v>0</v>
      </c>
      <c r="B3676" s="25">
        <v>0</v>
      </c>
      <c r="C3676" s="25">
        <f t="shared" si="59"/>
        <v>0</v>
      </c>
    </row>
    <row r="3677" spans="1:3" ht="14.5" customHeight="1" x14ac:dyDescent="0.25">
      <c r="A3677">
        <f>'O1-2A'!G12</f>
        <v>0</v>
      </c>
      <c r="B3677" s="25">
        <v>0</v>
      </c>
      <c r="C3677" s="25">
        <f t="shared" si="59"/>
        <v>0</v>
      </c>
    </row>
    <row r="3678" spans="1:3" ht="14.5" customHeight="1" x14ac:dyDescent="0.25">
      <c r="A3678">
        <f>'O1-2A'!G13</f>
        <v>0</v>
      </c>
      <c r="B3678" s="25">
        <v>0</v>
      </c>
      <c r="C3678" s="25">
        <f t="shared" si="59"/>
        <v>0</v>
      </c>
    </row>
    <row r="3679" spans="1:3" ht="14.5" customHeight="1" x14ac:dyDescent="0.25">
      <c r="A3679">
        <f>'O1-2A'!G14</f>
        <v>0</v>
      </c>
      <c r="B3679" s="25">
        <v>0</v>
      </c>
      <c r="C3679" s="25">
        <f t="shared" si="59"/>
        <v>0</v>
      </c>
    </row>
    <row r="3680" spans="1:3" ht="14.5" customHeight="1" x14ac:dyDescent="0.25">
      <c r="A3680">
        <f>'O1-2A'!G15</f>
        <v>0</v>
      </c>
      <c r="B3680" s="25">
        <v>0</v>
      </c>
      <c r="C3680" s="25">
        <f t="shared" si="59"/>
        <v>0</v>
      </c>
    </row>
    <row r="3681" spans="1:3" ht="14.5" customHeight="1" x14ac:dyDescent="0.25">
      <c r="A3681">
        <f>'O1-2A'!G16</f>
        <v>0</v>
      </c>
      <c r="B3681" s="25">
        <v>0</v>
      </c>
      <c r="C3681" s="25">
        <f t="shared" si="59"/>
        <v>0</v>
      </c>
    </row>
    <row r="3682" spans="1:3" ht="14.5" customHeight="1" x14ac:dyDescent="0.25">
      <c r="A3682">
        <f>'O1-2A'!G17</f>
        <v>0</v>
      </c>
      <c r="B3682" s="25">
        <v>0</v>
      </c>
      <c r="C3682" s="25">
        <f t="shared" si="59"/>
        <v>0</v>
      </c>
    </row>
    <row r="3683" spans="1:3" ht="14.5" customHeight="1" x14ac:dyDescent="0.25">
      <c r="A3683">
        <f>'O1-2A'!G18</f>
        <v>0</v>
      </c>
      <c r="B3683" s="25">
        <v>0</v>
      </c>
      <c r="C3683" s="25">
        <f t="shared" si="59"/>
        <v>0</v>
      </c>
    </row>
    <row r="3684" spans="1:3" ht="14.5" customHeight="1" x14ac:dyDescent="0.25">
      <c r="A3684">
        <f>'O1-2A'!G19</f>
        <v>0</v>
      </c>
      <c r="B3684" s="25">
        <v>0</v>
      </c>
      <c r="C3684" s="25">
        <f t="shared" si="59"/>
        <v>0</v>
      </c>
    </row>
    <row r="3685" spans="1:3" ht="14.5" customHeight="1" x14ac:dyDescent="0.25">
      <c r="A3685">
        <f>'O1-2A'!G20</f>
        <v>0</v>
      </c>
      <c r="B3685" s="25">
        <v>0</v>
      </c>
      <c r="C3685" s="25">
        <f t="shared" si="59"/>
        <v>0</v>
      </c>
    </row>
    <row r="3686" spans="1:3" ht="14.5" customHeight="1" x14ac:dyDescent="0.25">
      <c r="A3686">
        <f>'O1-2A'!G21</f>
        <v>0</v>
      </c>
      <c r="B3686" s="25">
        <v>0</v>
      </c>
      <c r="C3686" s="25">
        <f t="shared" si="59"/>
        <v>0</v>
      </c>
    </row>
    <row r="3687" spans="1:3" ht="14.5" customHeight="1" x14ac:dyDescent="0.25">
      <c r="A3687">
        <f>'O1-2A'!G22</f>
        <v>0</v>
      </c>
      <c r="B3687" s="25">
        <v>0</v>
      </c>
      <c r="C3687" s="25">
        <f t="shared" si="59"/>
        <v>0</v>
      </c>
    </row>
    <row r="3688" spans="1:3" ht="14.5" customHeight="1" x14ac:dyDescent="0.25">
      <c r="A3688">
        <f>'O1-2A'!G23</f>
        <v>0</v>
      </c>
      <c r="B3688" s="25">
        <v>0</v>
      </c>
      <c r="C3688" s="25">
        <f t="shared" si="59"/>
        <v>0</v>
      </c>
    </row>
    <row r="3689" spans="1:3" ht="14.5" customHeight="1" x14ac:dyDescent="0.25">
      <c r="A3689">
        <f>'O1-2A'!G24</f>
        <v>0</v>
      </c>
      <c r="B3689" s="25">
        <v>0</v>
      </c>
      <c r="C3689" s="25">
        <f t="shared" si="59"/>
        <v>0</v>
      </c>
    </row>
    <row r="3690" spans="1:3" ht="14.5" customHeight="1" x14ac:dyDescent="0.25">
      <c r="A3690">
        <f>'O1-2A'!G25</f>
        <v>0</v>
      </c>
      <c r="B3690" s="25">
        <v>0</v>
      </c>
      <c r="C3690" s="25">
        <f t="shared" si="59"/>
        <v>0</v>
      </c>
    </row>
    <row r="3691" spans="1:3" ht="14.5" customHeight="1" x14ac:dyDescent="0.25">
      <c r="A3691">
        <f>'O1-2A'!G26</f>
        <v>0</v>
      </c>
      <c r="B3691" s="25">
        <v>0</v>
      </c>
      <c r="C3691" s="25">
        <f t="shared" si="59"/>
        <v>0</v>
      </c>
    </row>
    <row r="3692" spans="1:3" ht="14.5" customHeight="1" x14ac:dyDescent="0.25">
      <c r="A3692">
        <f>'O1-2A'!G27</f>
        <v>0</v>
      </c>
      <c r="B3692" s="25">
        <v>0</v>
      </c>
      <c r="C3692" s="25">
        <f t="shared" si="59"/>
        <v>0</v>
      </c>
    </row>
    <row r="3693" spans="1:3" ht="14.5" customHeight="1" x14ac:dyDescent="0.25">
      <c r="A3693">
        <f>'O1-2A'!G28</f>
        <v>0</v>
      </c>
      <c r="B3693" s="25">
        <v>0</v>
      </c>
      <c r="C3693" s="25">
        <f t="shared" si="59"/>
        <v>0</v>
      </c>
    </row>
    <row r="3694" spans="1:3" ht="14.5" customHeight="1" x14ac:dyDescent="0.25">
      <c r="A3694">
        <f>'O1-2A'!G29</f>
        <v>0</v>
      </c>
      <c r="B3694" s="25">
        <v>0</v>
      </c>
      <c r="C3694" s="25">
        <f t="shared" si="59"/>
        <v>0</v>
      </c>
    </row>
    <row r="3695" spans="1:3" ht="14.5" customHeight="1" x14ac:dyDescent="0.25">
      <c r="A3695">
        <f>'O1-2A'!G30</f>
        <v>0</v>
      </c>
      <c r="B3695" s="25">
        <v>0</v>
      </c>
      <c r="C3695" s="25">
        <f t="shared" si="59"/>
        <v>0</v>
      </c>
    </row>
    <row r="3696" spans="1:3" ht="14.5" customHeight="1" x14ac:dyDescent="0.25">
      <c r="A3696">
        <f>'O1-2A'!G31</f>
        <v>0</v>
      </c>
      <c r="B3696" s="25">
        <v>0</v>
      </c>
      <c r="C3696" s="25">
        <f t="shared" si="59"/>
        <v>0</v>
      </c>
    </row>
    <row r="3697" spans="1:3" ht="14.5" customHeight="1" x14ac:dyDescent="0.25">
      <c r="A3697">
        <f>'O1-2A'!G32</f>
        <v>0</v>
      </c>
      <c r="B3697" s="25">
        <v>0</v>
      </c>
      <c r="C3697" s="25">
        <f t="shared" si="59"/>
        <v>0</v>
      </c>
    </row>
    <row r="3698" spans="1:3" ht="14.5" customHeight="1" x14ac:dyDescent="0.25">
      <c r="A3698">
        <f>'O1-2A'!G33</f>
        <v>0</v>
      </c>
      <c r="B3698" s="25">
        <v>0</v>
      </c>
      <c r="C3698" s="25">
        <f t="shared" si="59"/>
        <v>0</v>
      </c>
    </row>
    <row r="3699" spans="1:3" ht="14.5" customHeight="1" x14ac:dyDescent="0.25">
      <c r="A3699">
        <f>'O1-2A'!G34</f>
        <v>0</v>
      </c>
      <c r="B3699" s="25">
        <v>0</v>
      </c>
      <c r="C3699" s="25">
        <f t="shared" si="59"/>
        <v>0</v>
      </c>
    </row>
    <row r="3700" spans="1:3" ht="14.5" customHeight="1" x14ac:dyDescent="0.25">
      <c r="A3700">
        <f>'O1-2A'!G35</f>
        <v>0</v>
      </c>
      <c r="B3700" s="25">
        <v>0</v>
      </c>
      <c r="C3700" s="25">
        <f t="shared" si="59"/>
        <v>0</v>
      </c>
    </row>
    <row r="3701" spans="1:3" ht="14.5" customHeight="1" x14ac:dyDescent="0.25">
      <c r="A3701">
        <f>'O1-2A'!G40</f>
        <v>0</v>
      </c>
      <c r="B3701" s="25">
        <v>0</v>
      </c>
      <c r="C3701" s="25">
        <f t="shared" si="59"/>
        <v>0</v>
      </c>
    </row>
    <row r="3702" spans="1:3" ht="14.5" customHeight="1" x14ac:dyDescent="0.25">
      <c r="A3702">
        <f>'O1-2A'!G41</f>
        <v>0</v>
      </c>
      <c r="B3702" s="25">
        <v>0</v>
      </c>
      <c r="C3702" s="25">
        <f t="shared" si="59"/>
        <v>0</v>
      </c>
    </row>
    <row r="3703" spans="1:3" ht="14.5" customHeight="1" x14ac:dyDescent="0.25">
      <c r="A3703">
        <f>'O1-2A'!G42</f>
        <v>0</v>
      </c>
      <c r="B3703" s="25">
        <v>0</v>
      </c>
      <c r="C3703" s="25">
        <f t="shared" si="59"/>
        <v>0</v>
      </c>
    </row>
    <row r="3704" spans="1:3" ht="14.5" customHeight="1" x14ac:dyDescent="0.25">
      <c r="A3704">
        <f>'O1-2A'!G43</f>
        <v>0</v>
      </c>
      <c r="B3704" s="25">
        <v>0</v>
      </c>
      <c r="C3704" s="25">
        <f t="shared" si="59"/>
        <v>0</v>
      </c>
    </row>
    <row r="3705" spans="1:3" ht="14.5" customHeight="1" x14ac:dyDescent="0.25">
      <c r="A3705">
        <f>'O1-2A'!G44</f>
        <v>0</v>
      </c>
      <c r="B3705" s="25">
        <v>0</v>
      </c>
      <c r="C3705" s="25">
        <f t="shared" si="59"/>
        <v>0</v>
      </c>
    </row>
    <row r="3706" spans="1:3" ht="14.5" customHeight="1" x14ac:dyDescent="0.25">
      <c r="A3706">
        <f>'O1-2A'!G45</f>
        <v>0</v>
      </c>
      <c r="B3706" s="25">
        <v>0</v>
      </c>
      <c r="C3706" s="25">
        <f t="shared" si="59"/>
        <v>0</v>
      </c>
    </row>
    <row r="3707" spans="1:3" ht="14.5" customHeight="1" x14ac:dyDescent="0.25">
      <c r="A3707">
        <f>'O1-2A'!G46</f>
        <v>0</v>
      </c>
      <c r="B3707" s="25">
        <v>0</v>
      </c>
      <c r="C3707" s="25">
        <f t="shared" si="59"/>
        <v>0</v>
      </c>
    </row>
    <row r="3708" spans="1:3" ht="14.5" customHeight="1" x14ac:dyDescent="0.25">
      <c r="A3708">
        <f>'O1-2A'!G47</f>
        <v>0</v>
      </c>
      <c r="B3708" s="25">
        <v>0</v>
      </c>
      <c r="C3708" s="25">
        <f t="shared" si="59"/>
        <v>0</v>
      </c>
    </row>
    <row r="3709" spans="1:3" ht="14.5" customHeight="1" x14ac:dyDescent="0.25">
      <c r="A3709">
        <f>'O1-2A'!G48</f>
        <v>0</v>
      </c>
      <c r="B3709" s="25">
        <v>0</v>
      </c>
      <c r="C3709" s="25">
        <f t="shared" si="59"/>
        <v>0</v>
      </c>
    </row>
    <row r="3710" spans="1:3" ht="14.5" customHeight="1" x14ac:dyDescent="0.25">
      <c r="A3710">
        <f>'O1-2A'!G49</f>
        <v>0</v>
      </c>
      <c r="B3710" s="25">
        <v>0</v>
      </c>
      <c r="C3710" s="25">
        <f t="shared" si="59"/>
        <v>0</v>
      </c>
    </row>
    <row r="3711" spans="1:3" ht="14.5" customHeight="1" x14ac:dyDescent="0.25">
      <c r="A3711">
        <f>'O1-2A'!G50</f>
        <v>0</v>
      </c>
      <c r="B3711" s="25">
        <v>0</v>
      </c>
      <c r="C3711" s="25">
        <f t="shared" ref="C3711:C3774" si="60">A3711*B3711</f>
        <v>0</v>
      </c>
    </row>
    <row r="3712" spans="1:3" ht="14.5" customHeight="1" x14ac:dyDescent="0.25">
      <c r="A3712">
        <f>'O1-2A'!G51</f>
        <v>0</v>
      </c>
      <c r="B3712" s="25">
        <v>0</v>
      </c>
      <c r="C3712" s="25">
        <f t="shared" si="60"/>
        <v>0</v>
      </c>
    </row>
    <row r="3713" spans="1:3" ht="14.5" customHeight="1" x14ac:dyDescent="0.25">
      <c r="A3713">
        <f>'O1-2A'!H10</f>
        <v>0</v>
      </c>
      <c r="B3713" s="25">
        <v>0</v>
      </c>
      <c r="C3713" s="25">
        <f t="shared" si="60"/>
        <v>0</v>
      </c>
    </row>
    <row r="3714" spans="1:3" ht="14.5" customHeight="1" x14ac:dyDescent="0.25">
      <c r="A3714">
        <f>'O1-2A'!H11</f>
        <v>0</v>
      </c>
      <c r="B3714" s="25">
        <v>0</v>
      </c>
      <c r="C3714" s="25">
        <f t="shared" si="60"/>
        <v>0</v>
      </c>
    </row>
    <row r="3715" spans="1:3" ht="14.5" customHeight="1" x14ac:dyDescent="0.25">
      <c r="A3715">
        <f>'O1-2A'!H12</f>
        <v>0</v>
      </c>
      <c r="B3715" s="25">
        <v>0</v>
      </c>
      <c r="C3715" s="25">
        <f t="shared" si="60"/>
        <v>0</v>
      </c>
    </row>
    <row r="3716" spans="1:3" ht="14.5" customHeight="1" x14ac:dyDescent="0.25">
      <c r="A3716">
        <f>'O1-2A'!H13</f>
        <v>0</v>
      </c>
      <c r="B3716" s="25">
        <v>0</v>
      </c>
      <c r="C3716" s="25">
        <f t="shared" si="60"/>
        <v>0</v>
      </c>
    </row>
    <row r="3717" spans="1:3" ht="14.5" customHeight="1" x14ac:dyDescent="0.25">
      <c r="A3717">
        <f>'O1-2A'!H14</f>
        <v>0</v>
      </c>
      <c r="B3717" s="25">
        <v>0</v>
      </c>
      <c r="C3717" s="25">
        <f t="shared" si="60"/>
        <v>0</v>
      </c>
    </row>
    <row r="3718" spans="1:3" ht="14.5" customHeight="1" x14ac:dyDescent="0.25">
      <c r="A3718">
        <f>'O1-2A'!H15</f>
        <v>0</v>
      </c>
      <c r="B3718" s="25">
        <v>0</v>
      </c>
      <c r="C3718" s="25">
        <f t="shared" si="60"/>
        <v>0</v>
      </c>
    </row>
    <row r="3719" spans="1:3" ht="14.5" customHeight="1" x14ac:dyDescent="0.25">
      <c r="A3719">
        <f>'O1-2A'!H16</f>
        <v>0</v>
      </c>
      <c r="B3719" s="25">
        <v>0</v>
      </c>
      <c r="C3719" s="25">
        <f t="shared" si="60"/>
        <v>0</v>
      </c>
    </row>
    <row r="3720" spans="1:3" ht="14.5" customHeight="1" x14ac:dyDescent="0.25">
      <c r="A3720">
        <f>'O1-2A'!H17</f>
        <v>0</v>
      </c>
      <c r="B3720" s="25">
        <v>0</v>
      </c>
      <c r="C3720" s="25">
        <f t="shared" si="60"/>
        <v>0</v>
      </c>
    </row>
    <row r="3721" spans="1:3" ht="14.5" customHeight="1" x14ac:dyDescent="0.25">
      <c r="A3721">
        <f>'O1-2A'!H18</f>
        <v>0</v>
      </c>
      <c r="B3721" s="25">
        <v>0</v>
      </c>
      <c r="C3721" s="25">
        <f t="shared" si="60"/>
        <v>0</v>
      </c>
    </row>
    <row r="3722" spans="1:3" ht="14.5" customHeight="1" x14ac:dyDescent="0.25">
      <c r="A3722">
        <f>'O1-2A'!H19</f>
        <v>0</v>
      </c>
      <c r="B3722" s="25">
        <v>0</v>
      </c>
      <c r="C3722" s="25">
        <f t="shared" si="60"/>
        <v>0</v>
      </c>
    </row>
    <row r="3723" spans="1:3" ht="14.5" customHeight="1" x14ac:dyDescent="0.25">
      <c r="A3723">
        <f>'O1-2A'!H20</f>
        <v>0</v>
      </c>
      <c r="B3723" s="25">
        <v>0</v>
      </c>
      <c r="C3723" s="25">
        <f t="shared" si="60"/>
        <v>0</v>
      </c>
    </row>
    <row r="3724" spans="1:3" ht="14.5" customHeight="1" x14ac:dyDescent="0.25">
      <c r="A3724">
        <f>'O1-2A'!H21</f>
        <v>0</v>
      </c>
      <c r="B3724" s="25">
        <v>0</v>
      </c>
      <c r="C3724" s="25">
        <f t="shared" si="60"/>
        <v>0</v>
      </c>
    </row>
    <row r="3725" spans="1:3" ht="14.5" customHeight="1" x14ac:dyDescent="0.25">
      <c r="A3725">
        <f>'O1-2A'!H22</f>
        <v>0</v>
      </c>
      <c r="B3725" s="25">
        <v>0</v>
      </c>
      <c r="C3725" s="25">
        <f t="shared" si="60"/>
        <v>0</v>
      </c>
    </row>
    <row r="3726" spans="1:3" ht="14.5" customHeight="1" x14ac:dyDescent="0.25">
      <c r="A3726">
        <f>'O1-2A'!H23</f>
        <v>0</v>
      </c>
      <c r="B3726" s="25">
        <v>0</v>
      </c>
      <c r="C3726" s="25">
        <f t="shared" si="60"/>
        <v>0</v>
      </c>
    </row>
    <row r="3727" spans="1:3" ht="14.5" customHeight="1" x14ac:dyDescent="0.25">
      <c r="A3727">
        <f>'O1-2A'!H24</f>
        <v>0</v>
      </c>
      <c r="B3727" s="25">
        <v>0</v>
      </c>
      <c r="C3727" s="25">
        <f t="shared" si="60"/>
        <v>0</v>
      </c>
    </row>
    <row r="3728" spans="1:3" ht="14.5" customHeight="1" x14ac:dyDescent="0.25">
      <c r="A3728">
        <f>'O1-2A'!H25</f>
        <v>0</v>
      </c>
      <c r="B3728" s="25">
        <v>0</v>
      </c>
      <c r="C3728" s="25">
        <f t="shared" si="60"/>
        <v>0</v>
      </c>
    </row>
    <row r="3729" spans="1:3" ht="14.5" customHeight="1" x14ac:dyDescent="0.25">
      <c r="A3729">
        <f>'O1-2A'!H26</f>
        <v>0</v>
      </c>
      <c r="B3729" s="25">
        <v>0</v>
      </c>
      <c r="C3729" s="25">
        <f t="shared" si="60"/>
        <v>0</v>
      </c>
    </row>
    <row r="3730" spans="1:3" ht="14.5" customHeight="1" x14ac:dyDescent="0.25">
      <c r="A3730">
        <f>'O1-2A'!H27</f>
        <v>0</v>
      </c>
      <c r="B3730" s="25">
        <v>0</v>
      </c>
      <c r="C3730" s="25">
        <f t="shared" si="60"/>
        <v>0</v>
      </c>
    </row>
    <row r="3731" spans="1:3" ht="14.5" customHeight="1" x14ac:dyDescent="0.25">
      <c r="A3731">
        <f>'O1-2A'!H28</f>
        <v>0</v>
      </c>
      <c r="B3731" s="25">
        <v>0</v>
      </c>
      <c r="C3731" s="25">
        <f t="shared" si="60"/>
        <v>0</v>
      </c>
    </row>
    <row r="3732" spans="1:3" ht="14.5" customHeight="1" x14ac:dyDescent="0.25">
      <c r="A3732">
        <f>'O1-2A'!H29</f>
        <v>0</v>
      </c>
      <c r="B3732" s="25">
        <v>0</v>
      </c>
      <c r="C3732" s="25">
        <f t="shared" si="60"/>
        <v>0</v>
      </c>
    </row>
    <row r="3733" spans="1:3" ht="14.5" customHeight="1" x14ac:dyDescent="0.25">
      <c r="A3733">
        <f>'O1-2A'!H30</f>
        <v>0</v>
      </c>
      <c r="B3733" s="25">
        <v>0</v>
      </c>
      <c r="C3733" s="25">
        <f t="shared" si="60"/>
        <v>0</v>
      </c>
    </row>
    <row r="3734" spans="1:3" ht="14.5" customHeight="1" x14ac:dyDescent="0.25">
      <c r="A3734">
        <f>'O1-2A'!H31</f>
        <v>0</v>
      </c>
      <c r="B3734" s="25">
        <v>0</v>
      </c>
      <c r="C3734" s="25">
        <f t="shared" si="60"/>
        <v>0</v>
      </c>
    </row>
    <row r="3735" spans="1:3" ht="14.5" customHeight="1" x14ac:dyDescent="0.25">
      <c r="A3735">
        <f>'O1-2A'!H32</f>
        <v>0</v>
      </c>
      <c r="B3735" s="25">
        <v>0</v>
      </c>
      <c r="C3735" s="25">
        <f t="shared" si="60"/>
        <v>0</v>
      </c>
    </row>
    <row r="3736" spans="1:3" ht="14.5" customHeight="1" x14ac:dyDescent="0.25">
      <c r="A3736">
        <f>'O1-2A'!H33</f>
        <v>0</v>
      </c>
      <c r="B3736" s="25">
        <v>0</v>
      </c>
      <c r="C3736" s="25">
        <f t="shared" si="60"/>
        <v>0</v>
      </c>
    </row>
    <row r="3737" spans="1:3" ht="14.5" customHeight="1" x14ac:dyDescent="0.25">
      <c r="A3737">
        <f>'O1-2A'!H34</f>
        <v>0</v>
      </c>
      <c r="B3737" s="25">
        <v>0</v>
      </c>
      <c r="C3737" s="25">
        <f t="shared" si="60"/>
        <v>0</v>
      </c>
    </row>
    <row r="3738" spans="1:3" ht="14.5" customHeight="1" x14ac:dyDescent="0.25">
      <c r="A3738">
        <f>'O1-2A'!H35</f>
        <v>0</v>
      </c>
      <c r="B3738" s="25">
        <v>0</v>
      </c>
      <c r="C3738" s="25">
        <f t="shared" si="60"/>
        <v>0</v>
      </c>
    </row>
    <row r="3739" spans="1:3" ht="14.5" customHeight="1" x14ac:dyDescent="0.25">
      <c r="A3739">
        <f>'O1-2A'!I10</f>
        <v>0</v>
      </c>
      <c r="B3739" s="25">
        <v>0</v>
      </c>
      <c r="C3739" s="25">
        <f t="shared" si="60"/>
        <v>0</v>
      </c>
    </row>
    <row r="3740" spans="1:3" ht="14.5" customHeight="1" x14ac:dyDescent="0.25">
      <c r="A3740">
        <f>'O1-2A'!I11</f>
        <v>0</v>
      </c>
      <c r="B3740" s="25">
        <v>0</v>
      </c>
      <c r="C3740" s="25">
        <f t="shared" si="60"/>
        <v>0</v>
      </c>
    </row>
    <row r="3741" spans="1:3" ht="14.5" customHeight="1" x14ac:dyDescent="0.25">
      <c r="A3741">
        <f>'O1-2A'!I12</f>
        <v>0</v>
      </c>
      <c r="B3741" s="25">
        <v>0</v>
      </c>
      <c r="C3741" s="25">
        <f t="shared" si="60"/>
        <v>0</v>
      </c>
    </row>
    <row r="3742" spans="1:3" ht="14.5" customHeight="1" x14ac:dyDescent="0.25">
      <c r="A3742">
        <f>'O1-2A'!I13</f>
        <v>0</v>
      </c>
      <c r="B3742" s="25">
        <v>0</v>
      </c>
      <c r="C3742" s="25">
        <f t="shared" si="60"/>
        <v>0</v>
      </c>
    </row>
    <row r="3743" spans="1:3" ht="14.5" customHeight="1" x14ac:dyDescent="0.25">
      <c r="A3743">
        <f>'O1-2A'!I14</f>
        <v>0</v>
      </c>
      <c r="B3743" s="25">
        <v>0</v>
      </c>
      <c r="C3743" s="25">
        <f t="shared" si="60"/>
        <v>0</v>
      </c>
    </row>
    <row r="3744" spans="1:3" ht="14.5" customHeight="1" x14ac:dyDescent="0.25">
      <c r="A3744">
        <f>'O1-2A'!I15</f>
        <v>0</v>
      </c>
      <c r="B3744" s="25">
        <v>0</v>
      </c>
      <c r="C3744" s="25">
        <f t="shared" si="60"/>
        <v>0</v>
      </c>
    </row>
    <row r="3745" spans="1:3" ht="14.5" customHeight="1" x14ac:dyDescent="0.25">
      <c r="A3745">
        <f>'O1-2A'!I16</f>
        <v>0</v>
      </c>
      <c r="B3745" s="25">
        <v>0</v>
      </c>
      <c r="C3745" s="25">
        <f t="shared" si="60"/>
        <v>0</v>
      </c>
    </row>
    <row r="3746" spans="1:3" ht="14.5" customHeight="1" x14ac:dyDescent="0.25">
      <c r="A3746">
        <f>'O1-2A'!I17</f>
        <v>0</v>
      </c>
      <c r="B3746" s="25">
        <v>0</v>
      </c>
      <c r="C3746" s="25">
        <f t="shared" si="60"/>
        <v>0</v>
      </c>
    </row>
    <row r="3747" spans="1:3" ht="14.5" customHeight="1" x14ac:dyDescent="0.25">
      <c r="A3747">
        <f>'O1-2A'!I18</f>
        <v>0</v>
      </c>
      <c r="B3747" s="25">
        <v>0</v>
      </c>
      <c r="C3747" s="25">
        <f t="shared" si="60"/>
        <v>0</v>
      </c>
    </row>
    <row r="3748" spans="1:3" ht="14.5" customHeight="1" x14ac:dyDescent="0.25">
      <c r="A3748">
        <f>'O1-2A'!I19</f>
        <v>0</v>
      </c>
      <c r="B3748" s="25">
        <v>0</v>
      </c>
      <c r="C3748" s="25">
        <f t="shared" si="60"/>
        <v>0</v>
      </c>
    </row>
    <row r="3749" spans="1:3" ht="14.5" customHeight="1" x14ac:dyDescent="0.25">
      <c r="A3749">
        <f>'O1-2A'!I20</f>
        <v>0</v>
      </c>
      <c r="B3749" s="25">
        <v>0</v>
      </c>
      <c r="C3749" s="25">
        <f t="shared" si="60"/>
        <v>0</v>
      </c>
    </row>
    <row r="3750" spans="1:3" ht="14.5" customHeight="1" x14ac:dyDescent="0.25">
      <c r="A3750">
        <f>'O1-2A'!I21</f>
        <v>0</v>
      </c>
      <c r="B3750" s="25">
        <v>0</v>
      </c>
      <c r="C3750" s="25">
        <f t="shared" si="60"/>
        <v>0</v>
      </c>
    </row>
    <row r="3751" spans="1:3" ht="14.5" customHeight="1" x14ac:dyDescent="0.25">
      <c r="A3751">
        <f>'O1-2A'!I22</f>
        <v>0</v>
      </c>
      <c r="B3751" s="25">
        <v>0</v>
      </c>
      <c r="C3751" s="25">
        <f t="shared" si="60"/>
        <v>0</v>
      </c>
    </row>
    <row r="3752" spans="1:3" ht="14.5" customHeight="1" x14ac:dyDescent="0.25">
      <c r="A3752">
        <f>'O1-2A'!I23</f>
        <v>0</v>
      </c>
      <c r="B3752" s="25">
        <v>0</v>
      </c>
      <c r="C3752" s="25">
        <f t="shared" si="60"/>
        <v>0</v>
      </c>
    </row>
    <row r="3753" spans="1:3" ht="14.5" customHeight="1" x14ac:dyDescent="0.25">
      <c r="A3753">
        <f>'O1-2A'!I24</f>
        <v>0</v>
      </c>
      <c r="B3753" s="25">
        <v>0</v>
      </c>
      <c r="C3753" s="25">
        <f t="shared" si="60"/>
        <v>0</v>
      </c>
    </row>
    <row r="3754" spans="1:3" ht="14.5" customHeight="1" x14ac:dyDescent="0.25">
      <c r="A3754">
        <f>'O1-2A'!I25</f>
        <v>0</v>
      </c>
      <c r="B3754" s="25">
        <v>0</v>
      </c>
      <c r="C3754" s="25">
        <f t="shared" si="60"/>
        <v>0</v>
      </c>
    </row>
    <row r="3755" spans="1:3" ht="14.5" customHeight="1" x14ac:dyDescent="0.25">
      <c r="A3755">
        <f>'O1-2A'!I26</f>
        <v>0</v>
      </c>
      <c r="B3755" s="25">
        <v>0</v>
      </c>
      <c r="C3755" s="25">
        <f t="shared" si="60"/>
        <v>0</v>
      </c>
    </row>
    <row r="3756" spans="1:3" ht="14.5" customHeight="1" x14ac:dyDescent="0.25">
      <c r="A3756">
        <f>'O1-2A'!I27</f>
        <v>0</v>
      </c>
      <c r="B3756" s="25">
        <v>0</v>
      </c>
      <c r="C3756" s="25">
        <f t="shared" si="60"/>
        <v>0</v>
      </c>
    </row>
    <row r="3757" spans="1:3" ht="14.5" customHeight="1" x14ac:dyDescent="0.25">
      <c r="A3757">
        <f>'O1-2A'!I28</f>
        <v>0</v>
      </c>
      <c r="B3757" s="25">
        <v>0</v>
      </c>
      <c r="C3757" s="25">
        <f t="shared" si="60"/>
        <v>0</v>
      </c>
    </row>
    <row r="3758" spans="1:3" ht="14.5" customHeight="1" x14ac:dyDescent="0.25">
      <c r="A3758">
        <f>'O1-2A'!I29</f>
        <v>0</v>
      </c>
      <c r="B3758" s="25">
        <v>0</v>
      </c>
      <c r="C3758" s="25">
        <f t="shared" si="60"/>
        <v>0</v>
      </c>
    </row>
    <row r="3759" spans="1:3" ht="14.5" customHeight="1" x14ac:dyDescent="0.25">
      <c r="A3759">
        <f>'O1-2A'!I30</f>
        <v>0</v>
      </c>
      <c r="B3759" s="25">
        <v>0</v>
      </c>
      <c r="C3759" s="25">
        <f t="shared" si="60"/>
        <v>0</v>
      </c>
    </row>
    <row r="3760" spans="1:3" ht="14.5" customHeight="1" x14ac:dyDescent="0.25">
      <c r="A3760">
        <f>'O1-2A'!I31</f>
        <v>0</v>
      </c>
      <c r="B3760" s="25">
        <v>0</v>
      </c>
      <c r="C3760" s="25">
        <f t="shared" si="60"/>
        <v>0</v>
      </c>
    </row>
    <row r="3761" spans="1:3" ht="14.5" customHeight="1" x14ac:dyDescent="0.25">
      <c r="A3761">
        <f>'O1-2A'!I32</f>
        <v>0</v>
      </c>
      <c r="B3761" s="25">
        <v>0</v>
      </c>
      <c r="C3761" s="25">
        <f t="shared" si="60"/>
        <v>0</v>
      </c>
    </row>
    <row r="3762" spans="1:3" ht="14.5" customHeight="1" x14ac:dyDescent="0.25">
      <c r="A3762">
        <f>'O1-2A'!I33</f>
        <v>0</v>
      </c>
      <c r="B3762" s="25">
        <v>0</v>
      </c>
      <c r="C3762" s="25">
        <f t="shared" si="60"/>
        <v>0</v>
      </c>
    </row>
    <row r="3763" spans="1:3" ht="14.5" customHeight="1" x14ac:dyDescent="0.25">
      <c r="A3763">
        <f>'O1-2A'!I34</f>
        <v>0</v>
      </c>
      <c r="B3763" s="25">
        <v>0</v>
      </c>
      <c r="C3763" s="25">
        <f t="shared" si="60"/>
        <v>0</v>
      </c>
    </row>
    <row r="3764" spans="1:3" ht="14.5" customHeight="1" x14ac:dyDescent="0.25">
      <c r="A3764">
        <f>'O1-2A'!I35</f>
        <v>0</v>
      </c>
      <c r="B3764" s="25">
        <v>0</v>
      </c>
      <c r="C3764" s="25">
        <f t="shared" si="60"/>
        <v>0</v>
      </c>
    </row>
    <row r="3765" spans="1:3" ht="14.5" customHeight="1" x14ac:dyDescent="0.25">
      <c r="A3765">
        <f>'O1-2A'!I40</f>
        <v>0</v>
      </c>
      <c r="B3765" s="25">
        <v>0</v>
      </c>
      <c r="C3765" s="25">
        <f t="shared" si="60"/>
        <v>0</v>
      </c>
    </row>
    <row r="3766" spans="1:3" ht="14.5" customHeight="1" x14ac:dyDescent="0.25">
      <c r="A3766">
        <f>'O1-2A'!I41</f>
        <v>0</v>
      </c>
      <c r="B3766" s="25">
        <v>0</v>
      </c>
      <c r="C3766" s="25">
        <f t="shared" si="60"/>
        <v>0</v>
      </c>
    </row>
    <row r="3767" spans="1:3" ht="14.5" customHeight="1" x14ac:dyDescent="0.25">
      <c r="A3767">
        <f>'O1-2A'!I42</f>
        <v>0</v>
      </c>
      <c r="B3767" s="25">
        <v>0</v>
      </c>
      <c r="C3767" s="25">
        <f t="shared" si="60"/>
        <v>0</v>
      </c>
    </row>
    <row r="3768" spans="1:3" ht="14.5" customHeight="1" x14ac:dyDescent="0.25">
      <c r="A3768">
        <f>'O1-2A'!I43</f>
        <v>0</v>
      </c>
      <c r="B3768" s="25">
        <v>0</v>
      </c>
      <c r="C3768" s="25">
        <f t="shared" si="60"/>
        <v>0</v>
      </c>
    </row>
    <row r="3769" spans="1:3" ht="14.5" customHeight="1" x14ac:dyDescent="0.25">
      <c r="A3769">
        <f>'O1-2A'!I44</f>
        <v>0</v>
      </c>
      <c r="B3769" s="25">
        <v>0</v>
      </c>
      <c r="C3769" s="25">
        <f t="shared" si="60"/>
        <v>0</v>
      </c>
    </row>
    <row r="3770" spans="1:3" ht="14.5" customHeight="1" x14ac:dyDescent="0.25">
      <c r="A3770">
        <f>'O1-2A'!I45</f>
        <v>0</v>
      </c>
      <c r="B3770" s="25">
        <v>0</v>
      </c>
      <c r="C3770" s="25">
        <f t="shared" si="60"/>
        <v>0</v>
      </c>
    </row>
    <row r="3771" spans="1:3" ht="14.5" customHeight="1" x14ac:dyDescent="0.25">
      <c r="A3771">
        <f>'O1-2A'!I46</f>
        <v>0</v>
      </c>
      <c r="B3771" s="25">
        <v>0</v>
      </c>
      <c r="C3771" s="25">
        <f t="shared" si="60"/>
        <v>0</v>
      </c>
    </row>
    <row r="3772" spans="1:3" ht="14.5" customHeight="1" x14ac:dyDescent="0.25">
      <c r="A3772">
        <f>'O1-2A'!I47</f>
        <v>0</v>
      </c>
      <c r="B3772" s="25">
        <v>0</v>
      </c>
      <c r="C3772" s="25">
        <f t="shared" si="60"/>
        <v>0</v>
      </c>
    </row>
    <row r="3773" spans="1:3" ht="14.5" customHeight="1" x14ac:dyDescent="0.25">
      <c r="A3773">
        <f>'O1-2A'!I48</f>
        <v>0</v>
      </c>
      <c r="B3773" s="25">
        <v>0</v>
      </c>
      <c r="C3773" s="25">
        <f t="shared" si="60"/>
        <v>0</v>
      </c>
    </row>
    <row r="3774" spans="1:3" ht="14.5" customHeight="1" x14ac:dyDescent="0.25">
      <c r="A3774">
        <f>'O1-2A'!I49</f>
        <v>0</v>
      </c>
      <c r="B3774" s="25">
        <v>0</v>
      </c>
      <c r="C3774" s="25">
        <f t="shared" si="60"/>
        <v>0</v>
      </c>
    </row>
    <row r="3775" spans="1:3" ht="14.5" customHeight="1" x14ac:dyDescent="0.25">
      <c r="A3775">
        <f>'O1-2A'!I50</f>
        <v>0</v>
      </c>
      <c r="B3775" s="25">
        <v>0</v>
      </c>
      <c r="C3775" s="25">
        <f t="shared" ref="C3775:C3838" si="61">A3775*B3775</f>
        <v>0</v>
      </c>
    </row>
    <row r="3776" spans="1:3" ht="14.5" customHeight="1" x14ac:dyDescent="0.25">
      <c r="A3776">
        <f>'O1-2A'!I51</f>
        <v>0</v>
      </c>
      <c r="B3776" s="25">
        <v>0</v>
      </c>
      <c r="C3776" s="25">
        <f t="shared" si="61"/>
        <v>0</v>
      </c>
    </row>
    <row r="3777" spans="1:3" ht="14.5" customHeight="1" x14ac:dyDescent="0.25">
      <c r="A3777">
        <f>'O1-2A'!J10</f>
        <v>0</v>
      </c>
      <c r="B3777" s="25">
        <v>0</v>
      </c>
      <c r="C3777" s="25">
        <f t="shared" si="61"/>
        <v>0</v>
      </c>
    </row>
    <row r="3778" spans="1:3" ht="14.5" customHeight="1" x14ac:dyDescent="0.25">
      <c r="A3778">
        <f>'O1-2A'!J11</f>
        <v>0</v>
      </c>
      <c r="B3778" s="25">
        <v>0</v>
      </c>
      <c r="C3778" s="25">
        <f t="shared" si="61"/>
        <v>0</v>
      </c>
    </row>
    <row r="3779" spans="1:3" ht="14.5" customHeight="1" x14ac:dyDescent="0.25">
      <c r="A3779">
        <f>'O1-2A'!J12</f>
        <v>0</v>
      </c>
      <c r="B3779" s="25">
        <v>0</v>
      </c>
      <c r="C3779" s="25">
        <f t="shared" si="61"/>
        <v>0</v>
      </c>
    </row>
    <row r="3780" spans="1:3" ht="14.5" customHeight="1" x14ac:dyDescent="0.25">
      <c r="A3780">
        <f>'O1-2A'!J13</f>
        <v>0</v>
      </c>
      <c r="B3780" s="25">
        <v>0</v>
      </c>
      <c r="C3780" s="25">
        <f t="shared" si="61"/>
        <v>0</v>
      </c>
    </row>
    <row r="3781" spans="1:3" ht="14.5" customHeight="1" x14ac:dyDescent="0.25">
      <c r="A3781">
        <f>'O1-2A'!J14</f>
        <v>0</v>
      </c>
      <c r="B3781" s="25">
        <v>0</v>
      </c>
      <c r="C3781" s="25">
        <f t="shared" si="61"/>
        <v>0</v>
      </c>
    </row>
    <row r="3782" spans="1:3" ht="14.5" customHeight="1" x14ac:dyDescent="0.25">
      <c r="A3782">
        <f>'O1-2A'!J15</f>
        <v>0</v>
      </c>
      <c r="B3782" s="25">
        <v>0</v>
      </c>
      <c r="C3782" s="25">
        <f t="shared" si="61"/>
        <v>0</v>
      </c>
    </row>
    <row r="3783" spans="1:3" ht="14.5" customHeight="1" x14ac:dyDescent="0.25">
      <c r="A3783">
        <f>'O1-2A'!J16</f>
        <v>0</v>
      </c>
      <c r="B3783" s="25">
        <v>0</v>
      </c>
      <c r="C3783" s="25">
        <f t="shared" si="61"/>
        <v>0</v>
      </c>
    </row>
    <row r="3784" spans="1:3" ht="14.5" customHeight="1" x14ac:dyDescent="0.25">
      <c r="A3784">
        <f>'O1-2A'!J17</f>
        <v>0</v>
      </c>
      <c r="B3784" s="25">
        <v>0</v>
      </c>
      <c r="C3784" s="25">
        <f t="shared" si="61"/>
        <v>0</v>
      </c>
    </row>
    <row r="3785" spans="1:3" ht="14.5" customHeight="1" x14ac:dyDescent="0.25">
      <c r="A3785">
        <f>'O1-2A'!J18</f>
        <v>0</v>
      </c>
      <c r="B3785" s="25">
        <v>0</v>
      </c>
      <c r="C3785" s="25">
        <f t="shared" si="61"/>
        <v>0</v>
      </c>
    </row>
    <row r="3786" spans="1:3" ht="14.5" customHeight="1" x14ac:dyDescent="0.25">
      <c r="A3786">
        <f>'O1-2A'!J19</f>
        <v>0</v>
      </c>
      <c r="B3786" s="25">
        <v>0</v>
      </c>
      <c r="C3786" s="25">
        <f t="shared" si="61"/>
        <v>0</v>
      </c>
    </row>
    <row r="3787" spans="1:3" ht="14.5" customHeight="1" x14ac:dyDescent="0.25">
      <c r="A3787">
        <f>'O1-2A'!J20</f>
        <v>0</v>
      </c>
      <c r="B3787" s="25">
        <v>0</v>
      </c>
      <c r="C3787" s="25">
        <f t="shared" si="61"/>
        <v>0</v>
      </c>
    </row>
    <row r="3788" spans="1:3" ht="14.5" customHeight="1" x14ac:dyDescent="0.25">
      <c r="A3788">
        <f>'O1-2A'!J21</f>
        <v>0</v>
      </c>
      <c r="B3788" s="25">
        <v>0</v>
      </c>
      <c r="C3788" s="25">
        <f t="shared" si="61"/>
        <v>0</v>
      </c>
    </row>
    <row r="3789" spans="1:3" ht="14.5" customHeight="1" x14ac:dyDescent="0.25">
      <c r="A3789">
        <f>'O1-2A'!J22</f>
        <v>0</v>
      </c>
      <c r="B3789" s="25">
        <v>0</v>
      </c>
      <c r="C3789" s="25">
        <f t="shared" si="61"/>
        <v>0</v>
      </c>
    </row>
    <row r="3790" spans="1:3" ht="14.5" customHeight="1" x14ac:dyDescent="0.25">
      <c r="A3790">
        <f>'O1-2A'!J23</f>
        <v>0</v>
      </c>
      <c r="B3790" s="25">
        <v>0</v>
      </c>
      <c r="C3790" s="25">
        <f t="shared" si="61"/>
        <v>0</v>
      </c>
    </row>
    <row r="3791" spans="1:3" ht="14.5" customHeight="1" x14ac:dyDescent="0.25">
      <c r="A3791">
        <f>'O1-2A'!J24</f>
        <v>0</v>
      </c>
      <c r="B3791" s="25">
        <v>0</v>
      </c>
      <c r="C3791" s="25">
        <f t="shared" si="61"/>
        <v>0</v>
      </c>
    </row>
    <row r="3792" spans="1:3" ht="14.5" customHeight="1" x14ac:dyDescent="0.25">
      <c r="A3792">
        <f>'O1-2A'!J25</f>
        <v>0</v>
      </c>
      <c r="B3792" s="25">
        <v>0</v>
      </c>
      <c r="C3792" s="25">
        <f t="shared" si="61"/>
        <v>0</v>
      </c>
    </row>
    <row r="3793" spans="1:3" ht="14.5" customHeight="1" x14ac:dyDescent="0.25">
      <c r="A3793">
        <f>'O1-2A'!J26</f>
        <v>0</v>
      </c>
      <c r="B3793" s="25">
        <v>0</v>
      </c>
      <c r="C3793" s="25">
        <f t="shared" si="61"/>
        <v>0</v>
      </c>
    </row>
    <row r="3794" spans="1:3" ht="14.5" customHeight="1" x14ac:dyDescent="0.25">
      <c r="A3794">
        <f>'O1-2A'!J27</f>
        <v>0</v>
      </c>
      <c r="B3794" s="25">
        <v>0</v>
      </c>
      <c r="C3794" s="25">
        <f t="shared" si="61"/>
        <v>0</v>
      </c>
    </row>
    <row r="3795" spans="1:3" ht="14.5" customHeight="1" x14ac:dyDescent="0.25">
      <c r="A3795">
        <f>'O1-2A'!J28</f>
        <v>0</v>
      </c>
      <c r="B3795" s="25">
        <v>0</v>
      </c>
      <c r="C3795" s="25">
        <f t="shared" si="61"/>
        <v>0</v>
      </c>
    </row>
    <row r="3796" spans="1:3" ht="14.5" customHeight="1" x14ac:dyDescent="0.25">
      <c r="A3796">
        <f>'O1-2A'!J29</f>
        <v>0</v>
      </c>
      <c r="B3796" s="25">
        <v>0</v>
      </c>
      <c r="C3796" s="25">
        <f t="shared" si="61"/>
        <v>0</v>
      </c>
    </row>
    <row r="3797" spans="1:3" ht="14.5" customHeight="1" x14ac:dyDescent="0.25">
      <c r="A3797">
        <f>'O1-2A'!J30</f>
        <v>0</v>
      </c>
      <c r="B3797" s="25">
        <v>0</v>
      </c>
      <c r="C3797" s="25">
        <f t="shared" si="61"/>
        <v>0</v>
      </c>
    </row>
    <row r="3798" spans="1:3" ht="14.5" customHeight="1" x14ac:dyDescent="0.25">
      <c r="A3798">
        <f>'O1-2A'!J31</f>
        <v>0</v>
      </c>
      <c r="B3798" s="25">
        <v>0</v>
      </c>
      <c r="C3798" s="25">
        <f t="shared" si="61"/>
        <v>0</v>
      </c>
    </row>
    <row r="3799" spans="1:3" ht="14.5" customHeight="1" x14ac:dyDescent="0.25">
      <c r="A3799">
        <f>'O1-2A'!J32</f>
        <v>0</v>
      </c>
      <c r="B3799" s="25">
        <v>0</v>
      </c>
      <c r="C3799" s="25">
        <f t="shared" si="61"/>
        <v>0</v>
      </c>
    </row>
    <row r="3800" spans="1:3" ht="14.5" customHeight="1" x14ac:dyDescent="0.25">
      <c r="A3800">
        <f>'O1-2A'!J33</f>
        <v>0</v>
      </c>
      <c r="B3800" s="25">
        <v>0</v>
      </c>
      <c r="C3800" s="25">
        <f t="shared" si="61"/>
        <v>0</v>
      </c>
    </row>
    <row r="3801" spans="1:3" ht="14.5" customHeight="1" x14ac:dyDescent="0.25">
      <c r="A3801">
        <f>'O1-2A'!J34</f>
        <v>0</v>
      </c>
      <c r="B3801" s="25">
        <v>0</v>
      </c>
      <c r="C3801" s="25">
        <f t="shared" si="61"/>
        <v>0</v>
      </c>
    </row>
    <row r="3802" spans="1:3" ht="14.5" customHeight="1" x14ac:dyDescent="0.25">
      <c r="A3802">
        <f>'O1-2A'!J35</f>
        <v>0</v>
      </c>
      <c r="B3802" s="25">
        <v>0</v>
      </c>
      <c r="C3802" s="25">
        <f t="shared" si="61"/>
        <v>0</v>
      </c>
    </row>
    <row r="3803" spans="1:3" ht="14.5" customHeight="1" x14ac:dyDescent="0.25">
      <c r="A3803">
        <f>'O1-2A'!K10</f>
        <v>0</v>
      </c>
      <c r="B3803" s="25">
        <v>0</v>
      </c>
      <c r="C3803" s="25">
        <f t="shared" si="61"/>
        <v>0</v>
      </c>
    </row>
    <row r="3804" spans="1:3" ht="14.5" customHeight="1" x14ac:dyDescent="0.25">
      <c r="A3804">
        <f>'O1-2A'!K11</f>
        <v>0</v>
      </c>
      <c r="B3804" s="25">
        <v>0</v>
      </c>
      <c r="C3804" s="25">
        <f t="shared" si="61"/>
        <v>0</v>
      </c>
    </row>
    <row r="3805" spans="1:3" ht="14.5" customHeight="1" x14ac:dyDescent="0.25">
      <c r="A3805">
        <f>'O1-2A'!K12</f>
        <v>0</v>
      </c>
      <c r="B3805" s="25">
        <v>0</v>
      </c>
      <c r="C3805" s="25">
        <f t="shared" si="61"/>
        <v>0</v>
      </c>
    </row>
    <row r="3806" spans="1:3" ht="14.5" customHeight="1" x14ac:dyDescent="0.25">
      <c r="A3806">
        <f>'O1-2A'!K13</f>
        <v>0</v>
      </c>
      <c r="B3806" s="25">
        <v>0</v>
      </c>
      <c r="C3806" s="25">
        <f t="shared" si="61"/>
        <v>0</v>
      </c>
    </row>
    <row r="3807" spans="1:3" ht="14.5" customHeight="1" x14ac:dyDescent="0.25">
      <c r="A3807">
        <f>'O1-2A'!K14</f>
        <v>0</v>
      </c>
      <c r="B3807" s="25">
        <v>0</v>
      </c>
      <c r="C3807" s="25">
        <f t="shared" si="61"/>
        <v>0</v>
      </c>
    </row>
    <row r="3808" spans="1:3" ht="14.5" customHeight="1" x14ac:dyDescent="0.25">
      <c r="A3808">
        <f>'O1-2A'!K15</f>
        <v>0</v>
      </c>
      <c r="B3808" s="25">
        <v>0</v>
      </c>
      <c r="C3808" s="25">
        <f t="shared" si="61"/>
        <v>0</v>
      </c>
    </row>
    <row r="3809" spans="1:3" ht="14.5" customHeight="1" x14ac:dyDescent="0.25">
      <c r="A3809">
        <f>'O1-2A'!K16</f>
        <v>0</v>
      </c>
      <c r="B3809" s="25">
        <v>0</v>
      </c>
      <c r="C3809" s="25">
        <f t="shared" si="61"/>
        <v>0</v>
      </c>
    </row>
    <row r="3810" spans="1:3" ht="14.5" customHeight="1" x14ac:dyDescent="0.25">
      <c r="A3810">
        <f>'O1-2A'!K17</f>
        <v>0</v>
      </c>
      <c r="B3810" s="25">
        <v>0</v>
      </c>
      <c r="C3810" s="25">
        <f t="shared" si="61"/>
        <v>0</v>
      </c>
    </row>
    <row r="3811" spans="1:3" ht="14.5" customHeight="1" x14ac:dyDescent="0.25">
      <c r="A3811">
        <f>'O1-2A'!K18</f>
        <v>0</v>
      </c>
      <c r="B3811" s="25">
        <v>0</v>
      </c>
      <c r="C3811" s="25">
        <f t="shared" si="61"/>
        <v>0</v>
      </c>
    </row>
    <row r="3812" spans="1:3" ht="14.5" customHeight="1" x14ac:dyDescent="0.25">
      <c r="A3812">
        <f>'O1-2A'!K19</f>
        <v>0</v>
      </c>
      <c r="B3812" s="25">
        <v>0</v>
      </c>
      <c r="C3812" s="25">
        <f t="shared" si="61"/>
        <v>0</v>
      </c>
    </row>
    <row r="3813" spans="1:3" ht="14.5" customHeight="1" x14ac:dyDescent="0.25">
      <c r="A3813">
        <f>'O1-2A'!K20</f>
        <v>0</v>
      </c>
      <c r="B3813" s="25">
        <v>0</v>
      </c>
      <c r="C3813" s="25">
        <f t="shared" si="61"/>
        <v>0</v>
      </c>
    </row>
    <row r="3814" spans="1:3" ht="14.5" customHeight="1" x14ac:dyDescent="0.25">
      <c r="A3814">
        <f>'O1-2A'!K21</f>
        <v>0</v>
      </c>
      <c r="B3814" s="25">
        <v>0</v>
      </c>
      <c r="C3814" s="25">
        <f t="shared" si="61"/>
        <v>0</v>
      </c>
    </row>
    <row r="3815" spans="1:3" ht="14.5" customHeight="1" x14ac:dyDescent="0.25">
      <c r="A3815">
        <f>'O1-2A'!K22</f>
        <v>0</v>
      </c>
      <c r="B3815" s="25">
        <v>0</v>
      </c>
      <c r="C3815" s="25">
        <f t="shared" si="61"/>
        <v>0</v>
      </c>
    </row>
    <row r="3816" spans="1:3" ht="14.5" customHeight="1" x14ac:dyDescent="0.25">
      <c r="A3816">
        <f>'O1-2A'!K23</f>
        <v>0</v>
      </c>
      <c r="B3816" s="25">
        <v>0</v>
      </c>
      <c r="C3816" s="25">
        <f t="shared" si="61"/>
        <v>0</v>
      </c>
    </row>
    <row r="3817" spans="1:3" ht="14.5" customHeight="1" x14ac:dyDescent="0.25">
      <c r="A3817">
        <f>'O1-2A'!K24</f>
        <v>0</v>
      </c>
      <c r="B3817" s="25">
        <v>0</v>
      </c>
      <c r="C3817" s="25">
        <f t="shared" si="61"/>
        <v>0</v>
      </c>
    </row>
    <row r="3818" spans="1:3" ht="14.5" customHeight="1" x14ac:dyDescent="0.25">
      <c r="A3818">
        <f>'O1-2A'!K25</f>
        <v>0</v>
      </c>
      <c r="B3818" s="25">
        <v>0</v>
      </c>
      <c r="C3818" s="25">
        <f t="shared" si="61"/>
        <v>0</v>
      </c>
    </row>
    <row r="3819" spans="1:3" ht="14.5" customHeight="1" x14ac:dyDescent="0.25">
      <c r="A3819">
        <f>'O1-2A'!K26</f>
        <v>0</v>
      </c>
      <c r="B3819" s="25">
        <v>0</v>
      </c>
      <c r="C3819" s="25">
        <f t="shared" si="61"/>
        <v>0</v>
      </c>
    </row>
    <row r="3820" spans="1:3" ht="14.5" customHeight="1" x14ac:dyDescent="0.25">
      <c r="A3820">
        <f>'O1-2A'!K27</f>
        <v>0</v>
      </c>
      <c r="B3820" s="25">
        <v>0</v>
      </c>
      <c r="C3820" s="25">
        <f t="shared" si="61"/>
        <v>0</v>
      </c>
    </row>
    <row r="3821" spans="1:3" ht="14.5" customHeight="1" x14ac:dyDescent="0.25">
      <c r="A3821">
        <f>'O1-2A'!K28</f>
        <v>0</v>
      </c>
      <c r="B3821" s="25">
        <v>0</v>
      </c>
      <c r="C3821" s="25">
        <f t="shared" si="61"/>
        <v>0</v>
      </c>
    </row>
    <row r="3822" spans="1:3" ht="14.5" customHeight="1" x14ac:dyDescent="0.25">
      <c r="A3822">
        <f>'O1-2A'!K29</f>
        <v>0</v>
      </c>
      <c r="B3822" s="25">
        <v>0</v>
      </c>
      <c r="C3822" s="25">
        <f t="shared" si="61"/>
        <v>0</v>
      </c>
    </row>
    <row r="3823" spans="1:3" ht="14.5" customHeight="1" x14ac:dyDescent="0.25">
      <c r="A3823">
        <f>'O1-2A'!K30</f>
        <v>0</v>
      </c>
      <c r="B3823" s="25">
        <v>0</v>
      </c>
      <c r="C3823" s="25">
        <f t="shared" si="61"/>
        <v>0</v>
      </c>
    </row>
    <row r="3824" spans="1:3" ht="14.5" customHeight="1" x14ac:dyDescent="0.25">
      <c r="A3824">
        <f>'O1-2A'!K31</f>
        <v>0</v>
      </c>
      <c r="B3824" s="25">
        <v>0</v>
      </c>
      <c r="C3824" s="25">
        <f t="shared" si="61"/>
        <v>0</v>
      </c>
    </row>
    <row r="3825" spans="1:3" ht="14.5" customHeight="1" x14ac:dyDescent="0.25">
      <c r="A3825">
        <f>'O1-2A'!K32</f>
        <v>0</v>
      </c>
      <c r="B3825" s="25">
        <v>0</v>
      </c>
      <c r="C3825" s="25">
        <f t="shared" si="61"/>
        <v>0</v>
      </c>
    </row>
    <row r="3826" spans="1:3" ht="14.5" customHeight="1" x14ac:dyDescent="0.25">
      <c r="A3826">
        <f>'O1-2A'!K33</f>
        <v>0</v>
      </c>
      <c r="B3826" s="25">
        <v>0</v>
      </c>
      <c r="C3826" s="25">
        <f t="shared" si="61"/>
        <v>0</v>
      </c>
    </row>
    <row r="3827" spans="1:3" ht="14.5" customHeight="1" x14ac:dyDescent="0.25">
      <c r="A3827">
        <f>'O1-2A'!K34</f>
        <v>0</v>
      </c>
      <c r="B3827" s="25">
        <v>0</v>
      </c>
      <c r="C3827" s="25">
        <f t="shared" si="61"/>
        <v>0</v>
      </c>
    </row>
    <row r="3828" spans="1:3" ht="14.5" customHeight="1" x14ac:dyDescent="0.25">
      <c r="A3828">
        <f>'O1-2A'!K35</f>
        <v>0</v>
      </c>
      <c r="B3828" s="25">
        <v>0</v>
      </c>
      <c r="C3828" s="25">
        <f t="shared" si="61"/>
        <v>0</v>
      </c>
    </row>
    <row r="3829" spans="1:3" ht="14.5" customHeight="1" x14ac:dyDescent="0.25">
      <c r="A3829">
        <f>'O1-2A'!K40</f>
        <v>0</v>
      </c>
      <c r="B3829" s="25">
        <v>0</v>
      </c>
      <c r="C3829" s="25">
        <f t="shared" si="61"/>
        <v>0</v>
      </c>
    </row>
    <row r="3830" spans="1:3" ht="14.5" customHeight="1" x14ac:dyDescent="0.25">
      <c r="A3830">
        <f>'O1-2A'!K41</f>
        <v>0</v>
      </c>
      <c r="B3830" s="25">
        <v>0</v>
      </c>
      <c r="C3830" s="25">
        <f t="shared" si="61"/>
        <v>0</v>
      </c>
    </row>
    <row r="3831" spans="1:3" ht="14.5" customHeight="1" x14ac:dyDescent="0.25">
      <c r="A3831">
        <f>'O1-2A'!K42</f>
        <v>0</v>
      </c>
      <c r="B3831" s="25">
        <v>0</v>
      </c>
      <c r="C3831" s="25">
        <f t="shared" si="61"/>
        <v>0</v>
      </c>
    </row>
    <row r="3832" spans="1:3" ht="14.5" customHeight="1" x14ac:dyDescent="0.25">
      <c r="A3832">
        <f>'O1-2A'!K43</f>
        <v>0</v>
      </c>
      <c r="B3832" s="25">
        <v>0</v>
      </c>
      <c r="C3832" s="25">
        <f t="shared" si="61"/>
        <v>0</v>
      </c>
    </row>
    <row r="3833" spans="1:3" ht="14.5" customHeight="1" x14ac:dyDescent="0.25">
      <c r="A3833">
        <f>'O1-2A'!K44</f>
        <v>0</v>
      </c>
      <c r="B3833" s="25">
        <v>0</v>
      </c>
      <c r="C3833" s="25">
        <f t="shared" si="61"/>
        <v>0</v>
      </c>
    </row>
    <row r="3834" spans="1:3" ht="14.5" customHeight="1" x14ac:dyDescent="0.25">
      <c r="A3834">
        <f>'O1-2A'!K45</f>
        <v>0</v>
      </c>
      <c r="B3834" s="25">
        <v>0</v>
      </c>
      <c r="C3834" s="25">
        <f t="shared" si="61"/>
        <v>0</v>
      </c>
    </row>
    <row r="3835" spans="1:3" ht="14.5" customHeight="1" x14ac:dyDescent="0.25">
      <c r="A3835">
        <f>'O1-2A'!K46</f>
        <v>0</v>
      </c>
      <c r="B3835" s="25">
        <v>0</v>
      </c>
      <c r="C3835" s="25">
        <f t="shared" si="61"/>
        <v>0</v>
      </c>
    </row>
    <row r="3836" spans="1:3" ht="14.5" customHeight="1" x14ac:dyDescent="0.25">
      <c r="A3836">
        <f>'O1-2A'!K47</f>
        <v>0</v>
      </c>
      <c r="B3836" s="25">
        <v>0</v>
      </c>
      <c r="C3836" s="25">
        <f t="shared" si="61"/>
        <v>0</v>
      </c>
    </row>
    <row r="3837" spans="1:3" ht="14.5" customHeight="1" x14ac:dyDescent="0.25">
      <c r="A3837">
        <f>'O1-2A'!K48</f>
        <v>0</v>
      </c>
      <c r="B3837" s="25">
        <v>0</v>
      </c>
      <c r="C3837" s="25">
        <f t="shared" si="61"/>
        <v>0</v>
      </c>
    </row>
    <row r="3838" spans="1:3" ht="14.5" customHeight="1" x14ac:dyDescent="0.25">
      <c r="A3838">
        <f>'O1-2A'!K49</f>
        <v>0</v>
      </c>
      <c r="B3838" s="25">
        <v>0</v>
      </c>
      <c r="C3838" s="25">
        <f t="shared" si="61"/>
        <v>0</v>
      </c>
    </row>
    <row r="3839" spans="1:3" ht="14.5" customHeight="1" x14ac:dyDescent="0.25">
      <c r="A3839">
        <f>'O1-2A'!K50</f>
        <v>0</v>
      </c>
      <c r="B3839" s="25">
        <v>0</v>
      </c>
      <c r="C3839" s="25">
        <f t="shared" ref="C3839:C3902" si="62">A3839*B3839</f>
        <v>0</v>
      </c>
    </row>
    <row r="3840" spans="1:3" ht="14.5" customHeight="1" x14ac:dyDescent="0.25">
      <c r="A3840">
        <f>'O1-2A'!K51</f>
        <v>0</v>
      </c>
      <c r="B3840" s="25">
        <v>0</v>
      </c>
      <c r="C3840" s="25">
        <f t="shared" si="62"/>
        <v>0</v>
      </c>
    </row>
    <row r="3841" spans="1:3" ht="14.5" customHeight="1" x14ac:dyDescent="0.25">
      <c r="A3841">
        <f>'O1-2A'!L10</f>
        <v>0</v>
      </c>
      <c r="B3841" s="25">
        <v>0</v>
      </c>
      <c r="C3841" s="25">
        <f t="shared" si="62"/>
        <v>0</v>
      </c>
    </row>
    <row r="3842" spans="1:3" ht="14.5" customHeight="1" x14ac:dyDescent="0.25">
      <c r="A3842">
        <f>'O1-2A'!L11</f>
        <v>0</v>
      </c>
      <c r="B3842" s="25">
        <v>0</v>
      </c>
      <c r="C3842" s="25">
        <f t="shared" si="62"/>
        <v>0</v>
      </c>
    </row>
    <row r="3843" spans="1:3" ht="14.5" customHeight="1" x14ac:dyDescent="0.25">
      <c r="A3843">
        <f>'O1-2A'!L12</f>
        <v>0</v>
      </c>
      <c r="B3843" s="25">
        <v>0</v>
      </c>
      <c r="C3843" s="25">
        <f t="shared" si="62"/>
        <v>0</v>
      </c>
    </row>
    <row r="3844" spans="1:3" ht="14.5" customHeight="1" x14ac:dyDescent="0.25">
      <c r="A3844">
        <f>'O1-2A'!L13</f>
        <v>0</v>
      </c>
      <c r="B3844" s="25">
        <v>0</v>
      </c>
      <c r="C3844" s="25">
        <f t="shared" si="62"/>
        <v>0</v>
      </c>
    </row>
    <row r="3845" spans="1:3" ht="14.5" customHeight="1" x14ac:dyDescent="0.25">
      <c r="A3845">
        <f>'O1-2A'!L14</f>
        <v>0</v>
      </c>
      <c r="B3845" s="25">
        <v>0</v>
      </c>
      <c r="C3845" s="25">
        <f t="shared" si="62"/>
        <v>0</v>
      </c>
    </row>
    <row r="3846" spans="1:3" ht="14.5" customHeight="1" x14ac:dyDescent="0.25">
      <c r="A3846">
        <f>'O1-2A'!L15</f>
        <v>0</v>
      </c>
      <c r="B3846" s="25">
        <v>0</v>
      </c>
      <c r="C3846" s="25">
        <f t="shared" si="62"/>
        <v>0</v>
      </c>
    </row>
    <row r="3847" spans="1:3" ht="14.5" customHeight="1" x14ac:dyDescent="0.25">
      <c r="A3847">
        <f>'O1-2A'!L16</f>
        <v>0</v>
      </c>
      <c r="B3847" s="25">
        <v>0</v>
      </c>
      <c r="C3847" s="25">
        <f t="shared" si="62"/>
        <v>0</v>
      </c>
    </row>
    <row r="3848" spans="1:3" ht="14.5" customHeight="1" x14ac:dyDescent="0.25">
      <c r="A3848">
        <f>'O1-2A'!L17</f>
        <v>0</v>
      </c>
      <c r="B3848" s="25">
        <v>0</v>
      </c>
      <c r="C3848" s="25">
        <f t="shared" si="62"/>
        <v>0</v>
      </c>
    </row>
    <row r="3849" spans="1:3" ht="14.5" customHeight="1" x14ac:dyDescent="0.25">
      <c r="A3849">
        <f>'O1-2A'!L18</f>
        <v>0</v>
      </c>
      <c r="B3849" s="25">
        <v>0</v>
      </c>
      <c r="C3849" s="25">
        <f t="shared" si="62"/>
        <v>0</v>
      </c>
    </row>
    <row r="3850" spans="1:3" ht="14.5" customHeight="1" x14ac:dyDescent="0.25">
      <c r="A3850">
        <f>'O1-2A'!L19</f>
        <v>0</v>
      </c>
      <c r="B3850" s="25">
        <v>0</v>
      </c>
      <c r="C3850" s="25">
        <f t="shared" si="62"/>
        <v>0</v>
      </c>
    </row>
    <row r="3851" spans="1:3" ht="14.5" customHeight="1" x14ac:dyDescent="0.25">
      <c r="A3851">
        <f>'O1-2A'!L20</f>
        <v>0</v>
      </c>
      <c r="B3851" s="25">
        <v>0</v>
      </c>
      <c r="C3851" s="25">
        <f t="shared" si="62"/>
        <v>0</v>
      </c>
    </row>
    <row r="3852" spans="1:3" ht="14.5" customHeight="1" x14ac:dyDescent="0.25">
      <c r="A3852">
        <f>'O1-2A'!L21</f>
        <v>0</v>
      </c>
      <c r="B3852" s="25">
        <v>0</v>
      </c>
      <c r="C3852" s="25">
        <f t="shared" si="62"/>
        <v>0</v>
      </c>
    </row>
    <row r="3853" spans="1:3" ht="14.5" customHeight="1" x14ac:dyDescent="0.25">
      <c r="A3853">
        <f>'O1-2A'!L22</f>
        <v>0</v>
      </c>
      <c r="B3853" s="25">
        <v>0</v>
      </c>
      <c r="C3853" s="25">
        <f t="shared" si="62"/>
        <v>0</v>
      </c>
    </row>
    <row r="3854" spans="1:3" ht="14.5" customHeight="1" x14ac:dyDescent="0.25">
      <c r="A3854">
        <f>'O1-2A'!L23</f>
        <v>0</v>
      </c>
      <c r="B3854" s="25">
        <v>0</v>
      </c>
      <c r="C3854" s="25">
        <f t="shared" si="62"/>
        <v>0</v>
      </c>
    </row>
    <row r="3855" spans="1:3" ht="14.5" customHeight="1" x14ac:dyDescent="0.25">
      <c r="A3855">
        <f>'O1-2A'!L24</f>
        <v>0</v>
      </c>
      <c r="B3855" s="25">
        <v>0</v>
      </c>
      <c r="C3855" s="25">
        <f t="shared" si="62"/>
        <v>0</v>
      </c>
    </row>
    <row r="3856" spans="1:3" ht="14.5" customHeight="1" x14ac:dyDescent="0.25">
      <c r="A3856">
        <f>'O1-2A'!L25</f>
        <v>0</v>
      </c>
      <c r="B3856" s="25">
        <v>0</v>
      </c>
      <c r="C3856" s="25">
        <f t="shared" si="62"/>
        <v>0</v>
      </c>
    </row>
    <row r="3857" spans="1:3" ht="14.5" customHeight="1" x14ac:dyDescent="0.25">
      <c r="A3857">
        <f>'O1-2A'!L26</f>
        <v>0</v>
      </c>
      <c r="B3857" s="25">
        <v>0</v>
      </c>
      <c r="C3857" s="25">
        <f t="shared" si="62"/>
        <v>0</v>
      </c>
    </row>
    <row r="3858" spans="1:3" ht="14.5" customHeight="1" x14ac:dyDescent="0.25">
      <c r="A3858">
        <f>'O1-2A'!L27</f>
        <v>0</v>
      </c>
      <c r="B3858" s="25">
        <v>0</v>
      </c>
      <c r="C3858" s="25">
        <f t="shared" si="62"/>
        <v>0</v>
      </c>
    </row>
    <row r="3859" spans="1:3" ht="14.5" customHeight="1" x14ac:dyDescent="0.25">
      <c r="A3859">
        <f>'O1-2A'!L28</f>
        <v>0</v>
      </c>
      <c r="B3859" s="25">
        <v>0</v>
      </c>
      <c r="C3859" s="25">
        <f t="shared" si="62"/>
        <v>0</v>
      </c>
    </row>
    <row r="3860" spans="1:3" ht="14.5" customHeight="1" x14ac:dyDescent="0.25">
      <c r="A3860">
        <f>'O1-2A'!L29</f>
        <v>0</v>
      </c>
      <c r="B3860" s="25">
        <v>0</v>
      </c>
      <c r="C3860" s="25">
        <f t="shared" si="62"/>
        <v>0</v>
      </c>
    </row>
    <row r="3861" spans="1:3" ht="14.5" customHeight="1" x14ac:dyDescent="0.25">
      <c r="A3861">
        <f>'O1-2A'!L30</f>
        <v>0</v>
      </c>
      <c r="B3861" s="25">
        <v>0</v>
      </c>
      <c r="C3861" s="25">
        <f t="shared" si="62"/>
        <v>0</v>
      </c>
    </row>
    <row r="3862" spans="1:3" ht="14.5" customHeight="1" x14ac:dyDescent="0.25">
      <c r="A3862">
        <f>'O1-2A'!L31</f>
        <v>0</v>
      </c>
      <c r="B3862" s="25">
        <v>0</v>
      </c>
      <c r="C3862" s="25">
        <f t="shared" si="62"/>
        <v>0</v>
      </c>
    </row>
    <row r="3863" spans="1:3" ht="14.5" customHeight="1" x14ac:dyDescent="0.25">
      <c r="A3863">
        <f>'O1-2A'!L32</f>
        <v>0</v>
      </c>
      <c r="B3863" s="25">
        <v>0</v>
      </c>
      <c r="C3863" s="25">
        <f t="shared" si="62"/>
        <v>0</v>
      </c>
    </row>
    <row r="3864" spans="1:3" ht="14.5" customHeight="1" x14ac:dyDescent="0.25">
      <c r="A3864">
        <f>'O1-2A'!L33</f>
        <v>0</v>
      </c>
      <c r="B3864" s="25">
        <v>0</v>
      </c>
      <c r="C3864" s="25">
        <f t="shared" si="62"/>
        <v>0</v>
      </c>
    </row>
    <row r="3865" spans="1:3" ht="14.5" customHeight="1" x14ac:dyDescent="0.25">
      <c r="A3865">
        <f>'O1-2A'!L34</f>
        <v>0</v>
      </c>
      <c r="B3865" s="25">
        <v>0</v>
      </c>
      <c r="C3865" s="25">
        <f t="shared" si="62"/>
        <v>0</v>
      </c>
    </row>
    <row r="3866" spans="1:3" ht="14.5" customHeight="1" x14ac:dyDescent="0.25">
      <c r="A3866">
        <f>'O1-2A'!L35</f>
        <v>0</v>
      </c>
      <c r="B3866" s="25">
        <v>0</v>
      </c>
      <c r="C3866" s="25">
        <f t="shared" si="62"/>
        <v>0</v>
      </c>
    </row>
    <row r="3867" spans="1:3" ht="14.5" customHeight="1" x14ac:dyDescent="0.25">
      <c r="A3867">
        <f>'O1-2A'!M10</f>
        <v>0</v>
      </c>
      <c r="B3867" s="25">
        <v>0</v>
      </c>
      <c r="C3867" s="25">
        <f t="shared" si="62"/>
        <v>0</v>
      </c>
    </row>
    <row r="3868" spans="1:3" ht="14.5" customHeight="1" x14ac:dyDescent="0.25">
      <c r="A3868">
        <f>'O1-2A'!M11</f>
        <v>0</v>
      </c>
      <c r="B3868" s="25">
        <v>0</v>
      </c>
      <c r="C3868" s="25">
        <f t="shared" si="62"/>
        <v>0</v>
      </c>
    </row>
    <row r="3869" spans="1:3" ht="14.5" customHeight="1" x14ac:dyDescent="0.25">
      <c r="A3869">
        <f>'O1-2A'!M12</f>
        <v>0</v>
      </c>
      <c r="B3869" s="25">
        <v>0</v>
      </c>
      <c r="C3869" s="25">
        <f t="shared" si="62"/>
        <v>0</v>
      </c>
    </row>
    <row r="3870" spans="1:3" ht="14.5" customHeight="1" x14ac:dyDescent="0.25">
      <c r="A3870">
        <f>'O1-2A'!M13</f>
        <v>0</v>
      </c>
      <c r="B3870" s="25">
        <v>0</v>
      </c>
      <c r="C3870" s="25">
        <f t="shared" si="62"/>
        <v>0</v>
      </c>
    </row>
    <row r="3871" spans="1:3" ht="14.5" customHeight="1" x14ac:dyDescent="0.25">
      <c r="A3871">
        <f>'O1-2A'!M14</f>
        <v>0</v>
      </c>
      <c r="B3871" s="25">
        <v>0</v>
      </c>
      <c r="C3871" s="25">
        <f t="shared" si="62"/>
        <v>0</v>
      </c>
    </row>
    <row r="3872" spans="1:3" ht="14.5" customHeight="1" x14ac:dyDescent="0.25">
      <c r="A3872">
        <f>'O1-2A'!M15</f>
        <v>0</v>
      </c>
      <c r="B3872" s="25">
        <v>0</v>
      </c>
      <c r="C3872" s="25">
        <f t="shared" si="62"/>
        <v>0</v>
      </c>
    </row>
    <row r="3873" spans="1:3" ht="14.5" customHeight="1" x14ac:dyDescent="0.25">
      <c r="A3873">
        <f>'O1-2A'!M16</f>
        <v>0</v>
      </c>
      <c r="B3873" s="25">
        <v>0</v>
      </c>
      <c r="C3873" s="25">
        <f t="shared" si="62"/>
        <v>0</v>
      </c>
    </row>
    <row r="3874" spans="1:3" ht="14.5" customHeight="1" x14ac:dyDescent="0.25">
      <c r="A3874">
        <f>'O1-2A'!M17</f>
        <v>0</v>
      </c>
      <c r="B3874" s="25">
        <v>0</v>
      </c>
      <c r="C3874" s="25">
        <f t="shared" si="62"/>
        <v>0</v>
      </c>
    </row>
    <row r="3875" spans="1:3" ht="14.5" customHeight="1" x14ac:dyDescent="0.25">
      <c r="A3875">
        <f>'O1-2A'!M18</f>
        <v>0</v>
      </c>
      <c r="B3875" s="25">
        <v>0</v>
      </c>
      <c r="C3875" s="25">
        <f t="shared" si="62"/>
        <v>0</v>
      </c>
    </row>
    <row r="3876" spans="1:3" ht="14.5" customHeight="1" x14ac:dyDescent="0.25">
      <c r="A3876">
        <f>'O1-2A'!M19</f>
        <v>0</v>
      </c>
      <c r="B3876" s="25">
        <v>0</v>
      </c>
      <c r="C3876" s="25">
        <f t="shared" si="62"/>
        <v>0</v>
      </c>
    </row>
    <row r="3877" spans="1:3" ht="14.5" customHeight="1" x14ac:dyDescent="0.25">
      <c r="A3877">
        <f>'O1-2A'!M20</f>
        <v>0</v>
      </c>
      <c r="B3877" s="25">
        <v>0</v>
      </c>
      <c r="C3877" s="25">
        <f t="shared" si="62"/>
        <v>0</v>
      </c>
    </row>
    <row r="3878" spans="1:3" ht="14.5" customHeight="1" x14ac:dyDescent="0.25">
      <c r="A3878">
        <f>'O1-2A'!M21</f>
        <v>0</v>
      </c>
      <c r="B3878" s="25">
        <v>0</v>
      </c>
      <c r="C3878" s="25">
        <f t="shared" si="62"/>
        <v>0</v>
      </c>
    </row>
    <row r="3879" spans="1:3" ht="14.5" customHeight="1" x14ac:dyDescent="0.25">
      <c r="A3879">
        <f>'O1-2A'!M22</f>
        <v>0</v>
      </c>
      <c r="B3879" s="25">
        <v>0</v>
      </c>
      <c r="C3879" s="25">
        <f t="shared" si="62"/>
        <v>0</v>
      </c>
    </row>
    <row r="3880" spans="1:3" ht="14.5" customHeight="1" x14ac:dyDescent="0.25">
      <c r="A3880">
        <f>'O1-2A'!M23</f>
        <v>0</v>
      </c>
      <c r="B3880" s="25">
        <v>0</v>
      </c>
      <c r="C3880" s="25">
        <f t="shared" si="62"/>
        <v>0</v>
      </c>
    </row>
    <row r="3881" spans="1:3" ht="14.5" customHeight="1" x14ac:dyDescent="0.25">
      <c r="A3881">
        <f>'O1-2A'!M24</f>
        <v>0</v>
      </c>
      <c r="B3881" s="25">
        <v>0</v>
      </c>
      <c r="C3881" s="25">
        <f t="shared" si="62"/>
        <v>0</v>
      </c>
    </row>
    <row r="3882" spans="1:3" ht="14.5" customHeight="1" x14ac:dyDescent="0.25">
      <c r="A3882">
        <f>'O1-2A'!M25</f>
        <v>0</v>
      </c>
      <c r="B3882" s="25">
        <v>0</v>
      </c>
      <c r="C3882" s="25">
        <f t="shared" si="62"/>
        <v>0</v>
      </c>
    </row>
    <row r="3883" spans="1:3" ht="14.5" customHeight="1" x14ac:dyDescent="0.25">
      <c r="A3883">
        <f>'O1-2A'!M26</f>
        <v>0</v>
      </c>
      <c r="B3883" s="25">
        <v>0</v>
      </c>
      <c r="C3883" s="25">
        <f t="shared" si="62"/>
        <v>0</v>
      </c>
    </row>
    <row r="3884" spans="1:3" ht="14.5" customHeight="1" x14ac:dyDescent="0.25">
      <c r="A3884">
        <f>'O1-2A'!M27</f>
        <v>0</v>
      </c>
      <c r="B3884" s="25">
        <v>0</v>
      </c>
      <c r="C3884" s="25">
        <f t="shared" si="62"/>
        <v>0</v>
      </c>
    </row>
    <row r="3885" spans="1:3" ht="14.5" customHeight="1" x14ac:dyDescent="0.25">
      <c r="A3885">
        <f>'O1-2A'!M28</f>
        <v>0</v>
      </c>
      <c r="B3885" s="25">
        <v>0</v>
      </c>
      <c r="C3885" s="25">
        <f t="shared" si="62"/>
        <v>0</v>
      </c>
    </row>
    <row r="3886" spans="1:3" ht="14.5" customHeight="1" x14ac:dyDescent="0.25">
      <c r="A3886">
        <f>'O1-2A'!M29</f>
        <v>0</v>
      </c>
      <c r="B3886" s="25">
        <v>0</v>
      </c>
      <c r="C3886" s="25">
        <f t="shared" si="62"/>
        <v>0</v>
      </c>
    </row>
    <row r="3887" spans="1:3" ht="14.5" customHeight="1" x14ac:dyDescent="0.25">
      <c r="A3887">
        <f>'O1-2A'!M30</f>
        <v>0</v>
      </c>
      <c r="B3887" s="25">
        <v>0</v>
      </c>
      <c r="C3887" s="25">
        <f t="shared" si="62"/>
        <v>0</v>
      </c>
    </row>
    <row r="3888" spans="1:3" ht="14.5" customHeight="1" x14ac:dyDescent="0.25">
      <c r="A3888">
        <f>'O1-2A'!M31</f>
        <v>0</v>
      </c>
      <c r="B3888" s="25">
        <v>0</v>
      </c>
      <c r="C3888" s="25">
        <f t="shared" si="62"/>
        <v>0</v>
      </c>
    </row>
    <row r="3889" spans="1:3" ht="14.5" customHeight="1" x14ac:dyDescent="0.25">
      <c r="A3889">
        <f>'O1-2A'!M32</f>
        <v>0</v>
      </c>
      <c r="B3889" s="25">
        <v>0</v>
      </c>
      <c r="C3889" s="25">
        <f t="shared" si="62"/>
        <v>0</v>
      </c>
    </row>
    <row r="3890" spans="1:3" ht="14.5" customHeight="1" x14ac:dyDescent="0.25">
      <c r="A3890">
        <f>'O1-2A'!M33</f>
        <v>0</v>
      </c>
      <c r="B3890" s="25">
        <v>0</v>
      </c>
      <c r="C3890" s="25">
        <f t="shared" si="62"/>
        <v>0</v>
      </c>
    </row>
    <row r="3891" spans="1:3" ht="14.5" customHeight="1" x14ac:dyDescent="0.25">
      <c r="A3891">
        <f>'O1-2A'!M34</f>
        <v>0</v>
      </c>
      <c r="B3891" s="25">
        <v>0</v>
      </c>
      <c r="C3891" s="25">
        <f t="shared" si="62"/>
        <v>0</v>
      </c>
    </row>
    <row r="3892" spans="1:3" ht="14.5" customHeight="1" x14ac:dyDescent="0.25">
      <c r="A3892">
        <f>'O1-2A'!M35</f>
        <v>0</v>
      </c>
      <c r="B3892" s="25">
        <v>0</v>
      </c>
      <c r="C3892" s="25">
        <f t="shared" si="62"/>
        <v>0</v>
      </c>
    </row>
    <row r="3893" spans="1:3" ht="14.5" customHeight="1" x14ac:dyDescent="0.25">
      <c r="A3893">
        <f>'O1-2A'!N10</f>
        <v>0</v>
      </c>
      <c r="B3893" s="25">
        <v>0</v>
      </c>
      <c r="C3893" s="25">
        <f t="shared" si="62"/>
        <v>0</v>
      </c>
    </row>
    <row r="3894" spans="1:3" ht="14.5" customHeight="1" x14ac:dyDescent="0.25">
      <c r="A3894">
        <f>'O1-2A'!N11</f>
        <v>0</v>
      </c>
      <c r="B3894" s="25">
        <v>0</v>
      </c>
      <c r="C3894" s="25">
        <f t="shared" si="62"/>
        <v>0</v>
      </c>
    </row>
    <row r="3895" spans="1:3" ht="14.5" customHeight="1" x14ac:dyDescent="0.25">
      <c r="A3895">
        <f>'O1-2A'!N12</f>
        <v>0</v>
      </c>
      <c r="B3895" s="25">
        <v>0</v>
      </c>
      <c r="C3895" s="25">
        <f t="shared" si="62"/>
        <v>0</v>
      </c>
    </row>
    <row r="3896" spans="1:3" ht="14.5" customHeight="1" x14ac:dyDescent="0.25">
      <c r="A3896">
        <f>'O1-2A'!N13</f>
        <v>0</v>
      </c>
      <c r="B3896" s="25">
        <v>0</v>
      </c>
      <c r="C3896" s="25">
        <f t="shared" si="62"/>
        <v>0</v>
      </c>
    </row>
    <row r="3897" spans="1:3" ht="14.5" customHeight="1" x14ac:dyDescent="0.25">
      <c r="A3897">
        <f>'O1-2A'!N14</f>
        <v>0</v>
      </c>
      <c r="B3897" s="25">
        <v>0</v>
      </c>
      <c r="C3897" s="25">
        <f t="shared" si="62"/>
        <v>0</v>
      </c>
    </row>
    <row r="3898" spans="1:3" ht="14.5" customHeight="1" x14ac:dyDescent="0.25">
      <c r="A3898">
        <f>'O1-2A'!N15</f>
        <v>0</v>
      </c>
      <c r="B3898" s="25">
        <v>0</v>
      </c>
      <c r="C3898" s="25">
        <f t="shared" si="62"/>
        <v>0</v>
      </c>
    </row>
    <row r="3899" spans="1:3" ht="14.5" customHeight="1" x14ac:dyDescent="0.25">
      <c r="A3899">
        <f>'O1-2A'!N16</f>
        <v>0</v>
      </c>
      <c r="B3899" s="25">
        <v>0</v>
      </c>
      <c r="C3899" s="25">
        <f t="shared" si="62"/>
        <v>0</v>
      </c>
    </row>
    <row r="3900" spans="1:3" ht="14.5" customHeight="1" x14ac:dyDescent="0.25">
      <c r="A3900">
        <f>'O1-2A'!N17</f>
        <v>0</v>
      </c>
      <c r="B3900" s="25">
        <v>0</v>
      </c>
      <c r="C3900" s="25">
        <f t="shared" si="62"/>
        <v>0</v>
      </c>
    </row>
    <row r="3901" spans="1:3" ht="14.5" customHeight="1" x14ac:dyDescent="0.25">
      <c r="A3901">
        <f>'O1-2A'!N18</f>
        <v>0</v>
      </c>
      <c r="B3901" s="25">
        <v>0</v>
      </c>
      <c r="C3901" s="25">
        <f t="shared" si="62"/>
        <v>0</v>
      </c>
    </row>
    <row r="3902" spans="1:3" ht="14.5" customHeight="1" x14ac:dyDescent="0.25">
      <c r="A3902">
        <f>'O1-2A'!N19</f>
        <v>0</v>
      </c>
      <c r="B3902" s="25">
        <v>0</v>
      </c>
      <c r="C3902" s="25">
        <f t="shared" si="62"/>
        <v>0</v>
      </c>
    </row>
    <row r="3903" spans="1:3" ht="14.5" customHeight="1" x14ac:dyDescent="0.25">
      <c r="A3903">
        <f>'O1-2A'!N20</f>
        <v>0</v>
      </c>
      <c r="B3903" s="25">
        <v>0</v>
      </c>
      <c r="C3903" s="25">
        <f t="shared" ref="C3903:C3966" si="63">A3903*B3903</f>
        <v>0</v>
      </c>
    </row>
    <row r="3904" spans="1:3" ht="14.5" customHeight="1" x14ac:dyDescent="0.25">
      <c r="A3904">
        <f>'O1-2A'!N21</f>
        <v>0</v>
      </c>
      <c r="B3904" s="25">
        <v>0</v>
      </c>
      <c r="C3904" s="25">
        <f t="shared" si="63"/>
        <v>0</v>
      </c>
    </row>
    <row r="3905" spans="1:3" ht="14.5" customHeight="1" x14ac:dyDescent="0.25">
      <c r="A3905">
        <f>'O1-2A'!N22</f>
        <v>0</v>
      </c>
      <c r="B3905" s="25">
        <v>0</v>
      </c>
      <c r="C3905" s="25">
        <f t="shared" si="63"/>
        <v>0</v>
      </c>
    </row>
    <row r="3906" spans="1:3" ht="14.5" customHeight="1" x14ac:dyDescent="0.25">
      <c r="A3906">
        <f>'O1-2A'!N23</f>
        <v>0</v>
      </c>
      <c r="B3906" s="25">
        <v>0</v>
      </c>
      <c r="C3906" s="25">
        <f t="shared" si="63"/>
        <v>0</v>
      </c>
    </row>
    <row r="3907" spans="1:3" ht="14.5" customHeight="1" x14ac:dyDescent="0.25">
      <c r="A3907">
        <f>'O1-2A'!N24</f>
        <v>0</v>
      </c>
      <c r="B3907" s="25">
        <v>0</v>
      </c>
      <c r="C3907" s="25">
        <f t="shared" si="63"/>
        <v>0</v>
      </c>
    </row>
    <row r="3908" spans="1:3" ht="14.5" customHeight="1" x14ac:dyDescent="0.25">
      <c r="A3908">
        <f>'O1-2A'!N25</f>
        <v>0</v>
      </c>
      <c r="B3908" s="25">
        <v>0</v>
      </c>
      <c r="C3908" s="25">
        <f t="shared" si="63"/>
        <v>0</v>
      </c>
    </row>
    <row r="3909" spans="1:3" ht="14.5" customHeight="1" x14ac:dyDescent="0.25">
      <c r="A3909">
        <f>'O1-2A'!N26</f>
        <v>0</v>
      </c>
      <c r="B3909" s="25">
        <v>0</v>
      </c>
      <c r="C3909" s="25">
        <f t="shared" si="63"/>
        <v>0</v>
      </c>
    </row>
    <row r="3910" spans="1:3" ht="14.5" customHeight="1" x14ac:dyDescent="0.25">
      <c r="A3910">
        <f>'O1-2A'!N27</f>
        <v>0</v>
      </c>
      <c r="B3910" s="25">
        <v>0</v>
      </c>
      <c r="C3910" s="25">
        <f t="shared" si="63"/>
        <v>0</v>
      </c>
    </row>
    <row r="3911" spans="1:3" ht="14.5" customHeight="1" x14ac:dyDescent="0.25">
      <c r="A3911">
        <f>'O1-2A'!N28</f>
        <v>0</v>
      </c>
      <c r="B3911" s="25">
        <v>0</v>
      </c>
      <c r="C3911" s="25">
        <f t="shared" si="63"/>
        <v>0</v>
      </c>
    </row>
    <row r="3912" spans="1:3" ht="14.5" customHeight="1" x14ac:dyDescent="0.25">
      <c r="A3912">
        <f>'O1-2A'!N29</f>
        <v>0</v>
      </c>
      <c r="B3912" s="25">
        <v>0</v>
      </c>
      <c r="C3912" s="25">
        <f t="shared" si="63"/>
        <v>0</v>
      </c>
    </row>
    <row r="3913" spans="1:3" ht="14.5" customHeight="1" x14ac:dyDescent="0.25">
      <c r="A3913">
        <f>'O1-2A'!N30</f>
        <v>0</v>
      </c>
      <c r="B3913" s="25">
        <v>0</v>
      </c>
      <c r="C3913" s="25">
        <f t="shared" si="63"/>
        <v>0</v>
      </c>
    </row>
    <row r="3914" spans="1:3" ht="14.5" customHeight="1" x14ac:dyDescent="0.25">
      <c r="A3914">
        <f>'O1-2A'!N31</f>
        <v>0</v>
      </c>
      <c r="B3914" s="25">
        <v>0</v>
      </c>
      <c r="C3914" s="25">
        <f t="shared" si="63"/>
        <v>0</v>
      </c>
    </row>
    <row r="3915" spans="1:3" ht="14.5" customHeight="1" x14ac:dyDescent="0.25">
      <c r="A3915">
        <f>'O1-2A'!N32</f>
        <v>0</v>
      </c>
      <c r="B3915" s="25">
        <v>0</v>
      </c>
      <c r="C3915" s="25">
        <f t="shared" si="63"/>
        <v>0</v>
      </c>
    </row>
    <row r="3916" spans="1:3" ht="14.5" customHeight="1" x14ac:dyDescent="0.25">
      <c r="A3916">
        <f>'O1-2A'!N33</f>
        <v>0</v>
      </c>
      <c r="B3916" s="25">
        <v>0</v>
      </c>
      <c r="C3916" s="25">
        <f t="shared" si="63"/>
        <v>0</v>
      </c>
    </row>
    <row r="3917" spans="1:3" ht="14.5" customHeight="1" x14ac:dyDescent="0.25">
      <c r="A3917">
        <f>'O1-2A'!N34</f>
        <v>0</v>
      </c>
      <c r="B3917" s="25">
        <v>0</v>
      </c>
      <c r="C3917" s="25">
        <f t="shared" si="63"/>
        <v>0</v>
      </c>
    </row>
    <row r="3918" spans="1:3" ht="14.5" customHeight="1" x14ac:dyDescent="0.25">
      <c r="A3918">
        <f>'O1-2A'!N35</f>
        <v>0</v>
      </c>
      <c r="B3918" s="25">
        <v>0</v>
      </c>
      <c r="C3918" s="25">
        <f t="shared" si="63"/>
        <v>0</v>
      </c>
    </row>
    <row r="3919" spans="1:3" ht="14.5" customHeight="1" x14ac:dyDescent="0.25">
      <c r="A3919">
        <f>'O1-2A'!O10</f>
        <v>0</v>
      </c>
      <c r="B3919" s="25">
        <v>0</v>
      </c>
      <c r="C3919" s="25">
        <f t="shared" si="63"/>
        <v>0</v>
      </c>
    </row>
    <row r="3920" spans="1:3" ht="14.5" customHeight="1" x14ac:dyDescent="0.25">
      <c r="A3920">
        <f>'O1-2A'!O11</f>
        <v>0</v>
      </c>
      <c r="B3920" s="25">
        <v>0</v>
      </c>
      <c r="C3920" s="25">
        <f t="shared" si="63"/>
        <v>0</v>
      </c>
    </row>
    <row r="3921" spans="1:3" ht="14.5" customHeight="1" x14ac:dyDescent="0.25">
      <c r="A3921">
        <f>'O1-2A'!O12</f>
        <v>0</v>
      </c>
      <c r="B3921" s="25">
        <v>0</v>
      </c>
      <c r="C3921" s="25">
        <f t="shared" si="63"/>
        <v>0</v>
      </c>
    </row>
    <row r="3922" spans="1:3" ht="14.5" customHeight="1" x14ac:dyDescent="0.25">
      <c r="A3922">
        <f>'O1-2A'!O13</f>
        <v>0</v>
      </c>
      <c r="B3922" s="25">
        <v>0</v>
      </c>
      <c r="C3922" s="25">
        <f t="shared" si="63"/>
        <v>0</v>
      </c>
    </row>
    <row r="3923" spans="1:3" ht="14.5" customHeight="1" x14ac:dyDescent="0.25">
      <c r="A3923">
        <f>'O1-2A'!O14</f>
        <v>0</v>
      </c>
      <c r="B3923" s="25">
        <v>0</v>
      </c>
      <c r="C3923" s="25">
        <f t="shared" si="63"/>
        <v>0</v>
      </c>
    </row>
    <row r="3924" spans="1:3" ht="14.5" customHeight="1" x14ac:dyDescent="0.25">
      <c r="A3924">
        <f>'O1-2A'!O15</f>
        <v>0</v>
      </c>
      <c r="B3924" s="25">
        <v>0</v>
      </c>
      <c r="C3924" s="25">
        <f t="shared" si="63"/>
        <v>0</v>
      </c>
    </row>
    <row r="3925" spans="1:3" ht="14.5" customHeight="1" x14ac:dyDescent="0.25">
      <c r="A3925">
        <f>'O1-2A'!O16</f>
        <v>0</v>
      </c>
      <c r="B3925" s="25">
        <v>0</v>
      </c>
      <c r="C3925" s="25">
        <f t="shared" si="63"/>
        <v>0</v>
      </c>
    </row>
    <row r="3926" spans="1:3" ht="14.5" customHeight="1" x14ac:dyDescent="0.25">
      <c r="A3926">
        <f>'O1-2A'!O17</f>
        <v>0</v>
      </c>
      <c r="B3926" s="25">
        <v>0</v>
      </c>
      <c r="C3926" s="25">
        <f t="shared" si="63"/>
        <v>0</v>
      </c>
    </row>
    <row r="3927" spans="1:3" ht="14.5" customHeight="1" x14ac:dyDescent="0.25">
      <c r="A3927">
        <f>'O1-2A'!O18</f>
        <v>0</v>
      </c>
      <c r="B3927" s="25">
        <v>0</v>
      </c>
      <c r="C3927" s="25">
        <f t="shared" si="63"/>
        <v>0</v>
      </c>
    </row>
    <row r="3928" spans="1:3" ht="14.5" customHeight="1" x14ac:dyDescent="0.25">
      <c r="A3928">
        <f>'O1-2A'!O19</f>
        <v>0</v>
      </c>
      <c r="B3928" s="25">
        <v>0</v>
      </c>
      <c r="C3928" s="25">
        <f t="shared" si="63"/>
        <v>0</v>
      </c>
    </row>
    <row r="3929" spans="1:3" ht="14.5" customHeight="1" x14ac:dyDescent="0.25">
      <c r="A3929">
        <f>'O1-2A'!O20</f>
        <v>0</v>
      </c>
      <c r="B3929" s="25">
        <v>0</v>
      </c>
      <c r="C3929" s="25">
        <f t="shared" si="63"/>
        <v>0</v>
      </c>
    </row>
    <row r="3930" spans="1:3" ht="14.5" customHeight="1" x14ac:dyDescent="0.25">
      <c r="A3930">
        <f>'O1-2A'!O21</f>
        <v>0</v>
      </c>
      <c r="B3930" s="25">
        <v>0</v>
      </c>
      <c r="C3930" s="25">
        <f t="shared" si="63"/>
        <v>0</v>
      </c>
    </row>
    <row r="3931" spans="1:3" ht="14.5" customHeight="1" x14ac:dyDescent="0.25">
      <c r="A3931">
        <f>'O1-2A'!O22</f>
        <v>0</v>
      </c>
      <c r="B3931" s="25">
        <v>0</v>
      </c>
      <c r="C3931" s="25">
        <f t="shared" si="63"/>
        <v>0</v>
      </c>
    </row>
    <row r="3932" spans="1:3" ht="14.5" customHeight="1" x14ac:dyDescent="0.25">
      <c r="A3932">
        <f>'O1-2A'!O23</f>
        <v>0</v>
      </c>
      <c r="B3932" s="25">
        <v>0</v>
      </c>
      <c r="C3932" s="25">
        <f t="shared" si="63"/>
        <v>0</v>
      </c>
    </row>
    <row r="3933" spans="1:3" ht="14.5" customHeight="1" x14ac:dyDescent="0.25">
      <c r="A3933">
        <f>'O1-2A'!O24</f>
        <v>0</v>
      </c>
      <c r="B3933" s="25">
        <v>0</v>
      </c>
      <c r="C3933" s="25">
        <f t="shared" si="63"/>
        <v>0</v>
      </c>
    </row>
    <row r="3934" spans="1:3" ht="14.5" customHeight="1" x14ac:dyDescent="0.25">
      <c r="A3934">
        <f>'O1-2A'!O25</f>
        <v>0</v>
      </c>
      <c r="B3934" s="25">
        <v>0</v>
      </c>
      <c r="C3934" s="25">
        <f t="shared" si="63"/>
        <v>0</v>
      </c>
    </row>
    <row r="3935" spans="1:3" ht="14.5" customHeight="1" x14ac:dyDescent="0.25">
      <c r="A3935">
        <f>'O1-2A'!O26</f>
        <v>0</v>
      </c>
      <c r="B3935" s="25">
        <v>0</v>
      </c>
      <c r="C3935" s="25">
        <f t="shared" si="63"/>
        <v>0</v>
      </c>
    </row>
    <row r="3936" spans="1:3" ht="14.5" customHeight="1" x14ac:dyDescent="0.25">
      <c r="A3936">
        <f>'O1-2A'!O27</f>
        <v>0</v>
      </c>
      <c r="B3936" s="25">
        <v>0</v>
      </c>
      <c r="C3936" s="25">
        <f t="shared" si="63"/>
        <v>0</v>
      </c>
    </row>
    <row r="3937" spans="1:3" ht="14.5" customHeight="1" x14ac:dyDescent="0.25">
      <c r="A3937">
        <f>'O1-2A'!O28</f>
        <v>0</v>
      </c>
      <c r="B3937" s="25">
        <v>0</v>
      </c>
      <c r="C3937" s="25">
        <f t="shared" si="63"/>
        <v>0</v>
      </c>
    </row>
    <row r="3938" spans="1:3" ht="14.5" customHeight="1" x14ac:dyDescent="0.25">
      <c r="A3938">
        <f>'O1-2A'!O29</f>
        <v>0</v>
      </c>
      <c r="B3938" s="25">
        <v>0</v>
      </c>
      <c r="C3938" s="25">
        <f t="shared" si="63"/>
        <v>0</v>
      </c>
    </row>
    <row r="3939" spans="1:3" ht="14.5" customHeight="1" x14ac:dyDescent="0.25">
      <c r="A3939">
        <f>'O1-2A'!O30</f>
        <v>0</v>
      </c>
      <c r="B3939" s="25">
        <v>0</v>
      </c>
      <c r="C3939" s="25">
        <f t="shared" si="63"/>
        <v>0</v>
      </c>
    </row>
    <row r="3940" spans="1:3" ht="14.5" customHeight="1" x14ac:dyDescent="0.25">
      <c r="A3940">
        <f>'O1-2A'!O31</f>
        <v>0</v>
      </c>
      <c r="B3940" s="25">
        <v>0</v>
      </c>
      <c r="C3940" s="25">
        <f t="shared" si="63"/>
        <v>0</v>
      </c>
    </row>
    <row r="3941" spans="1:3" ht="14.5" customHeight="1" x14ac:dyDescent="0.25">
      <c r="A3941">
        <f>'O1-2A'!O32</f>
        <v>0</v>
      </c>
      <c r="B3941" s="25">
        <v>0</v>
      </c>
      <c r="C3941" s="25">
        <f t="shared" si="63"/>
        <v>0</v>
      </c>
    </row>
    <row r="3942" spans="1:3" ht="14.5" customHeight="1" x14ac:dyDescent="0.25">
      <c r="A3942">
        <f>'O1-2A'!O33</f>
        <v>0</v>
      </c>
      <c r="B3942" s="25">
        <v>0</v>
      </c>
      <c r="C3942" s="25">
        <f t="shared" si="63"/>
        <v>0</v>
      </c>
    </row>
    <row r="3943" spans="1:3" ht="14.5" customHeight="1" x14ac:dyDescent="0.25">
      <c r="A3943">
        <f>'O1-2A'!O34</f>
        <v>0</v>
      </c>
      <c r="B3943" s="25">
        <v>0</v>
      </c>
      <c r="C3943" s="25">
        <f t="shared" si="63"/>
        <v>0</v>
      </c>
    </row>
    <row r="3944" spans="1:3" ht="14.5" customHeight="1" x14ac:dyDescent="0.25">
      <c r="A3944">
        <f>'O1-2A'!O35</f>
        <v>0</v>
      </c>
      <c r="B3944" s="25">
        <v>0</v>
      </c>
      <c r="C3944" s="25">
        <f t="shared" si="63"/>
        <v>0</v>
      </c>
    </row>
    <row r="3945" spans="1:3" ht="14.5" customHeight="1" x14ac:dyDescent="0.25">
      <c r="A3945">
        <f>'O1-2A'!P10</f>
        <v>0</v>
      </c>
      <c r="B3945" s="25">
        <v>0</v>
      </c>
      <c r="C3945" s="25">
        <f t="shared" si="63"/>
        <v>0</v>
      </c>
    </row>
    <row r="3946" spans="1:3" ht="14.5" customHeight="1" x14ac:dyDescent="0.25">
      <c r="A3946">
        <f>'O1-2A'!P11</f>
        <v>0</v>
      </c>
      <c r="B3946" s="25">
        <v>0</v>
      </c>
      <c r="C3946" s="25">
        <f t="shared" si="63"/>
        <v>0</v>
      </c>
    </row>
    <row r="3947" spans="1:3" ht="14.5" customHeight="1" x14ac:dyDescent="0.25">
      <c r="A3947">
        <f>'O1-2A'!P12</f>
        <v>0</v>
      </c>
      <c r="B3947" s="25">
        <v>0</v>
      </c>
      <c r="C3947" s="25">
        <f t="shared" si="63"/>
        <v>0</v>
      </c>
    </row>
    <row r="3948" spans="1:3" ht="14.5" customHeight="1" x14ac:dyDescent="0.25">
      <c r="A3948">
        <f>'O1-2A'!P13</f>
        <v>0</v>
      </c>
      <c r="B3948" s="25">
        <v>0</v>
      </c>
      <c r="C3948" s="25">
        <f t="shared" si="63"/>
        <v>0</v>
      </c>
    </row>
    <row r="3949" spans="1:3" ht="14.5" customHeight="1" x14ac:dyDescent="0.25">
      <c r="A3949">
        <f>'O1-2A'!P14</f>
        <v>0</v>
      </c>
      <c r="B3949" s="25">
        <v>0</v>
      </c>
      <c r="C3949" s="25">
        <f t="shared" si="63"/>
        <v>0</v>
      </c>
    </row>
    <row r="3950" spans="1:3" ht="14.5" customHeight="1" x14ac:dyDescent="0.25">
      <c r="A3950">
        <f>'O1-2A'!P15</f>
        <v>0</v>
      </c>
      <c r="B3950" s="25">
        <v>0</v>
      </c>
      <c r="C3950" s="25">
        <f t="shared" si="63"/>
        <v>0</v>
      </c>
    </row>
    <row r="3951" spans="1:3" ht="14.5" customHeight="1" x14ac:dyDescent="0.25">
      <c r="A3951">
        <f>'O1-2A'!P16</f>
        <v>0</v>
      </c>
      <c r="B3951" s="25">
        <v>0</v>
      </c>
      <c r="C3951" s="25">
        <f t="shared" si="63"/>
        <v>0</v>
      </c>
    </row>
    <row r="3952" spans="1:3" ht="14.5" customHeight="1" x14ac:dyDescent="0.25">
      <c r="A3952">
        <f>'O1-2A'!P17</f>
        <v>0</v>
      </c>
      <c r="B3952" s="25">
        <v>0</v>
      </c>
      <c r="C3952" s="25">
        <f t="shared" si="63"/>
        <v>0</v>
      </c>
    </row>
    <row r="3953" spans="1:3" ht="14.5" customHeight="1" x14ac:dyDescent="0.25">
      <c r="A3953">
        <f>'O1-2A'!P18</f>
        <v>0</v>
      </c>
      <c r="B3953" s="25">
        <v>0</v>
      </c>
      <c r="C3953" s="25">
        <f t="shared" si="63"/>
        <v>0</v>
      </c>
    </row>
    <row r="3954" spans="1:3" ht="14.5" customHeight="1" x14ac:dyDescent="0.25">
      <c r="A3954">
        <f>'O1-2A'!P19</f>
        <v>0</v>
      </c>
      <c r="B3954" s="25">
        <v>0</v>
      </c>
      <c r="C3954" s="25">
        <f t="shared" si="63"/>
        <v>0</v>
      </c>
    </row>
    <row r="3955" spans="1:3" ht="14.5" customHeight="1" x14ac:dyDescent="0.25">
      <c r="A3955">
        <f>'O1-2A'!P20</f>
        <v>0</v>
      </c>
      <c r="B3955" s="25">
        <v>0</v>
      </c>
      <c r="C3955" s="25">
        <f t="shared" si="63"/>
        <v>0</v>
      </c>
    </row>
    <row r="3956" spans="1:3" ht="14.5" customHeight="1" x14ac:dyDescent="0.25">
      <c r="A3956">
        <f>'O1-2A'!P21</f>
        <v>0</v>
      </c>
      <c r="B3956" s="25">
        <v>0</v>
      </c>
      <c r="C3956" s="25">
        <f t="shared" si="63"/>
        <v>0</v>
      </c>
    </row>
    <row r="3957" spans="1:3" ht="14.5" customHeight="1" x14ac:dyDescent="0.25">
      <c r="A3957">
        <f>'O1-2A'!P22</f>
        <v>0</v>
      </c>
      <c r="B3957" s="25">
        <v>0</v>
      </c>
      <c r="C3957" s="25">
        <f t="shared" si="63"/>
        <v>0</v>
      </c>
    </row>
    <row r="3958" spans="1:3" ht="14.5" customHeight="1" x14ac:dyDescent="0.25">
      <c r="A3958">
        <f>'O1-2A'!P23</f>
        <v>0</v>
      </c>
      <c r="B3958" s="25">
        <v>0</v>
      </c>
      <c r="C3958" s="25">
        <f t="shared" si="63"/>
        <v>0</v>
      </c>
    </row>
    <row r="3959" spans="1:3" ht="14.5" customHeight="1" x14ac:dyDescent="0.25">
      <c r="A3959">
        <f>'O1-2A'!P24</f>
        <v>0</v>
      </c>
      <c r="B3959" s="25">
        <v>0</v>
      </c>
      <c r="C3959" s="25">
        <f t="shared" si="63"/>
        <v>0</v>
      </c>
    </row>
    <row r="3960" spans="1:3" ht="14.5" customHeight="1" x14ac:dyDescent="0.25">
      <c r="A3960">
        <f>'O1-2A'!P25</f>
        <v>0</v>
      </c>
      <c r="B3960" s="25">
        <v>0</v>
      </c>
      <c r="C3960" s="25">
        <f t="shared" si="63"/>
        <v>0</v>
      </c>
    </row>
    <row r="3961" spans="1:3" ht="14.5" customHeight="1" x14ac:dyDescent="0.25">
      <c r="A3961">
        <f>'O1-2A'!P26</f>
        <v>0</v>
      </c>
      <c r="B3961" s="25">
        <v>0</v>
      </c>
      <c r="C3961" s="25">
        <f t="shared" si="63"/>
        <v>0</v>
      </c>
    </row>
    <row r="3962" spans="1:3" ht="14.5" customHeight="1" x14ac:dyDescent="0.25">
      <c r="A3962">
        <f>'O1-2A'!P27</f>
        <v>0</v>
      </c>
      <c r="B3962" s="25">
        <v>0</v>
      </c>
      <c r="C3962" s="25">
        <f t="shared" si="63"/>
        <v>0</v>
      </c>
    </row>
    <row r="3963" spans="1:3" ht="14.5" customHeight="1" x14ac:dyDescent="0.25">
      <c r="A3963">
        <f>'O1-2A'!P28</f>
        <v>0</v>
      </c>
      <c r="B3963" s="25">
        <v>0</v>
      </c>
      <c r="C3963" s="25">
        <f t="shared" si="63"/>
        <v>0</v>
      </c>
    </row>
    <row r="3964" spans="1:3" ht="14.5" customHeight="1" x14ac:dyDescent="0.25">
      <c r="A3964">
        <f>'O1-2A'!P29</f>
        <v>0</v>
      </c>
      <c r="B3964" s="25">
        <v>0</v>
      </c>
      <c r="C3964" s="25">
        <f t="shared" si="63"/>
        <v>0</v>
      </c>
    </row>
    <row r="3965" spans="1:3" ht="14.5" customHeight="1" x14ac:dyDescent="0.25">
      <c r="A3965">
        <f>'O1-2A'!P30</f>
        <v>0</v>
      </c>
      <c r="B3965" s="25">
        <v>0</v>
      </c>
      <c r="C3965" s="25">
        <f t="shared" si="63"/>
        <v>0</v>
      </c>
    </row>
    <row r="3966" spans="1:3" ht="14.5" customHeight="1" x14ac:dyDescent="0.25">
      <c r="A3966">
        <f>'O1-2A'!P31</f>
        <v>0</v>
      </c>
      <c r="B3966" s="25">
        <v>0</v>
      </c>
      <c r="C3966" s="25">
        <f t="shared" si="63"/>
        <v>0</v>
      </c>
    </row>
    <row r="3967" spans="1:3" ht="14.5" customHeight="1" x14ac:dyDescent="0.25">
      <c r="A3967">
        <f>'O1-2A'!P32</f>
        <v>0</v>
      </c>
      <c r="B3967" s="25">
        <v>0</v>
      </c>
      <c r="C3967" s="25">
        <f t="shared" ref="C3967:C4030" si="64">A3967*B3967</f>
        <v>0</v>
      </c>
    </row>
    <row r="3968" spans="1:3" ht="14.5" customHeight="1" x14ac:dyDescent="0.25">
      <c r="A3968">
        <f>'O1-2A'!P33</f>
        <v>0</v>
      </c>
      <c r="B3968" s="25">
        <v>0</v>
      </c>
      <c r="C3968" s="25">
        <f t="shared" si="64"/>
        <v>0</v>
      </c>
    </row>
    <row r="3969" spans="1:3" ht="14.5" customHeight="1" x14ac:dyDescent="0.25">
      <c r="A3969">
        <f>'O1-2A'!P34</f>
        <v>0</v>
      </c>
      <c r="B3969" s="25">
        <v>0</v>
      </c>
      <c r="C3969" s="25">
        <f t="shared" si="64"/>
        <v>0</v>
      </c>
    </row>
    <row r="3970" spans="1:3" ht="14.5" customHeight="1" x14ac:dyDescent="0.25">
      <c r="A3970">
        <f>'O1-2A'!P35</f>
        <v>0</v>
      </c>
      <c r="B3970" s="25">
        <v>0</v>
      </c>
      <c r="C3970" s="25">
        <f t="shared" si="64"/>
        <v>0</v>
      </c>
    </row>
    <row r="3971" spans="1:3" ht="14.5" customHeight="1" x14ac:dyDescent="0.25">
      <c r="A3971">
        <f>'O1-2B'!E11</f>
        <v>0</v>
      </c>
      <c r="B3971" s="25">
        <v>0</v>
      </c>
      <c r="C3971" s="25">
        <f t="shared" si="64"/>
        <v>0</v>
      </c>
    </row>
    <row r="3972" spans="1:3" ht="14.5" customHeight="1" x14ac:dyDescent="0.25">
      <c r="A3972">
        <f>'O1-2B'!E12</f>
        <v>0</v>
      </c>
      <c r="B3972" s="25">
        <v>0</v>
      </c>
      <c r="C3972" s="25">
        <f t="shared" si="64"/>
        <v>0</v>
      </c>
    </row>
    <row r="3973" spans="1:3" ht="14.5" customHeight="1" x14ac:dyDescent="0.25">
      <c r="A3973">
        <f>'O1-2B'!E13</f>
        <v>0</v>
      </c>
      <c r="B3973" s="25">
        <v>0</v>
      </c>
      <c r="C3973" s="25">
        <f t="shared" si="64"/>
        <v>0</v>
      </c>
    </row>
    <row r="3974" spans="1:3" ht="14.5" customHeight="1" x14ac:dyDescent="0.25">
      <c r="A3974">
        <f>'O1-2B'!E14</f>
        <v>0</v>
      </c>
      <c r="B3974" s="25">
        <v>0</v>
      </c>
      <c r="C3974" s="25">
        <f t="shared" si="64"/>
        <v>0</v>
      </c>
    </row>
    <row r="3975" spans="1:3" ht="14.5" customHeight="1" x14ac:dyDescent="0.25">
      <c r="A3975">
        <f>'O1-2B'!E15</f>
        <v>0</v>
      </c>
      <c r="B3975" s="25">
        <v>0</v>
      </c>
      <c r="C3975" s="25">
        <f t="shared" si="64"/>
        <v>0</v>
      </c>
    </row>
    <row r="3976" spans="1:3" ht="14.5" customHeight="1" x14ac:dyDescent="0.25">
      <c r="A3976">
        <f>'O1-2B'!E16</f>
        <v>0</v>
      </c>
      <c r="B3976" s="25">
        <v>0</v>
      </c>
      <c r="C3976" s="25">
        <f t="shared" si="64"/>
        <v>0</v>
      </c>
    </row>
    <row r="3977" spans="1:3" ht="14.5" customHeight="1" x14ac:dyDescent="0.25">
      <c r="A3977">
        <f>'O1-2B'!E17</f>
        <v>0</v>
      </c>
      <c r="B3977" s="25">
        <v>0</v>
      </c>
      <c r="C3977" s="25">
        <f t="shared" si="64"/>
        <v>0</v>
      </c>
    </row>
    <row r="3978" spans="1:3" ht="14.5" customHeight="1" x14ac:dyDescent="0.25">
      <c r="A3978">
        <f>'O1-2B'!E18</f>
        <v>0</v>
      </c>
      <c r="B3978" s="25">
        <v>0</v>
      </c>
      <c r="C3978" s="25">
        <f t="shared" si="64"/>
        <v>0</v>
      </c>
    </row>
    <row r="3979" spans="1:3" ht="14.5" customHeight="1" x14ac:dyDescent="0.25">
      <c r="A3979">
        <f>'O1-2B'!E19</f>
        <v>0</v>
      </c>
      <c r="B3979" s="25">
        <v>0</v>
      </c>
      <c r="C3979" s="25">
        <f t="shared" si="64"/>
        <v>0</v>
      </c>
    </row>
    <row r="3980" spans="1:3" ht="14.5" customHeight="1" x14ac:dyDescent="0.25">
      <c r="A3980">
        <f>'O1-2B'!E20</f>
        <v>0</v>
      </c>
      <c r="B3980" s="25">
        <v>0</v>
      </c>
      <c r="C3980" s="25">
        <f t="shared" si="64"/>
        <v>0</v>
      </c>
    </row>
    <row r="3981" spans="1:3" ht="14.5" customHeight="1" x14ac:dyDescent="0.25">
      <c r="A3981">
        <f>'O1-2B'!E21</f>
        <v>0</v>
      </c>
      <c r="B3981" s="25">
        <v>0</v>
      </c>
      <c r="C3981" s="25">
        <f t="shared" si="64"/>
        <v>0</v>
      </c>
    </row>
    <row r="3982" spans="1:3" ht="14.5" customHeight="1" x14ac:dyDescent="0.25">
      <c r="A3982">
        <f>'O1-2B'!E22</f>
        <v>0</v>
      </c>
      <c r="B3982" s="25">
        <v>0</v>
      </c>
      <c r="C3982" s="25">
        <f t="shared" si="64"/>
        <v>0</v>
      </c>
    </row>
    <row r="3983" spans="1:3" ht="14.5" customHeight="1" x14ac:dyDescent="0.25">
      <c r="A3983">
        <f>'O1-2B'!E23</f>
        <v>0</v>
      </c>
      <c r="B3983" s="25">
        <v>0</v>
      </c>
      <c r="C3983" s="25">
        <f t="shared" si="64"/>
        <v>0</v>
      </c>
    </row>
    <row r="3984" spans="1:3" ht="14.5" customHeight="1" x14ac:dyDescent="0.25">
      <c r="A3984">
        <f>'O1-2B'!E24</f>
        <v>0</v>
      </c>
      <c r="B3984" s="25">
        <v>0</v>
      </c>
      <c r="C3984" s="25">
        <f t="shared" si="64"/>
        <v>0</v>
      </c>
    </row>
    <row r="3985" spans="1:3" ht="14.5" customHeight="1" x14ac:dyDescent="0.25">
      <c r="A3985">
        <f>'O1-2B'!E25</f>
        <v>0</v>
      </c>
      <c r="B3985" s="25">
        <v>0</v>
      </c>
      <c r="C3985" s="25">
        <f t="shared" si="64"/>
        <v>0</v>
      </c>
    </row>
    <row r="3986" spans="1:3" ht="14.5" customHeight="1" x14ac:dyDescent="0.25">
      <c r="A3986">
        <f>'O1-2B'!E26</f>
        <v>0</v>
      </c>
      <c r="B3986" s="25">
        <v>0</v>
      </c>
      <c r="C3986" s="25">
        <f t="shared" si="64"/>
        <v>0</v>
      </c>
    </row>
    <row r="3987" spans="1:3" ht="14.5" customHeight="1" x14ac:dyDescent="0.25">
      <c r="A3987">
        <f>'O1-2B'!E27</f>
        <v>0</v>
      </c>
      <c r="B3987" s="25">
        <v>0</v>
      </c>
      <c r="C3987" s="25">
        <f t="shared" si="64"/>
        <v>0</v>
      </c>
    </row>
    <row r="3988" spans="1:3" ht="14.5" customHeight="1" x14ac:dyDescent="0.25">
      <c r="A3988">
        <f>'O1-2B'!E28</f>
        <v>0</v>
      </c>
      <c r="B3988" s="25">
        <v>0</v>
      </c>
      <c r="C3988" s="25">
        <f t="shared" si="64"/>
        <v>0</v>
      </c>
    </row>
    <row r="3989" spans="1:3" ht="14.5" customHeight="1" x14ac:dyDescent="0.25">
      <c r="A3989">
        <f>'O1-2B'!E29</f>
        <v>0</v>
      </c>
      <c r="B3989" s="25">
        <v>0</v>
      </c>
      <c r="C3989" s="25">
        <f t="shared" si="64"/>
        <v>0</v>
      </c>
    </row>
    <row r="3990" spans="1:3" ht="14.5" customHeight="1" x14ac:dyDescent="0.25">
      <c r="A3990">
        <f>'O1-2B'!E30</f>
        <v>0</v>
      </c>
      <c r="B3990" s="25">
        <v>0</v>
      </c>
      <c r="C3990" s="25">
        <f t="shared" si="64"/>
        <v>0</v>
      </c>
    </row>
    <row r="3991" spans="1:3" ht="14.5" customHeight="1" x14ac:dyDescent="0.25">
      <c r="A3991">
        <f>'O1-2B'!E31</f>
        <v>0</v>
      </c>
      <c r="B3991" s="25">
        <v>0</v>
      </c>
      <c r="C3991" s="25">
        <f t="shared" si="64"/>
        <v>0</v>
      </c>
    </row>
    <row r="3992" spans="1:3" ht="14.5" customHeight="1" x14ac:dyDescent="0.25">
      <c r="A3992">
        <f>'O1-2B'!E32</f>
        <v>0</v>
      </c>
      <c r="B3992" s="25">
        <v>0</v>
      </c>
      <c r="C3992" s="25">
        <f t="shared" si="64"/>
        <v>0</v>
      </c>
    </row>
    <row r="3993" spans="1:3" ht="14.5" customHeight="1" x14ac:dyDescent="0.25">
      <c r="A3993">
        <f>'O1-2B'!E33</f>
        <v>0</v>
      </c>
      <c r="B3993" s="25">
        <v>0</v>
      </c>
      <c r="C3993" s="25">
        <f t="shared" si="64"/>
        <v>0</v>
      </c>
    </row>
    <row r="3994" spans="1:3" ht="14.5" customHeight="1" x14ac:dyDescent="0.25">
      <c r="A3994">
        <f>'O1-2B'!E34</f>
        <v>0</v>
      </c>
      <c r="B3994" s="25">
        <v>0</v>
      </c>
      <c r="C3994" s="25">
        <f t="shared" si="64"/>
        <v>0</v>
      </c>
    </row>
    <row r="3995" spans="1:3" ht="14.5" customHeight="1" x14ac:dyDescent="0.25">
      <c r="A3995">
        <f>'O1-2B'!E35</f>
        <v>0</v>
      </c>
      <c r="B3995" s="25">
        <v>0</v>
      </c>
      <c r="C3995" s="25">
        <f t="shared" si="64"/>
        <v>0</v>
      </c>
    </row>
    <row r="3996" spans="1:3" ht="14.5" customHeight="1" x14ac:dyDescent="0.25">
      <c r="A3996">
        <f>'O1-2B'!E42</f>
        <v>0</v>
      </c>
      <c r="B3996" s="25">
        <v>0</v>
      </c>
      <c r="C3996" s="25">
        <f t="shared" si="64"/>
        <v>0</v>
      </c>
    </row>
    <row r="3997" spans="1:3" ht="14.5" customHeight="1" x14ac:dyDescent="0.25">
      <c r="A3997">
        <f>'O1-2B'!E43</f>
        <v>0</v>
      </c>
      <c r="B3997" s="25">
        <v>0</v>
      </c>
      <c r="C3997" s="25">
        <f t="shared" si="64"/>
        <v>0</v>
      </c>
    </row>
    <row r="3998" spans="1:3" ht="14.5" customHeight="1" x14ac:dyDescent="0.25">
      <c r="A3998">
        <f>'O1-2B'!E44</f>
        <v>0</v>
      </c>
      <c r="B3998" s="25">
        <v>0</v>
      </c>
      <c r="C3998" s="25">
        <f t="shared" si="64"/>
        <v>0</v>
      </c>
    </row>
    <row r="3999" spans="1:3" ht="14.5" customHeight="1" x14ac:dyDescent="0.25">
      <c r="A3999">
        <f>'O1-2B'!E45</f>
        <v>0</v>
      </c>
      <c r="B3999" s="25">
        <v>0</v>
      </c>
      <c r="C3999" s="25">
        <f t="shared" si="64"/>
        <v>0</v>
      </c>
    </row>
    <row r="4000" spans="1:3" ht="14.5" customHeight="1" x14ac:dyDescent="0.25">
      <c r="A4000">
        <f>'O1-2B'!E46</f>
        <v>0</v>
      </c>
      <c r="B4000" s="25">
        <v>0</v>
      </c>
      <c r="C4000" s="25">
        <f t="shared" si="64"/>
        <v>0</v>
      </c>
    </row>
    <row r="4001" spans="1:3" ht="14.5" customHeight="1" x14ac:dyDescent="0.25">
      <c r="A4001">
        <f>'O1-2B'!E47</f>
        <v>0</v>
      </c>
      <c r="B4001" s="25">
        <v>0</v>
      </c>
      <c r="C4001" s="25">
        <f t="shared" si="64"/>
        <v>0</v>
      </c>
    </row>
    <row r="4002" spans="1:3" ht="14.5" customHeight="1" x14ac:dyDescent="0.25">
      <c r="A4002">
        <f>'O1-2B'!E48</f>
        <v>0</v>
      </c>
      <c r="B4002" s="25">
        <v>0</v>
      </c>
      <c r="C4002" s="25">
        <f t="shared" si="64"/>
        <v>0</v>
      </c>
    </row>
    <row r="4003" spans="1:3" ht="14.5" customHeight="1" x14ac:dyDescent="0.25">
      <c r="A4003">
        <f>'O1-2B'!E49</f>
        <v>0</v>
      </c>
      <c r="B4003" s="25">
        <v>0</v>
      </c>
      <c r="C4003" s="25">
        <f t="shared" si="64"/>
        <v>0</v>
      </c>
    </row>
    <row r="4004" spans="1:3" ht="14.5" customHeight="1" x14ac:dyDescent="0.25">
      <c r="A4004">
        <f>'O1-2B'!E50</f>
        <v>0</v>
      </c>
      <c r="B4004" s="25">
        <v>0</v>
      </c>
      <c r="C4004" s="25">
        <f t="shared" si="64"/>
        <v>0</v>
      </c>
    </row>
    <row r="4005" spans="1:3" ht="14.5" customHeight="1" x14ac:dyDescent="0.25">
      <c r="A4005">
        <f>'O1-2B'!F11</f>
        <v>0</v>
      </c>
      <c r="B4005" s="25">
        <v>0</v>
      </c>
      <c r="C4005" s="25">
        <f t="shared" si="64"/>
        <v>0</v>
      </c>
    </row>
    <row r="4006" spans="1:3" ht="14.5" customHeight="1" x14ac:dyDescent="0.25">
      <c r="A4006">
        <f>'O1-2B'!F12</f>
        <v>0</v>
      </c>
      <c r="B4006" s="25">
        <v>0</v>
      </c>
      <c r="C4006" s="25">
        <f t="shared" si="64"/>
        <v>0</v>
      </c>
    </row>
    <row r="4007" spans="1:3" ht="14.5" customHeight="1" x14ac:dyDescent="0.25">
      <c r="A4007">
        <f>'O1-2B'!F13</f>
        <v>0</v>
      </c>
      <c r="B4007" s="25">
        <v>0</v>
      </c>
      <c r="C4007" s="25">
        <f t="shared" si="64"/>
        <v>0</v>
      </c>
    </row>
    <row r="4008" spans="1:3" ht="14.5" customHeight="1" x14ac:dyDescent="0.25">
      <c r="A4008">
        <f>'O1-2B'!F14</f>
        <v>0</v>
      </c>
      <c r="B4008" s="25">
        <v>0</v>
      </c>
      <c r="C4008" s="25">
        <f t="shared" si="64"/>
        <v>0</v>
      </c>
    </row>
    <row r="4009" spans="1:3" ht="14.5" customHeight="1" x14ac:dyDescent="0.25">
      <c r="A4009">
        <f>'O1-2B'!F15</f>
        <v>0</v>
      </c>
      <c r="B4009" s="25">
        <v>0</v>
      </c>
      <c r="C4009" s="25">
        <f t="shared" si="64"/>
        <v>0</v>
      </c>
    </row>
    <row r="4010" spans="1:3" ht="14.5" customHeight="1" x14ac:dyDescent="0.25">
      <c r="A4010">
        <f>'O1-2B'!F16</f>
        <v>0</v>
      </c>
      <c r="B4010" s="25">
        <v>0</v>
      </c>
      <c r="C4010" s="25">
        <f t="shared" si="64"/>
        <v>0</v>
      </c>
    </row>
    <row r="4011" spans="1:3" ht="14.5" customHeight="1" x14ac:dyDescent="0.25">
      <c r="A4011">
        <f>'O1-2B'!F17</f>
        <v>0</v>
      </c>
      <c r="B4011" s="25">
        <v>0</v>
      </c>
      <c r="C4011" s="25">
        <f t="shared" si="64"/>
        <v>0</v>
      </c>
    </row>
    <row r="4012" spans="1:3" ht="14.5" customHeight="1" x14ac:dyDescent="0.25">
      <c r="A4012">
        <f>'O1-2B'!F18</f>
        <v>0</v>
      </c>
      <c r="B4012" s="25">
        <v>0</v>
      </c>
      <c r="C4012" s="25">
        <f t="shared" si="64"/>
        <v>0</v>
      </c>
    </row>
    <row r="4013" spans="1:3" ht="14.5" customHeight="1" x14ac:dyDescent="0.25">
      <c r="A4013">
        <f>'O1-2B'!F19</f>
        <v>0</v>
      </c>
      <c r="B4013" s="25">
        <v>0</v>
      </c>
      <c r="C4013" s="25">
        <f t="shared" si="64"/>
        <v>0</v>
      </c>
    </row>
    <row r="4014" spans="1:3" ht="14.5" customHeight="1" x14ac:dyDescent="0.25">
      <c r="A4014">
        <f>'O1-2B'!F20</f>
        <v>0</v>
      </c>
      <c r="B4014" s="25">
        <v>0</v>
      </c>
      <c r="C4014" s="25">
        <f t="shared" si="64"/>
        <v>0</v>
      </c>
    </row>
    <row r="4015" spans="1:3" ht="14.5" customHeight="1" x14ac:dyDescent="0.25">
      <c r="A4015">
        <f>'O1-2B'!F21</f>
        <v>0</v>
      </c>
      <c r="B4015" s="25">
        <v>0</v>
      </c>
      <c r="C4015" s="25">
        <f t="shared" si="64"/>
        <v>0</v>
      </c>
    </row>
    <row r="4016" spans="1:3" ht="14.5" customHeight="1" x14ac:dyDescent="0.25">
      <c r="A4016">
        <f>'O1-2B'!F22</f>
        <v>0</v>
      </c>
      <c r="B4016" s="25">
        <v>0</v>
      </c>
      <c r="C4016" s="25">
        <f t="shared" si="64"/>
        <v>0</v>
      </c>
    </row>
    <row r="4017" spans="1:3" ht="14.5" customHeight="1" x14ac:dyDescent="0.25">
      <c r="A4017">
        <f>'O1-2B'!F23</f>
        <v>0</v>
      </c>
      <c r="B4017" s="25">
        <v>0</v>
      </c>
      <c r="C4017" s="25">
        <f t="shared" si="64"/>
        <v>0</v>
      </c>
    </row>
    <row r="4018" spans="1:3" ht="14.5" customHeight="1" x14ac:dyDescent="0.25">
      <c r="A4018">
        <f>'O1-2B'!F24</f>
        <v>0</v>
      </c>
      <c r="B4018" s="25">
        <v>0</v>
      </c>
      <c r="C4018" s="25">
        <f t="shared" si="64"/>
        <v>0</v>
      </c>
    </row>
    <row r="4019" spans="1:3" ht="14.5" customHeight="1" x14ac:dyDescent="0.25">
      <c r="A4019">
        <f>'O1-2B'!F25</f>
        <v>0</v>
      </c>
      <c r="B4019" s="25">
        <v>0</v>
      </c>
      <c r="C4019" s="25">
        <f t="shared" si="64"/>
        <v>0</v>
      </c>
    </row>
    <row r="4020" spans="1:3" ht="14.5" customHeight="1" x14ac:dyDescent="0.25">
      <c r="A4020">
        <f>'O1-2B'!F26</f>
        <v>0</v>
      </c>
      <c r="B4020" s="25">
        <v>0</v>
      </c>
      <c r="C4020" s="25">
        <f t="shared" si="64"/>
        <v>0</v>
      </c>
    </row>
    <row r="4021" spans="1:3" ht="14.5" customHeight="1" x14ac:dyDescent="0.25">
      <c r="A4021">
        <f>'O1-2B'!F27</f>
        <v>0</v>
      </c>
      <c r="B4021" s="25">
        <v>0</v>
      </c>
      <c r="C4021" s="25">
        <f t="shared" si="64"/>
        <v>0</v>
      </c>
    </row>
    <row r="4022" spans="1:3" ht="14.5" customHeight="1" x14ac:dyDescent="0.25">
      <c r="A4022">
        <f>'O1-2B'!F28</f>
        <v>0</v>
      </c>
      <c r="B4022" s="25">
        <v>0</v>
      </c>
      <c r="C4022" s="25">
        <f t="shared" si="64"/>
        <v>0</v>
      </c>
    </row>
    <row r="4023" spans="1:3" ht="14.5" customHeight="1" x14ac:dyDescent="0.25">
      <c r="A4023">
        <f>'O1-2B'!F29</f>
        <v>0</v>
      </c>
      <c r="B4023" s="25">
        <v>0</v>
      </c>
      <c r="C4023" s="25">
        <f t="shared" si="64"/>
        <v>0</v>
      </c>
    </row>
    <row r="4024" spans="1:3" ht="14.5" customHeight="1" x14ac:dyDescent="0.25">
      <c r="A4024">
        <f>'O1-2B'!F30</f>
        <v>0</v>
      </c>
      <c r="B4024" s="25">
        <v>0</v>
      </c>
      <c r="C4024" s="25">
        <f t="shared" si="64"/>
        <v>0</v>
      </c>
    </row>
    <row r="4025" spans="1:3" ht="14.5" customHeight="1" x14ac:dyDescent="0.25">
      <c r="A4025">
        <f>'O1-2B'!F31</f>
        <v>0</v>
      </c>
      <c r="B4025" s="25">
        <v>0</v>
      </c>
      <c r="C4025" s="25">
        <f t="shared" si="64"/>
        <v>0</v>
      </c>
    </row>
    <row r="4026" spans="1:3" ht="14.5" customHeight="1" x14ac:dyDescent="0.25">
      <c r="A4026">
        <f>'O1-2B'!F32</f>
        <v>0</v>
      </c>
      <c r="B4026" s="25">
        <v>0</v>
      </c>
      <c r="C4026" s="25">
        <f t="shared" si="64"/>
        <v>0</v>
      </c>
    </row>
    <row r="4027" spans="1:3" ht="14.5" customHeight="1" x14ac:dyDescent="0.25">
      <c r="A4027">
        <f>'O1-2B'!F33</f>
        <v>0</v>
      </c>
      <c r="B4027" s="25">
        <v>0</v>
      </c>
      <c r="C4027" s="25">
        <f t="shared" si="64"/>
        <v>0</v>
      </c>
    </row>
    <row r="4028" spans="1:3" ht="14.5" customHeight="1" x14ac:dyDescent="0.25">
      <c r="A4028">
        <f>'O1-2B'!F34</f>
        <v>0</v>
      </c>
      <c r="B4028" s="25">
        <v>0</v>
      </c>
      <c r="C4028" s="25">
        <f t="shared" si="64"/>
        <v>0</v>
      </c>
    </row>
    <row r="4029" spans="1:3" ht="14.5" customHeight="1" x14ac:dyDescent="0.25">
      <c r="A4029">
        <f>'O1-2B'!F35</f>
        <v>0</v>
      </c>
      <c r="B4029" s="25">
        <v>0</v>
      </c>
      <c r="C4029" s="25">
        <f t="shared" si="64"/>
        <v>0</v>
      </c>
    </row>
    <row r="4030" spans="1:3" ht="14.5" customHeight="1" x14ac:dyDescent="0.25">
      <c r="A4030">
        <f>'O1-2B'!G11</f>
        <v>0</v>
      </c>
      <c r="B4030" s="25">
        <v>0</v>
      </c>
      <c r="C4030" s="25">
        <f t="shared" si="64"/>
        <v>0</v>
      </c>
    </row>
    <row r="4031" spans="1:3" ht="14.5" customHeight="1" x14ac:dyDescent="0.25">
      <c r="A4031">
        <f>'O1-2B'!G12</f>
        <v>0</v>
      </c>
      <c r="B4031" s="25">
        <v>0</v>
      </c>
      <c r="C4031" s="25">
        <f t="shared" ref="C4031:C4094" si="65">A4031*B4031</f>
        <v>0</v>
      </c>
    </row>
    <row r="4032" spans="1:3" ht="14.5" customHeight="1" x14ac:dyDescent="0.25">
      <c r="A4032">
        <f>'O1-2B'!G13</f>
        <v>0</v>
      </c>
      <c r="B4032" s="25">
        <v>0</v>
      </c>
      <c r="C4032" s="25">
        <f t="shared" si="65"/>
        <v>0</v>
      </c>
    </row>
    <row r="4033" spans="1:3" ht="14.5" customHeight="1" x14ac:dyDescent="0.25">
      <c r="A4033">
        <f>'O1-2B'!G14</f>
        <v>0</v>
      </c>
      <c r="B4033" s="25">
        <v>0</v>
      </c>
      <c r="C4033" s="25">
        <f t="shared" si="65"/>
        <v>0</v>
      </c>
    </row>
    <row r="4034" spans="1:3" ht="14.5" customHeight="1" x14ac:dyDescent="0.25">
      <c r="A4034">
        <f>'O1-2B'!G15</f>
        <v>0</v>
      </c>
      <c r="B4034" s="25">
        <v>0</v>
      </c>
      <c r="C4034" s="25">
        <f t="shared" si="65"/>
        <v>0</v>
      </c>
    </row>
    <row r="4035" spans="1:3" ht="14.5" customHeight="1" x14ac:dyDescent="0.25">
      <c r="A4035">
        <f>'O1-2B'!G16</f>
        <v>0</v>
      </c>
      <c r="B4035" s="25">
        <v>0</v>
      </c>
      <c r="C4035" s="25">
        <f t="shared" si="65"/>
        <v>0</v>
      </c>
    </row>
    <row r="4036" spans="1:3" ht="14.5" customHeight="1" x14ac:dyDescent="0.25">
      <c r="A4036">
        <f>'O1-2B'!G17</f>
        <v>0</v>
      </c>
      <c r="B4036" s="25">
        <v>0</v>
      </c>
      <c r="C4036" s="25">
        <f t="shared" si="65"/>
        <v>0</v>
      </c>
    </row>
    <row r="4037" spans="1:3" ht="14.5" customHeight="1" x14ac:dyDescent="0.25">
      <c r="A4037">
        <f>'O1-2B'!G18</f>
        <v>0</v>
      </c>
      <c r="B4037" s="25">
        <v>0</v>
      </c>
      <c r="C4037" s="25">
        <f t="shared" si="65"/>
        <v>0</v>
      </c>
    </row>
    <row r="4038" spans="1:3" ht="14.5" customHeight="1" x14ac:dyDescent="0.25">
      <c r="A4038">
        <f>'O1-2B'!G19</f>
        <v>0</v>
      </c>
      <c r="B4038" s="25">
        <v>0</v>
      </c>
      <c r="C4038" s="25">
        <f t="shared" si="65"/>
        <v>0</v>
      </c>
    </row>
    <row r="4039" spans="1:3" ht="14.5" customHeight="1" x14ac:dyDescent="0.25">
      <c r="A4039">
        <f>'O1-2B'!G20</f>
        <v>0</v>
      </c>
      <c r="B4039" s="25">
        <v>0</v>
      </c>
      <c r="C4039" s="25">
        <f t="shared" si="65"/>
        <v>0</v>
      </c>
    </row>
    <row r="4040" spans="1:3" ht="14.5" customHeight="1" x14ac:dyDescent="0.25">
      <c r="A4040">
        <f>'O1-2B'!G21</f>
        <v>0</v>
      </c>
      <c r="B4040" s="25">
        <v>0</v>
      </c>
      <c r="C4040" s="25">
        <f t="shared" si="65"/>
        <v>0</v>
      </c>
    </row>
    <row r="4041" spans="1:3" ht="14.5" customHeight="1" x14ac:dyDescent="0.25">
      <c r="A4041">
        <f>'O1-2B'!G22</f>
        <v>0</v>
      </c>
      <c r="B4041" s="25">
        <v>0</v>
      </c>
      <c r="C4041" s="25">
        <f t="shared" si="65"/>
        <v>0</v>
      </c>
    </row>
    <row r="4042" spans="1:3" ht="14.5" customHeight="1" x14ac:dyDescent="0.25">
      <c r="A4042">
        <f>'O1-2B'!G23</f>
        <v>0</v>
      </c>
      <c r="B4042" s="25">
        <v>0</v>
      </c>
      <c r="C4042" s="25">
        <f t="shared" si="65"/>
        <v>0</v>
      </c>
    </row>
    <row r="4043" spans="1:3" ht="14.5" customHeight="1" x14ac:dyDescent="0.25">
      <c r="A4043">
        <f>'O1-2B'!G24</f>
        <v>0</v>
      </c>
      <c r="B4043" s="25">
        <v>0</v>
      </c>
      <c r="C4043" s="25">
        <f t="shared" si="65"/>
        <v>0</v>
      </c>
    </row>
    <row r="4044" spans="1:3" ht="14.5" customHeight="1" x14ac:dyDescent="0.25">
      <c r="A4044">
        <f>'O1-2B'!G25</f>
        <v>0</v>
      </c>
      <c r="B4044" s="25">
        <v>0</v>
      </c>
      <c r="C4044" s="25">
        <f t="shared" si="65"/>
        <v>0</v>
      </c>
    </row>
    <row r="4045" spans="1:3" ht="14.5" customHeight="1" x14ac:dyDescent="0.25">
      <c r="A4045">
        <f>'O1-2B'!G26</f>
        <v>0</v>
      </c>
      <c r="B4045" s="25">
        <v>0</v>
      </c>
      <c r="C4045" s="25">
        <f t="shared" si="65"/>
        <v>0</v>
      </c>
    </row>
    <row r="4046" spans="1:3" ht="14.5" customHeight="1" x14ac:dyDescent="0.25">
      <c r="A4046">
        <f>'O1-2B'!G27</f>
        <v>0</v>
      </c>
      <c r="B4046" s="25">
        <v>0</v>
      </c>
      <c r="C4046" s="25">
        <f t="shared" si="65"/>
        <v>0</v>
      </c>
    </row>
    <row r="4047" spans="1:3" ht="14.5" customHeight="1" x14ac:dyDescent="0.25">
      <c r="A4047">
        <f>'O1-2B'!G28</f>
        <v>0</v>
      </c>
      <c r="B4047" s="25">
        <v>0</v>
      </c>
      <c r="C4047" s="25">
        <f t="shared" si="65"/>
        <v>0</v>
      </c>
    </row>
    <row r="4048" spans="1:3" ht="14.5" customHeight="1" x14ac:dyDescent="0.25">
      <c r="A4048">
        <f>'O1-2B'!G29</f>
        <v>0</v>
      </c>
      <c r="B4048" s="25">
        <v>0</v>
      </c>
      <c r="C4048" s="25">
        <f t="shared" si="65"/>
        <v>0</v>
      </c>
    </row>
    <row r="4049" spans="1:3" ht="14.5" customHeight="1" x14ac:dyDescent="0.25">
      <c r="A4049">
        <f>'O1-2B'!G30</f>
        <v>0</v>
      </c>
      <c r="B4049" s="25">
        <v>0</v>
      </c>
      <c r="C4049" s="25">
        <f t="shared" si="65"/>
        <v>0</v>
      </c>
    </row>
    <row r="4050" spans="1:3" ht="14.5" customHeight="1" x14ac:dyDescent="0.25">
      <c r="A4050">
        <f>'O1-2B'!G31</f>
        <v>0</v>
      </c>
      <c r="B4050" s="25">
        <v>0</v>
      </c>
      <c r="C4050" s="25">
        <f t="shared" si="65"/>
        <v>0</v>
      </c>
    </row>
    <row r="4051" spans="1:3" ht="14.5" customHeight="1" x14ac:dyDescent="0.25">
      <c r="A4051">
        <f>'O1-2B'!G32</f>
        <v>0</v>
      </c>
      <c r="B4051" s="25">
        <v>0</v>
      </c>
      <c r="C4051" s="25">
        <f t="shared" si="65"/>
        <v>0</v>
      </c>
    </row>
    <row r="4052" spans="1:3" ht="14.5" customHeight="1" x14ac:dyDescent="0.25">
      <c r="A4052">
        <f>'O1-2B'!G33</f>
        <v>0</v>
      </c>
      <c r="B4052" s="25">
        <v>0</v>
      </c>
      <c r="C4052" s="25">
        <f t="shared" si="65"/>
        <v>0</v>
      </c>
    </row>
    <row r="4053" spans="1:3" ht="14.5" customHeight="1" x14ac:dyDescent="0.25">
      <c r="A4053">
        <f>'O1-2B'!G34</f>
        <v>0</v>
      </c>
      <c r="B4053" s="25">
        <v>0</v>
      </c>
      <c r="C4053" s="25">
        <f t="shared" si="65"/>
        <v>0</v>
      </c>
    </row>
    <row r="4054" spans="1:3" ht="14.5" customHeight="1" x14ac:dyDescent="0.25">
      <c r="A4054">
        <f>'O1-2B'!G35</f>
        <v>0</v>
      </c>
      <c r="B4054" s="25">
        <v>0</v>
      </c>
      <c r="C4054" s="25">
        <f t="shared" si="65"/>
        <v>0</v>
      </c>
    </row>
    <row r="4055" spans="1:3" ht="14.5" customHeight="1" x14ac:dyDescent="0.25">
      <c r="A4055">
        <f>'O1-2B'!G42</f>
        <v>0</v>
      </c>
      <c r="B4055" s="25">
        <v>0</v>
      </c>
      <c r="C4055" s="25">
        <f t="shared" si="65"/>
        <v>0</v>
      </c>
    </row>
    <row r="4056" spans="1:3" ht="14.5" customHeight="1" x14ac:dyDescent="0.25">
      <c r="A4056">
        <f>'O1-2B'!G43</f>
        <v>0</v>
      </c>
      <c r="B4056" s="25">
        <v>0</v>
      </c>
      <c r="C4056" s="25">
        <f t="shared" si="65"/>
        <v>0</v>
      </c>
    </row>
    <row r="4057" spans="1:3" ht="14.5" customHeight="1" x14ac:dyDescent="0.25">
      <c r="A4057">
        <f>'O1-2B'!G44</f>
        <v>0</v>
      </c>
      <c r="B4057" s="25">
        <v>0</v>
      </c>
      <c r="C4057" s="25">
        <f t="shared" si="65"/>
        <v>0</v>
      </c>
    </row>
    <row r="4058" spans="1:3" ht="14.5" customHeight="1" x14ac:dyDescent="0.25">
      <c r="A4058">
        <f>'O1-2B'!G45</f>
        <v>0</v>
      </c>
      <c r="B4058" s="25">
        <v>0</v>
      </c>
      <c r="C4058" s="25">
        <f t="shared" si="65"/>
        <v>0</v>
      </c>
    </row>
    <row r="4059" spans="1:3" ht="14.5" customHeight="1" x14ac:dyDescent="0.25">
      <c r="A4059">
        <f>'O1-2B'!G46</f>
        <v>0</v>
      </c>
      <c r="B4059" s="25">
        <v>0</v>
      </c>
      <c r="C4059" s="25">
        <f t="shared" si="65"/>
        <v>0</v>
      </c>
    </row>
    <row r="4060" spans="1:3" ht="14.5" customHeight="1" x14ac:dyDescent="0.25">
      <c r="A4060">
        <f>'O1-2B'!G47</f>
        <v>0</v>
      </c>
      <c r="B4060" s="25">
        <v>0</v>
      </c>
      <c r="C4060" s="25">
        <f t="shared" si="65"/>
        <v>0</v>
      </c>
    </row>
    <row r="4061" spans="1:3" ht="14.5" customHeight="1" x14ac:dyDescent="0.25">
      <c r="A4061">
        <f>'O1-2B'!G48</f>
        <v>0</v>
      </c>
      <c r="B4061" s="25">
        <v>0</v>
      </c>
      <c r="C4061" s="25">
        <f t="shared" si="65"/>
        <v>0</v>
      </c>
    </row>
    <row r="4062" spans="1:3" ht="14.5" customHeight="1" x14ac:dyDescent="0.25">
      <c r="A4062">
        <f>'O1-2B'!G49</f>
        <v>0</v>
      </c>
      <c r="B4062" s="25">
        <v>0</v>
      </c>
      <c r="C4062" s="25">
        <f t="shared" si="65"/>
        <v>0</v>
      </c>
    </row>
    <row r="4063" spans="1:3" ht="14.5" customHeight="1" x14ac:dyDescent="0.25">
      <c r="A4063">
        <f>'O1-2B'!G50</f>
        <v>0</v>
      </c>
      <c r="B4063" s="25">
        <v>0</v>
      </c>
      <c r="C4063" s="25">
        <f t="shared" si="65"/>
        <v>0</v>
      </c>
    </row>
    <row r="4064" spans="1:3" ht="14.5" customHeight="1" x14ac:dyDescent="0.25">
      <c r="A4064">
        <f>'O1-2B'!H11</f>
        <v>0</v>
      </c>
      <c r="B4064" s="25">
        <v>0</v>
      </c>
      <c r="C4064" s="25">
        <f t="shared" si="65"/>
        <v>0</v>
      </c>
    </row>
    <row r="4065" spans="1:3" ht="14.5" customHeight="1" x14ac:dyDescent="0.25">
      <c r="A4065">
        <f>'O1-2B'!H12</f>
        <v>0</v>
      </c>
      <c r="B4065" s="25">
        <v>0</v>
      </c>
      <c r="C4065" s="25">
        <f t="shared" si="65"/>
        <v>0</v>
      </c>
    </row>
    <row r="4066" spans="1:3" ht="14.5" customHeight="1" x14ac:dyDescent="0.25">
      <c r="A4066">
        <f>'O1-2B'!H13</f>
        <v>0</v>
      </c>
      <c r="B4066" s="25">
        <v>0</v>
      </c>
      <c r="C4066" s="25">
        <f t="shared" si="65"/>
        <v>0</v>
      </c>
    </row>
    <row r="4067" spans="1:3" ht="14.5" customHeight="1" x14ac:dyDescent="0.25">
      <c r="A4067">
        <f>'O1-2B'!H14</f>
        <v>0</v>
      </c>
      <c r="B4067" s="25">
        <v>0</v>
      </c>
      <c r="C4067" s="25">
        <f t="shared" si="65"/>
        <v>0</v>
      </c>
    </row>
    <row r="4068" spans="1:3" ht="14.5" customHeight="1" x14ac:dyDescent="0.25">
      <c r="A4068">
        <f>'O1-2B'!H15</f>
        <v>0</v>
      </c>
      <c r="B4068" s="25">
        <v>0</v>
      </c>
      <c r="C4068" s="25">
        <f t="shared" si="65"/>
        <v>0</v>
      </c>
    </row>
    <row r="4069" spans="1:3" ht="14.5" customHeight="1" x14ac:dyDescent="0.25">
      <c r="A4069">
        <f>'O1-2B'!H16</f>
        <v>0</v>
      </c>
      <c r="B4069" s="25">
        <v>0</v>
      </c>
      <c r="C4069" s="25">
        <f t="shared" si="65"/>
        <v>0</v>
      </c>
    </row>
    <row r="4070" spans="1:3" ht="14.5" customHeight="1" x14ac:dyDescent="0.25">
      <c r="A4070">
        <f>'O1-2B'!H17</f>
        <v>0</v>
      </c>
      <c r="B4070" s="25">
        <v>0</v>
      </c>
      <c r="C4070" s="25">
        <f t="shared" si="65"/>
        <v>0</v>
      </c>
    </row>
    <row r="4071" spans="1:3" ht="14.5" customHeight="1" x14ac:dyDescent="0.25">
      <c r="A4071">
        <f>'O1-2B'!H18</f>
        <v>0</v>
      </c>
      <c r="B4071" s="25">
        <v>0</v>
      </c>
      <c r="C4071" s="25">
        <f t="shared" si="65"/>
        <v>0</v>
      </c>
    </row>
    <row r="4072" spans="1:3" ht="14.5" customHeight="1" x14ac:dyDescent="0.25">
      <c r="A4072">
        <f>'O1-2B'!H19</f>
        <v>0</v>
      </c>
      <c r="B4072" s="25">
        <v>0</v>
      </c>
      <c r="C4072" s="25">
        <f t="shared" si="65"/>
        <v>0</v>
      </c>
    </row>
    <row r="4073" spans="1:3" ht="14.5" customHeight="1" x14ac:dyDescent="0.25">
      <c r="A4073">
        <f>'O1-2B'!H20</f>
        <v>0</v>
      </c>
      <c r="B4073" s="25">
        <v>0</v>
      </c>
      <c r="C4073" s="25">
        <f t="shared" si="65"/>
        <v>0</v>
      </c>
    </row>
    <row r="4074" spans="1:3" ht="14.5" customHeight="1" x14ac:dyDescent="0.25">
      <c r="A4074">
        <f>'O1-2B'!H21</f>
        <v>0</v>
      </c>
      <c r="B4074" s="25">
        <v>0</v>
      </c>
      <c r="C4074" s="25">
        <f t="shared" si="65"/>
        <v>0</v>
      </c>
    </row>
    <row r="4075" spans="1:3" ht="14.5" customHeight="1" x14ac:dyDescent="0.25">
      <c r="A4075">
        <f>'O1-2B'!H22</f>
        <v>0</v>
      </c>
      <c r="B4075" s="25">
        <v>0</v>
      </c>
      <c r="C4075" s="25">
        <f t="shared" si="65"/>
        <v>0</v>
      </c>
    </row>
    <row r="4076" spans="1:3" ht="14.5" customHeight="1" x14ac:dyDescent="0.25">
      <c r="A4076">
        <f>'O1-2B'!H23</f>
        <v>0</v>
      </c>
      <c r="B4076" s="25">
        <v>0</v>
      </c>
      <c r="C4076" s="25">
        <f t="shared" si="65"/>
        <v>0</v>
      </c>
    </row>
    <row r="4077" spans="1:3" ht="14.5" customHeight="1" x14ac:dyDescent="0.25">
      <c r="A4077">
        <f>'O1-2B'!H24</f>
        <v>0</v>
      </c>
      <c r="B4077" s="25">
        <v>0</v>
      </c>
      <c r="C4077" s="25">
        <f t="shared" si="65"/>
        <v>0</v>
      </c>
    </row>
    <row r="4078" spans="1:3" ht="14.5" customHeight="1" x14ac:dyDescent="0.25">
      <c r="A4078">
        <f>'O1-2B'!H25</f>
        <v>0</v>
      </c>
      <c r="B4078" s="25">
        <v>0</v>
      </c>
      <c r="C4078" s="25">
        <f t="shared" si="65"/>
        <v>0</v>
      </c>
    </row>
    <row r="4079" spans="1:3" ht="14.5" customHeight="1" x14ac:dyDescent="0.25">
      <c r="A4079">
        <f>'O1-2B'!H26</f>
        <v>0</v>
      </c>
      <c r="B4079" s="25">
        <v>0</v>
      </c>
      <c r="C4079" s="25">
        <f t="shared" si="65"/>
        <v>0</v>
      </c>
    </row>
    <row r="4080" spans="1:3" ht="14.5" customHeight="1" x14ac:dyDescent="0.25">
      <c r="A4080">
        <f>'O1-2B'!H27</f>
        <v>0</v>
      </c>
      <c r="B4080" s="25">
        <v>0</v>
      </c>
      <c r="C4080" s="25">
        <f t="shared" si="65"/>
        <v>0</v>
      </c>
    </row>
    <row r="4081" spans="1:3" ht="14.5" customHeight="1" x14ac:dyDescent="0.25">
      <c r="A4081">
        <f>'O1-2B'!H28</f>
        <v>0</v>
      </c>
      <c r="B4081" s="25">
        <v>0</v>
      </c>
      <c r="C4081" s="25">
        <f t="shared" si="65"/>
        <v>0</v>
      </c>
    </row>
    <row r="4082" spans="1:3" ht="14.5" customHeight="1" x14ac:dyDescent="0.25">
      <c r="A4082">
        <f>'O1-2B'!H29</f>
        <v>0</v>
      </c>
      <c r="B4082" s="25">
        <v>0</v>
      </c>
      <c r="C4082" s="25">
        <f t="shared" si="65"/>
        <v>0</v>
      </c>
    </row>
    <row r="4083" spans="1:3" ht="14.5" customHeight="1" x14ac:dyDescent="0.25">
      <c r="A4083">
        <f>'O1-2B'!H30</f>
        <v>0</v>
      </c>
      <c r="B4083" s="25">
        <v>0</v>
      </c>
      <c r="C4083" s="25">
        <f t="shared" si="65"/>
        <v>0</v>
      </c>
    </row>
    <row r="4084" spans="1:3" ht="14.5" customHeight="1" x14ac:dyDescent="0.25">
      <c r="A4084">
        <f>'O1-2B'!H31</f>
        <v>0</v>
      </c>
      <c r="B4084" s="25">
        <v>0</v>
      </c>
      <c r="C4084" s="25">
        <f t="shared" si="65"/>
        <v>0</v>
      </c>
    </row>
    <row r="4085" spans="1:3" ht="14.5" customHeight="1" x14ac:dyDescent="0.25">
      <c r="A4085">
        <f>'O1-2B'!H32</f>
        <v>0</v>
      </c>
      <c r="B4085" s="25">
        <v>0</v>
      </c>
      <c r="C4085" s="25">
        <f t="shared" si="65"/>
        <v>0</v>
      </c>
    </row>
    <row r="4086" spans="1:3" ht="14.5" customHeight="1" x14ac:dyDescent="0.25">
      <c r="A4086">
        <f>'O1-2B'!H33</f>
        <v>0</v>
      </c>
      <c r="B4086" s="25">
        <v>0</v>
      </c>
      <c r="C4086" s="25">
        <f t="shared" si="65"/>
        <v>0</v>
      </c>
    </row>
    <row r="4087" spans="1:3" ht="14.5" customHeight="1" x14ac:dyDescent="0.25">
      <c r="A4087">
        <f>'O1-2B'!H34</f>
        <v>0</v>
      </c>
      <c r="B4087" s="25">
        <v>0</v>
      </c>
      <c r="C4087" s="25">
        <f t="shared" si="65"/>
        <v>0</v>
      </c>
    </row>
    <row r="4088" spans="1:3" ht="14.5" customHeight="1" x14ac:dyDescent="0.25">
      <c r="A4088">
        <f>'O1-2B'!H35</f>
        <v>0</v>
      </c>
      <c r="B4088" s="25">
        <v>0</v>
      </c>
      <c r="C4088" s="25">
        <f t="shared" si="65"/>
        <v>0</v>
      </c>
    </row>
    <row r="4089" spans="1:3" ht="14.5" customHeight="1" x14ac:dyDescent="0.25">
      <c r="A4089">
        <f>'O1-2B'!I11</f>
        <v>0</v>
      </c>
      <c r="B4089" s="25">
        <v>0</v>
      </c>
      <c r="C4089" s="25">
        <f t="shared" si="65"/>
        <v>0</v>
      </c>
    </row>
    <row r="4090" spans="1:3" ht="14.5" customHeight="1" x14ac:dyDescent="0.25">
      <c r="A4090">
        <f>'O1-2B'!I12</f>
        <v>0</v>
      </c>
      <c r="B4090" s="25">
        <v>0</v>
      </c>
      <c r="C4090" s="25">
        <f t="shared" si="65"/>
        <v>0</v>
      </c>
    </row>
    <row r="4091" spans="1:3" ht="14.5" customHeight="1" x14ac:dyDescent="0.25">
      <c r="A4091">
        <f>'O1-2B'!I13</f>
        <v>0</v>
      </c>
      <c r="B4091" s="25">
        <v>0</v>
      </c>
      <c r="C4091" s="25">
        <f t="shared" si="65"/>
        <v>0</v>
      </c>
    </row>
    <row r="4092" spans="1:3" ht="14.5" customHeight="1" x14ac:dyDescent="0.25">
      <c r="A4092">
        <f>'O1-2B'!I14</f>
        <v>0</v>
      </c>
      <c r="B4092" s="25">
        <v>0</v>
      </c>
      <c r="C4092" s="25">
        <f t="shared" si="65"/>
        <v>0</v>
      </c>
    </row>
    <row r="4093" spans="1:3" ht="14.5" customHeight="1" x14ac:dyDescent="0.25">
      <c r="A4093">
        <f>'O1-2B'!I15</f>
        <v>0</v>
      </c>
      <c r="B4093" s="25">
        <v>0</v>
      </c>
      <c r="C4093" s="25">
        <f t="shared" si="65"/>
        <v>0</v>
      </c>
    </row>
    <row r="4094" spans="1:3" ht="14.5" customHeight="1" x14ac:dyDescent="0.25">
      <c r="A4094">
        <f>'O1-2B'!I16</f>
        <v>0</v>
      </c>
      <c r="B4094" s="25">
        <v>0</v>
      </c>
      <c r="C4094" s="25">
        <f t="shared" si="65"/>
        <v>0</v>
      </c>
    </row>
    <row r="4095" spans="1:3" ht="14.5" customHeight="1" x14ac:dyDescent="0.25">
      <c r="A4095">
        <f>'O1-2B'!I17</f>
        <v>0</v>
      </c>
      <c r="B4095" s="25">
        <v>0</v>
      </c>
      <c r="C4095" s="25">
        <f t="shared" ref="C4095:C4158" si="66">A4095*B4095</f>
        <v>0</v>
      </c>
    </row>
    <row r="4096" spans="1:3" ht="14.5" customHeight="1" x14ac:dyDescent="0.25">
      <c r="A4096">
        <f>'O1-2B'!I18</f>
        <v>0</v>
      </c>
      <c r="B4096" s="25">
        <v>0</v>
      </c>
      <c r="C4096" s="25">
        <f t="shared" si="66"/>
        <v>0</v>
      </c>
    </row>
    <row r="4097" spans="1:3" ht="14.5" customHeight="1" x14ac:dyDescent="0.25">
      <c r="A4097">
        <f>'O1-2B'!I19</f>
        <v>0</v>
      </c>
      <c r="B4097" s="25">
        <v>0</v>
      </c>
      <c r="C4097" s="25">
        <f t="shared" si="66"/>
        <v>0</v>
      </c>
    </row>
    <row r="4098" spans="1:3" ht="14.5" customHeight="1" x14ac:dyDescent="0.25">
      <c r="A4098">
        <f>'O1-2B'!I20</f>
        <v>0</v>
      </c>
      <c r="B4098" s="25">
        <v>0</v>
      </c>
      <c r="C4098" s="25">
        <f t="shared" si="66"/>
        <v>0</v>
      </c>
    </row>
    <row r="4099" spans="1:3" ht="14.5" customHeight="1" x14ac:dyDescent="0.25">
      <c r="A4099">
        <f>'O1-2B'!I21</f>
        <v>0</v>
      </c>
      <c r="B4099" s="25">
        <v>0</v>
      </c>
      <c r="C4099" s="25">
        <f t="shared" si="66"/>
        <v>0</v>
      </c>
    </row>
    <row r="4100" spans="1:3" ht="14.5" customHeight="1" x14ac:dyDescent="0.25">
      <c r="A4100">
        <f>'O1-2B'!I22</f>
        <v>0</v>
      </c>
      <c r="B4100" s="25">
        <v>0</v>
      </c>
      <c r="C4100" s="25">
        <f t="shared" si="66"/>
        <v>0</v>
      </c>
    </row>
    <row r="4101" spans="1:3" ht="14.5" customHeight="1" x14ac:dyDescent="0.25">
      <c r="A4101">
        <f>'O1-2B'!I23</f>
        <v>0</v>
      </c>
      <c r="B4101" s="25">
        <v>0</v>
      </c>
      <c r="C4101" s="25">
        <f t="shared" si="66"/>
        <v>0</v>
      </c>
    </row>
    <row r="4102" spans="1:3" ht="14.5" customHeight="1" x14ac:dyDescent="0.25">
      <c r="A4102">
        <f>'O1-2B'!I24</f>
        <v>0</v>
      </c>
      <c r="B4102" s="25">
        <v>0</v>
      </c>
      <c r="C4102" s="25">
        <f t="shared" si="66"/>
        <v>0</v>
      </c>
    </row>
    <row r="4103" spans="1:3" ht="14.5" customHeight="1" x14ac:dyDescent="0.25">
      <c r="A4103">
        <f>'O1-2B'!I25</f>
        <v>0</v>
      </c>
      <c r="B4103" s="25">
        <v>0</v>
      </c>
      <c r="C4103" s="25">
        <f t="shared" si="66"/>
        <v>0</v>
      </c>
    </row>
    <row r="4104" spans="1:3" ht="14.5" customHeight="1" x14ac:dyDescent="0.25">
      <c r="A4104">
        <f>'O1-2B'!I26</f>
        <v>0</v>
      </c>
      <c r="B4104" s="25">
        <v>0</v>
      </c>
      <c r="C4104" s="25">
        <f t="shared" si="66"/>
        <v>0</v>
      </c>
    </row>
    <row r="4105" spans="1:3" ht="14.5" customHeight="1" x14ac:dyDescent="0.25">
      <c r="A4105">
        <f>'O1-2B'!I27</f>
        <v>0</v>
      </c>
      <c r="B4105" s="25">
        <v>0</v>
      </c>
      <c r="C4105" s="25">
        <f t="shared" si="66"/>
        <v>0</v>
      </c>
    </row>
    <row r="4106" spans="1:3" ht="14.5" customHeight="1" x14ac:dyDescent="0.25">
      <c r="A4106">
        <f>'O1-2B'!I28</f>
        <v>0</v>
      </c>
      <c r="B4106" s="25">
        <v>0</v>
      </c>
      <c r="C4106" s="25">
        <f t="shared" si="66"/>
        <v>0</v>
      </c>
    </row>
    <row r="4107" spans="1:3" ht="14.5" customHeight="1" x14ac:dyDescent="0.25">
      <c r="A4107">
        <f>'O1-2B'!I29</f>
        <v>0</v>
      </c>
      <c r="B4107" s="25">
        <v>0</v>
      </c>
      <c r="C4107" s="25">
        <f t="shared" si="66"/>
        <v>0</v>
      </c>
    </row>
    <row r="4108" spans="1:3" ht="14.5" customHeight="1" x14ac:dyDescent="0.25">
      <c r="A4108">
        <f>'O1-2B'!I30</f>
        <v>0</v>
      </c>
      <c r="B4108" s="25">
        <v>0</v>
      </c>
      <c r="C4108" s="25">
        <f t="shared" si="66"/>
        <v>0</v>
      </c>
    </row>
    <row r="4109" spans="1:3" ht="14.5" customHeight="1" x14ac:dyDescent="0.25">
      <c r="A4109">
        <f>'O1-2B'!I31</f>
        <v>0</v>
      </c>
      <c r="B4109" s="25">
        <v>0</v>
      </c>
      <c r="C4109" s="25">
        <f t="shared" si="66"/>
        <v>0</v>
      </c>
    </row>
    <row r="4110" spans="1:3" ht="14.5" customHeight="1" x14ac:dyDescent="0.25">
      <c r="A4110">
        <f>'O1-2B'!I32</f>
        <v>0</v>
      </c>
      <c r="B4110" s="25">
        <v>0</v>
      </c>
      <c r="C4110" s="25">
        <f t="shared" si="66"/>
        <v>0</v>
      </c>
    </row>
    <row r="4111" spans="1:3" ht="14.5" customHeight="1" x14ac:dyDescent="0.25">
      <c r="A4111">
        <f>'O1-2B'!I33</f>
        <v>0</v>
      </c>
      <c r="B4111" s="25">
        <v>0</v>
      </c>
      <c r="C4111" s="25">
        <f t="shared" si="66"/>
        <v>0</v>
      </c>
    </row>
    <row r="4112" spans="1:3" ht="14.5" customHeight="1" x14ac:dyDescent="0.25">
      <c r="A4112">
        <f>'O1-2B'!I34</f>
        <v>0</v>
      </c>
      <c r="B4112" s="25">
        <v>0</v>
      </c>
      <c r="C4112" s="25">
        <f t="shared" si="66"/>
        <v>0</v>
      </c>
    </row>
    <row r="4113" spans="1:3" ht="14.5" customHeight="1" x14ac:dyDescent="0.25">
      <c r="A4113">
        <f>'O1-2B'!I35</f>
        <v>0</v>
      </c>
      <c r="B4113" s="25">
        <v>0</v>
      </c>
      <c r="C4113" s="25">
        <f t="shared" si="66"/>
        <v>0</v>
      </c>
    </row>
    <row r="4114" spans="1:3" ht="14.5" customHeight="1" x14ac:dyDescent="0.25">
      <c r="A4114">
        <f>'O1-2B'!I42</f>
        <v>0</v>
      </c>
      <c r="B4114" s="25">
        <v>0</v>
      </c>
      <c r="C4114" s="25">
        <f t="shared" si="66"/>
        <v>0</v>
      </c>
    </row>
    <row r="4115" spans="1:3" ht="14.5" customHeight="1" x14ac:dyDescent="0.25">
      <c r="A4115">
        <f>'O1-2B'!I43</f>
        <v>0</v>
      </c>
      <c r="B4115" s="25">
        <v>0</v>
      </c>
      <c r="C4115" s="25">
        <f t="shared" si="66"/>
        <v>0</v>
      </c>
    </row>
    <row r="4116" spans="1:3" ht="14.5" customHeight="1" x14ac:dyDescent="0.25">
      <c r="A4116">
        <f>'O1-2B'!I44</f>
        <v>0</v>
      </c>
      <c r="B4116" s="25">
        <v>0</v>
      </c>
      <c r="C4116" s="25">
        <f t="shared" si="66"/>
        <v>0</v>
      </c>
    </row>
    <row r="4117" spans="1:3" ht="14.5" customHeight="1" x14ac:dyDescent="0.25">
      <c r="A4117">
        <f>'O1-2B'!I45</f>
        <v>0</v>
      </c>
      <c r="B4117" s="25">
        <v>0</v>
      </c>
      <c r="C4117" s="25">
        <f t="shared" si="66"/>
        <v>0</v>
      </c>
    </row>
    <row r="4118" spans="1:3" ht="14.5" customHeight="1" x14ac:dyDescent="0.25">
      <c r="A4118">
        <f>'O1-2B'!I46</f>
        <v>0</v>
      </c>
      <c r="B4118" s="25">
        <v>0</v>
      </c>
      <c r="C4118" s="25">
        <f t="shared" si="66"/>
        <v>0</v>
      </c>
    </row>
    <row r="4119" spans="1:3" ht="14.5" customHeight="1" x14ac:dyDescent="0.25">
      <c r="A4119">
        <f>'O1-2B'!I47</f>
        <v>0</v>
      </c>
      <c r="B4119" s="25">
        <v>0</v>
      </c>
      <c r="C4119" s="25">
        <f t="shared" si="66"/>
        <v>0</v>
      </c>
    </row>
    <row r="4120" spans="1:3" ht="14.5" customHeight="1" x14ac:dyDescent="0.25">
      <c r="A4120">
        <f>'O1-2B'!I48</f>
        <v>0</v>
      </c>
      <c r="B4120" s="25">
        <v>0</v>
      </c>
      <c r="C4120" s="25">
        <f t="shared" si="66"/>
        <v>0</v>
      </c>
    </row>
    <row r="4121" spans="1:3" ht="14.5" customHeight="1" x14ac:dyDescent="0.25">
      <c r="A4121">
        <f>'O1-2B'!I49</f>
        <v>0</v>
      </c>
      <c r="B4121" s="25">
        <v>0</v>
      </c>
      <c r="C4121" s="25">
        <f t="shared" si="66"/>
        <v>0</v>
      </c>
    </row>
    <row r="4122" spans="1:3" ht="14.5" customHeight="1" x14ac:dyDescent="0.25">
      <c r="A4122">
        <f>'O1-2B'!I50</f>
        <v>0</v>
      </c>
      <c r="B4122" s="25">
        <v>0</v>
      </c>
      <c r="C4122" s="25">
        <f t="shared" si="66"/>
        <v>0</v>
      </c>
    </row>
    <row r="4123" spans="1:3" ht="14.5" customHeight="1" x14ac:dyDescent="0.25">
      <c r="A4123">
        <f>'O1-2B'!J11</f>
        <v>0</v>
      </c>
      <c r="B4123" s="25">
        <v>0</v>
      </c>
      <c r="C4123" s="25">
        <f t="shared" si="66"/>
        <v>0</v>
      </c>
    </row>
    <row r="4124" spans="1:3" ht="14.5" customHeight="1" x14ac:dyDescent="0.25">
      <c r="A4124">
        <f>'O1-2B'!J12</f>
        <v>0</v>
      </c>
      <c r="B4124" s="25">
        <v>0</v>
      </c>
      <c r="C4124" s="25">
        <f t="shared" si="66"/>
        <v>0</v>
      </c>
    </row>
    <row r="4125" spans="1:3" ht="14.5" customHeight="1" x14ac:dyDescent="0.25">
      <c r="A4125">
        <f>'O1-2B'!J13</f>
        <v>0</v>
      </c>
      <c r="B4125" s="25">
        <v>0</v>
      </c>
      <c r="C4125" s="25">
        <f t="shared" si="66"/>
        <v>0</v>
      </c>
    </row>
    <row r="4126" spans="1:3" ht="14.5" customHeight="1" x14ac:dyDescent="0.25">
      <c r="A4126">
        <f>'O1-2B'!J14</f>
        <v>0</v>
      </c>
      <c r="B4126" s="25">
        <v>0</v>
      </c>
      <c r="C4126" s="25">
        <f t="shared" si="66"/>
        <v>0</v>
      </c>
    </row>
    <row r="4127" spans="1:3" ht="14.5" customHeight="1" x14ac:dyDescent="0.25">
      <c r="A4127">
        <f>'O1-2B'!J15</f>
        <v>0</v>
      </c>
      <c r="B4127" s="25">
        <v>0</v>
      </c>
      <c r="C4127" s="25">
        <f t="shared" si="66"/>
        <v>0</v>
      </c>
    </row>
    <row r="4128" spans="1:3" ht="14.5" customHeight="1" x14ac:dyDescent="0.25">
      <c r="A4128">
        <f>'O1-2B'!J16</f>
        <v>0</v>
      </c>
      <c r="B4128" s="25">
        <v>0</v>
      </c>
      <c r="C4128" s="25">
        <f t="shared" si="66"/>
        <v>0</v>
      </c>
    </row>
    <row r="4129" spans="1:3" ht="14.5" customHeight="1" x14ac:dyDescent="0.25">
      <c r="A4129">
        <f>'O1-2B'!J17</f>
        <v>0</v>
      </c>
      <c r="B4129" s="25">
        <v>0</v>
      </c>
      <c r="C4129" s="25">
        <f t="shared" si="66"/>
        <v>0</v>
      </c>
    </row>
    <row r="4130" spans="1:3" ht="14.5" customHeight="1" x14ac:dyDescent="0.25">
      <c r="A4130">
        <f>'O1-2B'!J18</f>
        <v>0</v>
      </c>
      <c r="B4130" s="25">
        <v>0</v>
      </c>
      <c r="C4130" s="25">
        <f t="shared" si="66"/>
        <v>0</v>
      </c>
    </row>
    <row r="4131" spans="1:3" ht="14.5" customHeight="1" x14ac:dyDescent="0.25">
      <c r="A4131">
        <f>'O1-2B'!J19</f>
        <v>0</v>
      </c>
      <c r="B4131" s="25">
        <v>0</v>
      </c>
      <c r="C4131" s="25">
        <f t="shared" si="66"/>
        <v>0</v>
      </c>
    </row>
    <row r="4132" spans="1:3" ht="14.5" customHeight="1" x14ac:dyDescent="0.25">
      <c r="A4132">
        <f>'O1-2B'!J20</f>
        <v>0</v>
      </c>
      <c r="B4132" s="25">
        <v>0</v>
      </c>
      <c r="C4132" s="25">
        <f t="shared" si="66"/>
        <v>0</v>
      </c>
    </row>
    <row r="4133" spans="1:3" ht="14.5" customHeight="1" x14ac:dyDescent="0.25">
      <c r="A4133">
        <f>'O1-2B'!J21</f>
        <v>0</v>
      </c>
      <c r="B4133" s="25">
        <v>0</v>
      </c>
      <c r="C4133" s="25">
        <f t="shared" si="66"/>
        <v>0</v>
      </c>
    </row>
    <row r="4134" spans="1:3" ht="14.5" customHeight="1" x14ac:dyDescent="0.25">
      <c r="A4134">
        <f>'O1-2B'!J22</f>
        <v>0</v>
      </c>
      <c r="B4134" s="25">
        <v>0</v>
      </c>
      <c r="C4134" s="25">
        <f t="shared" si="66"/>
        <v>0</v>
      </c>
    </row>
    <row r="4135" spans="1:3" ht="14.5" customHeight="1" x14ac:dyDescent="0.25">
      <c r="A4135">
        <f>'O1-2B'!J23</f>
        <v>0</v>
      </c>
      <c r="B4135" s="25">
        <v>0</v>
      </c>
      <c r="C4135" s="25">
        <f t="shared" si="66"/>
        <v>0</v>
      </c>
    </row>
    <row r="4136" spans="1:3" ht="14.5" customHeight="1" x14ac:dyDescent="0.25">
      <c r="A4136">
        <f>'O1-2B'!J24</f>
        <v>0</v>
      </c>
      <c r="B4136" s="25">
        <v>0</v>
      </c>
      <c r="C4136" s="25">
        <f t="shared" si="66"/>
        <v>0</v>
      </c>
    </row>
    <row r="4137" spans="1:3" ht="14.5" customHeight="1" x14ac:dyDescent="0.25">
      <c r="A4137">
        <f>'O1-2B'!J25</f>
        <v>0</v>
      </c>
      <c r="B4137" s="25">
        <v>0</v>
      </c>
      <c r="C4137" s="25">
        <f t="shared" si="66"/>
        <v>0</v>
      </c>
    </row>
    <row r="4138" spans="1:3" ht="14.5" customHeight="1" x14ac:dyDescent="0.25">
      <c r="A4138">
        <f>'O1-2B'!J26</f>
        <v>0</v>
      </c>
      <c r="B4138" s="25">
        <v>0</v>
      </c>
      <c r="C4138" s="25">
        <f t="shared" si="66"/>
        <v>0</v>
      </c>
    </row>
    <row r="4139" spans="1:3" ht="14.5" customHeight="1" x14ac:dyDescent="0.25">
      <c r="A4139">
        <f>'O1-2B'!J27</f>
        <v>0</v>
      </c>
      <c r="B4139" s="25">
        <v>0</v>
      </c>
      <c r="C4139" s="25">
        <f t="shared" si="66"/>
        <v>0</v>
      </c>
    </row>
    <row r="4140" spans="1:3" ht="14.5" customHeight="1" x14ac:dyDescent="0.25">
      <c r="A4140">
        <f>'O1-2B'!J28</f>
        <v>0</v>
      </c>
      <c r="B4140" s="25">
        <v>0</v>
      </c>
      <c r="C4140" s="25">
        <f t="shared" si="66"/>
        <v>0</v>
      </c>
    </row>
    <row r="4141" spans="1:3" ht="14.5" customHeight="1" x14ac:dyDescent="0.25">
      <c r="A4141">
        <f>'O1-2B'!J29</f>
        <v>0</v>
      </c>
      <c r="B4141" s="25">
        <v>0</v>
      </c>
      <c r="C4141" s="25">
        <f t="shared" si="66"/>
        <v>0</v>
      </c>
    </row>
    <row r="4142" spans="1:3" ht="14.5" customHeight="1" x14ac:dyDescent="0.25">
      <c r="A4142">
        <f>'O1-2B'!J30</f>
        <v>0</v>
      </c>
      <c r="B4142" s="25">
        <v>0</v>
      </c>
      <c r="C4142" s="25">
        <f t="shared" si="66"/>
        <v>0</v>
      </c>
    </row>
    <row r="4143" spans="1:3" ht="14.5" customHeight="1" x14ac:dyDescent="0.25">
      <c r="A4143">
        <f>'O1-2B'!J31</f>
        <v>0</v>
      </c>
      <c r="B4143" s="25">
        <v>0</v>
      </c>
      <c r="C4143" s="25">
        <f t="shared" si="66"/>
        <v>0</v>
      </c>
    </row>
    <row r="4144" spans="1:3" ht="14.5" customHeight="1" x14ac:dyDescent="0.25">
      <c r="A4144">
        <f>'O1-2B'!J32</f>
        <v>0</v>
      </c>
      <c r="B4144" s="25">
        <v>0</v>
      </c>
      <c r="C4144" s="25">
        <f t="shared" si="66"/>
        <v>0</v>
      </c>
    </row>
    <row r="4145" spans="1:3" ht="14.5" customHeight="1" x14ac:dyDescent="0.25">
      <c r="A4145">
        <f>'O1-2B'!J33</f>
        <v>0</v>
      </c>
      <c r="B4145" s="25">
        <v>0</v>
      </c>
      <c r="C4145" s="25">
        <f t="shared" si="66"/>
        <v>0</v>
      </c>
    </row>
    <row r="4146" spans="1:3" ht="14.5" customHeight="1" x14ac:dyDescent="0.25">
      <c r="A4146">
        <f>'O1-2B'!J34</f>
        <v>0</v>
      </c>
      <c r="B4146" s="25">
        <v>0</v>
      </c>
      <c r="C4146" s="25">
        <f t="shared" si="66"/>
        <v>0</v>
      </c>
    </row>
    <row r="4147" spans="1:3" ht="14.5" customHeight="1" x14ac:dyDescent="0.25">
      <c r="A4147">
        <f>'O1-2B'!J35</f>
        <v>0</v>
      </c>
      <c r="B4147" s="25">
        <v>0</v>
      </c>
      <c r="C4147" s="25">
        <f t="shared" si="66"/>
        <v>0</v>
      </c>
    </row>
    <row r="4148" spans="1:3" ht="14.5" customHeight="1" x14ac:dyDescent="0.25">
      <c r="A4148">
        <f>'O1-2B'!K11</f>
        <v>0</v>
      </c>
      <c r="B4148" s="25">
        <v>0</v>
      </c>
      <c r="C4148" s="25">
        <f t="shared" si="66"/>
        <v>0</v>
      </c>
    </row>
    <row r="4149" spans="1:3" ht="14.5" customHeight="1" x14ac:dyDescent="0.25">
      <c r="A4149">
        <f>'O1-2B'!K12</f>
        <v>0</v>
      </c>
      <c r="B4149" s="25">
        <v>0</v>
      </c>
      <c r="C4149" s="25">
        <f t="shared" si="66"/>
        <v>0</v>
      </c>
    </row>
    <row r="4150" spans="1:3" ht="14.5" customHeight="1" x14ac:dyDescent="0.25">
      <c r="A4150">
        <f>'O1-2B'!K13</f>
        <v>0</v>
      </c>
      <c r="B4150" s="25">
        <v>0</v>
      </c>
      <c r="C4150" s="25">
        <f t="shared" si="66"/>
        <v>0</v>
      </c>
    </row>
    <row r="4151" spans="1:3" ht="14.5" customHeight="1" x14ac:dyDescent="0.25">
      <c r="A4151">
        <f>'O1-2B'!K14</f>
        <v>0</v>
      </c>
      <c r="B4151" s="25">
        <v>0</v>
      </c>
      <c r="C4151" s="25">
        <f t="shared" si="66"/>
        <v>0</v>
      </c>
    </row>
    <row r="4152" spans="1:3" ht="14.5" customHeight="1" x14ac:dyDescent="0.25">
      <c r="A4152">
        <f>'O1-2B'!K15</f>
        <v>0</v>
      </c>
      <c r="B4152" s="25">
        <v>0</v>
      </c>
      <c r="C4152" s="25">
        <f t="shared" si="66"/>
        <v>0</v>
      </c>
    </row>
    <row r="4153" spans="1:3" ht="14.5" customHeight="1" x14ac:dyDescent="0.25">
      <c r="A4153">
        <f>'O1-2B'!K16</f>
        <v>0</v>
      </c>
      <c r="B4153" s="25">
        <v>0</v>
      </c>
      <c r="C4153" s="25">
        <f t="shared" si="66"/>
        <v>0</v>
      </c>
    </row>
    <row r="4154" spans="1:3" ht="14.5" customHeight="1" x14ac:dyDescent="0.25">
      <c r="A4154">
        <f>'O1-2B'!K17</f>
        <v>0</v>
      </c>
      <c r="B4154" s="25">
        <v>0</v>
      </c>
      <c r="C4154" s="25">
        <f t="shared" si="66"/>
        <v>0</v>
      </c>
    </row>
    <row r="4155" spans="1:3" ht="14.5" customHeight="1" x14ac:dyDescent="0.25">
      <c r="A4155">
        <f>'O1-2B'!K18</f>
        <v>0</v>
      </c>
      <c r="B4155" s="25">
        <v>0</v>
      </c>
      <c r="C4155" s="25">
        <f t="shared" si="66"/>
        <v>0</v>
      </c>
    </row>
    <row r="4156" spans="1:3" ht="14.5" customHeight="1" x14ac:dyDescent="0.25">
      <c r="A4156">
        <f>'O1-2B'!K19</f>
        <v>0</v>
      </c>
      <c r="B4156" s="25">
        <v>0</v>
      </c>
      <c r="C4156" s="25">
        <f t="shared" si="66"/>
        <v>0</v>
      </c>
    </row>
    <row r="4157" spans="1:3" ht="14.5" customHeight="1" x14ac:dyDescent="0.25">
      <c r="A4157">
        <f>'O1-2B'!K20</f>
        <v>0</v>
      </c>
      <c r="B4157" s="25">
        <v>0</v>
      </c>
      <c r="C4157" s="25">
        <f t="shared" si="66"/>
        <v>0</v>
      </c>
    </row>
    <row r="4158" spans="1:3" ht="14.5" customHeight="1" x14ac:dyDescent="0.25">
      <c r="A4158">
        <f>'O1-2B'!K21</f>
        <v>0</v>
      </c>
      <c r="B4158" s="25">
        <v>0</v>
      </c>
      <c r="C4158" s="25">
        <f t="shared" si="66"/>
        <v>0</v>
      </c>
    </row>
    <row r="4159" spans="1:3" ht="14.5" customHeight="1" x14ac:dyDescent="0.25">
      <c r="A4159">
        <f>'O1-2B'!K22</f>
        <v>0</v>
      </c>
      <c r="B4159" s="25">
        <v>0</v>
      </c>
      <c r="C4159" s="25">
        <f t="shared" ref="C4159:C4222" si="67">A4159*B4159</f>
        <v>0</v>
      </c>
    </row>
    <row r="4160" spans="1:3" ht="14.5" customHeight="1" x14ac:dyDescent="0.25">
      <c r="A4160">
        <f>'O1-2B'!K23</f>
        <v>0</v>
      </c>
      <c r="B4160" s="25">
        <v>0</v>
      </c>
      <c r="C4160" s="25">
        <f t="shared" si="67"/>
        <v>0</v>
      </c>
    </row>
    <row r="4161" spans="1:3" ht="14.5" customHeight="1" x14ac:dyDescent="0.25">
      <c r="A4161">
        <f>'O1-2B'!K24</f>
        <v>0</v>
      </c>
      <c r="B4161" s="25">
        <v>0</v>
      </c>
      <c r="C4161" s="25">
        <f t="shared" si="67"/>
        <v>0</v>
      </c>
    </row>
    <row r="4162" spans="1:3" ht="14.5" customHeight="1" x14ac:dyDescent="0.25">
      <c r="A4162">
        <f>'O1-2B'!K25</f>
        <v>0</v>
      </c>
      <c r="B4162" s="25">
        <v>0</v>
      </c>
      <c r="C4162" s="25">
        <f t="shared" si="67"/>
        <v>0</v>
      </c>
    </row>
    <row r="4163" spans="1:3" ht="14.5" customHeight="1" x14ac:dyDescent="0.25">
      <c r="A4163">
        <f>'O1-2B'!K26</f>
        <v>0</v>
      </c>
      <c r="B4163" s="25">
        <v>0</v>
      </c>
      <c r="C4163" s="25">
        <f t="shared" si="67"/>
        <v>0</v>
      </c>
    </row>
    <row r="4164" spans="1:3" ht="14.5" customHeight="1" x14ac:dyDescent="0.25">
      <c r="A4164">
        <f>'O1-2B'!K27</f>
        <v>0</v>
      </c>
      <c r="B4164" s="25">
        <v>0</v>
      </c>
      <c r="C4164" s="25">
        <f t="shared" si="67"/>
        <v>0</v>
      </c>
    </row>
    <row r="4165" spans="1:3" ht="14.5" customHeight="1" x14ac:dyDescent="0.25">
      <c r="A4165">
        <f>'O1-2B'!K28</f>
        <v>0</v>
      </c>
      <c r="B4165" s="25">
        <v>0</v>
      </c>
      <c r="C4165" s="25">
        <f t="shared" si="67"/>
        <v>0</v>
      </c>
    </row>
    <row r="4166" spans="1:3" ht="14.5" customHeight="1" x14ac:dyDescent="0.25">
      <c r="A4166">
        <f>'O1-2B'!K29</f>
        <v>0</v>
      </c>
      <c r="B4166" s="25">
        <v>0</v>
      </c>
      <c r="C4166" s="25">
        <f t="shared" si="67"/>
        <v>0</v>
      </c>
    </row>
    <row r="4167" spans="1:3" ht="14.5" customHeight="1" x14ac:dyDescent="0.25">
      <c r="A4167">
        <f>'O1-2B'!K30</f>
        <v>0</v>
      </c>
      <c r="B4167" s="25">
        <v>0</v>
      </c>
      <c r="C4167" s="25">
        <f t="shared" si="67"/>
        <v>0</v>
      </c>
    </row>
    <row r="4168" spans="1:3" ht="14.5" customHeight="1" x14ac:dyDescent="0.25">
      <c r="A4168">
        <f>'O1-2B'!K31</f>
        <v>0</v>
      </c>
      <c r="B4168" s="25">
        <v>0</v>
      </c>
      <c r="C4168" s="25">
        <f t="shared" si="67"/>
        <v>0</v>
      </c>
    </row>
    <row r="4169" spans="1:3" ht="14.5" customHeight="1" x14ac:dyDescent="0.25">
      <c r="A4169">
        <f>'O1-2B'!K32</f>
        <v>0</v>
      </c>
      <c r="B4169" s="25">
        <v>0</v>
      </c>
      <c r="C4169" s="25">
        <f t="shared" si="67"/>
        <v>0</v>
      </c>
    </row>
    <row r="4170" spans="1:3" ht="14.5" customHeight="1" x14ac:dyDescent="0.25">
      <c r="A4170">
        <f>'O1-2B'!K33</f>
        <v>0</v>
      </c>
      <c r="B4170" s="25">
        <v>0</v>
      </c>
      <c r="C4170" s="25">
        <f t="shared" si="67"/>
        <v>0</v>
      </c>
    </row>
    <row r="4171" spans="1:3" ht="14.5" customHeight="1" x14ac:dyDescent="0.25">
      <c r="A4171">
        <f>'O1-2B'!K34</f>
        <v>0</v>
      </c>
      <c r="B4171" s="25">
        <v>0</v>
      </c>
      <c r="C4171" s="25">
        <f t="shared" si="67"/>
        <v>0</v>
      </c>
    </row>
    <row r="4172" spans="1:3" ht="14.5" customHeight="1" x14ac:dyDescent="0.25">
      <c r="A4172">
        <f>'O1-2B'!K35</f>
        <v>0</v>
      </c>
      <c r="B4172" s="25">
        <v>0</v>
      </c>
      <c r="C4172" s="25">
        <f t="shared" si="67"/>
        <v>0</v>
      </c>
    </row>
    <row r="4173" spans="1:3" ht="14.5" customHeight="1" x14ac:dyDescent="0.25">
      <c r="A4173">
        <f>'O1-2B'!K42</f>
        <v>0</v>
      </c>
      <c r="B4173" s="25">
        <v>0</v>
      </c>
      <c r="C4173" s="25">
        <f t="shared" si="67"/>
        <v>0</v>
      </c>
    </row>
    <row r="4174" spans="1:3" ht="14.5" customHeight="1" x14ac:dyDescent="0.25">
      <c r="A4174">
        <f>'O1-2B'!K43</f>
        <v>0</v>
      </c>
      <c r="B4174" s="25">
        <v>0</v>
      </c>
      <c r="C4174" s="25">
        <f t="shared" si="67"/>
        <v>0</v>
      </c>
    </row>
    <row r="4175" spans="1:3" ht="14.5" customHeight="1" x14ac:dyDescent="0.25">
      <c r="A4175">
        <f>'O1-2B'!K44</f>
        <v>0</v>
      </c>
      <c r="B4175" s="25">
        <v>0</v>
      </c>
      <c r="C4175" s="25">
        <f t="shared" si="67"/>
        <v>0</v>
      </c>
    </row>
    <row r="4176" spans="1:3" ht="14.5" customHeight="1" x14ac:dyDescent="0.25">
      <c r="A4176">
        <f>'O1-2B'!K45</f>
        <v>0</v>
      </c>
      <c r="B4176" s="25">
        <v>0</v>
      </c>
      <c r="C4176" s="25">
        <f t="shared" si="67"/>
        <v>0</v>
      </c>
    </row>
    <row r="4177" spans="1:3" ht="14.5" customHeight="1" x14ac:dyDescent="0.25">
      <c r="A4177">
        <f>'O1-2B'!K46</f>
        <v>0</v>
      </c>
      <c r="B4177" s="25">
        <v>0</v>
      </c>
      <c r="C4177" s="25">
        <f t="shared" si="67"/>
        <v>0</v>
      </c>
    </row>
    <row r="4178" spans="1:3" ht="14.5" customHeight="1" x14ac:dyDescent="0.25">
      <c r="A4178">
        <f>'O1-2B'!K47</f>
        <v>0</v>
      </c>
      <c r="B4178" s="25">
        <v>0</v>
      </c>
      <c r="C4178" s="25">
        <f t="shared" si="67"/>
        <v>0</v>
      </c>
    </row>
    <row r="4179" spans="1:3" ht="14.5" customHeight="1" x14ac:dyDescent="0.25">
      <c r="A4179">
        <f>'O1-2B'!K48</f>
        <v>0</v>
      </c>
      <c r="B4179" s="25">
        <v>0</v>
      </c>
      <c r="C4179" s="25">
        <f t="shared" si="67"/>
        <v>0</v>
      </c>
    </row>
    <row r="4180" spans="1:3" ht="14.5" customHeight="1" x14ac:dyDescent="0.25">
      <c r="A4180">
        <f>'O1-2B'!K49</f>
        <v>0</v>
      </c>
      <c r="B4180" s="25">
        <v>0</v>
      </c>
      <c r="C4180" s="25">
        <f t="shared" si="67"/>
        <v>0</v>
      </c>
    </row>
    <row r="4181" spans="1:3" ht="14.5" customHeight="1" x14ac:dyDescent="0.25">
      <c r="A4181">
        <f>'O1-2B'!K50</f>
        <v>0</v>
      </c>
      <c r="B4181" s="25">
        <v>0</v>
      </c>
      <c r="C4181" s="25">
        <f t="shared" si="67"/>
        <v>0</v>
      </c>
    </row>
    <row r="4182" spans="1:3" ht="14.5" customHeight="1" x14ac:dyDescent="0.25">
      <c r="A4182">
        <f>'O1-2B'!L11</f>
        <v>0</v>
      </c>
      <c r="B4182" s="25">
        <v>0</v>
      </c>
      <c r="C4182" s="25">
        <f t="shared" si="67"/>
        <v>0</v>
      </c>
    </row>
    <row r="4183" spans="1:3" ht="14.5" customHeight="1" x14ac:dyDescent="0.25">
      <c r="A4183">
        <f>'O1-2B'!L12</f>
        <v>0</v>
      </c>
      <c r="B4183" s="25">
        <v>0</v>
      </c>
      <c r="C4183" s="25">
        <f t="shared" si="67"/>
        <v>0</v>
      </c>
    </row>
    <row r="4184" spans="1:3" ht="14.5" customHeight="1" x14ac:dyDescent="0.25">
      <c r="A4184">
        <f>'O1-2B'!L13</f>
        <v>0</v>
      </c>
      <c r="B4184" s="25">
        <v>0</v>
      </c>
      <c r="C4184" s="25">
        <f t="shared" si="67"/>
        <v>0</v>
      </c>
    </row>
    <row r="4185" spans="1:3" ht="14.5" customHeight="1" x14ac:dyDescent="0.25">
      <c r="A4185">
        <f>'O1-2B'!L14</f>
        <v>0</v>
      </c>
      <c r="B4185" s="25">
        <v>0</v>
      </c>
      <c r="C4185" s="25">
        <f t="shared" si="67"/>
        <v>0</v>
      </c>
    </row>
    <row r="4186" spans="1:3" ht="14.5" customHeight="1" x14ac:dyDescent="0.25">
      <c r="A4186">
        <f>'O1-2B'!L15</f>
        <v>0</v>
      </c>
      <c r="B4186" s="25">
        <v>0</v>
      </c>
      <c r="C4186" s="25">
        <f t="shared" si="67"/>
        <v>0</v>
      </c>
    </row>
    <row r="4187" spans="1:3" ht="14.5" customHeight="1" x14ac:dyDescent="0.25">
      <c r="A4187">
        <f>'O1-2B'!L16</f>
        <v>0</v>
      </c>
      <c r="B4187" s="25">
        <v>0</v>
      </c>
      <c r="C4187" s="25">
        <f t="shared" si="67"/>
        <v>0</v>
      </c>
    </row>
    <row r="4188" spans="1:3" ht="14.5" customHeight="1" x14ac:dyDescent="0.25">
      <c r="A4188">
        <f>'O1-2B'!L17</f>
        <v>0</v>
      </c>
      <c r="B4188" s="25">
        <v>0</v>
      </c>
      <c r="C4188" s="25">
        <f t="shared" si="67"/>
        <v>0</v>
      </c>
    </row>
    <row r="4189" spans="1:3" ht="14.5" customHeight="1" x14ac:dyDescent="0.25">
      <c r="A4189">
        <f>'O1-2B'!L18</f>
        <v>0</v>
      </c>
      <c r="B4189" s="25">
        <v>0</v>
      </c>
      <c r="C4189" s="25">
        <f t="shared" si="67"/>
        <v>0</v>
      </c>
    </row>
    <row r="4190" spans="1:3" ht="14.5" customHeight="1" x14ac:dyDescent="0.25">
      <c r="A4190">
        <f>'O1-2B'!L19</f>
        <v>0</v>
      </c>
      <c r="B4190" s="25">
        <v>0</v>
      </c>
      <c r="C4190" s="25">
        <f t="shared" si="67"/>
        <v>0</v>
      </c>
    </row>
    <row r="4191" spans="1:3" ht="14.5" customHeight="1" x14ac:dyDescent="0.25">
      <c r="A4191">
        <f>'O1-2B'!L20</f>
        <v>0</v>
      </c>
      <c r="B4191" s="25">
        <v>0</v>
      </c>
      <c r="C4191" s="25">
        <f t="shared" si="67"/>
        <v>0</v>
      </c>
    </row>
    <row r="4192" spans="1:3" ht="14.5" customHeight="1" x14ac:dyDescent="0.25">
      <c r="A4192">
        <f>'O1-2B'!L21</f>
        <v>0</v>
      </c>
      <c r="B4192" s="25">
        <v>0</v>
      </c>
      <c r="C4192" s="25">
        <f t="shared" si="67"/>
        <v>0</v>
      </c>
    </row>
    <row r="4193" spans="1:3" ht="14.5" customHeight="1" x14ac:dyDescent="0.25">
      <c r="A4193">
        <f>'O1-2B'!L22</f>
        <v>0</v>
      </c>
      <c r="B4193" s="25">
        <v>0</v>
      </c>
      <c r="C4193" s="25">
        <f t="shared" si="67"/>
        <v>0</v>
      </c>
    </row>
    <row r="4194" spans="1:3" ht="14.5" customHeight="1" x14ac:dyDescent="0.25">
      <c r="A4194">
        <f>'O1-2B'!L23</f>
        <v>0</v>
      </c>
      <c r="B4194" s="25">
        <v>0</v>
      </c>
      <c r="C4194" s="25">
        <f t="shared" si="67"/>
        <v>0</v>
      </c>
    </row>
    <row r="4195" spans="1:3" ht="14.5" customHeight="1" x14ac:dyDescent="0.25">
      <c r="A4195">
        <f>'O1-2B'!L24</f>
        <v>0</v>
      </c>
      <c r="B4195" s="25">
        <v>0</v>
      </c>
      <c r="C4195" s="25">
        <f t="shared" si="67"/>
        <v>0</v>
      </c>
    </row>
    <row r="4196" spans="1:3" ht="14.5" customHeight="1" x14ac:dyDescent="0.25">
      <c r="A4196">
        <f>'O1-2B'!L25</f>
        <v>0</v>
      </c>
      <c r="B4196" s="25">
        <v>0</v>
      </c>
      <c r="C4196" s="25">
        <f t="shared" si="67"/>
        <v>0</v>
      </c>
    </row>
    <row r="4197" spans="1:3" ht="14.5" customHeight="1" x14ac:dyDescent="0.25">
      <c r="A4197">
        <f>'O1-2B'!L26</f>
        <v>0</v>
      </c>
      <c r="B4197" s="25">
        <v>0</v>
      </c>
      <c r="C4197" s="25">
        <f t="shared" si="67"/>
        <v>0</v>
      </c>
    </row>
    <row r="4198" spans="1:3" ht="14.5" customHeight="1" x14ac:dyDescent="0.25">
      <c r="A4198">
        <f>'O1-2B'!L27</f>
        <v>0</v>
      </c>
      <c r="B4198" s="25">
        <v>0</v>
      </c>
      <c r="C4198" s="25">
        <f t="shared" si="67"/>
        <v>0</v>
      </c>
    </row>
    <row r="4199" spans="1:3" ht="14.5" customHeight="1" x14ac:dyDescent="0.25">
      <c r="A4199">
        <f>'O1-2B'!L28</f>
        <v>0</v>
      </c>
      <c r="B4199" s="25">
        <v>0</v>
      </c>
      <c r="C4199" s="25">
        <f t="shared" si="67"/>
        <v>0</v>
      </c>
    </row>
    <row r="4200" spans="1:3" ht="14.5" customHeight="1" x14ac:dyDescent="0.25">
      <c r="A4200">
        <f>'O1-2B'!L29</f>
        <v>0</v>
      </c>
      <c r="B4200" s="25">
        <v>0</v>
      </c>
      <c r="C4200" s="25">
        <f t="shared" si="67"/>
        <v>0</v>
      </c>
    </row>
    <row r="4201" spans="1:3" ht="14.5" customHeight="1" x14ac:dyDescent="0.25">
      <c r="A4201">
        <f>'O1-2B'!L30</f>
        <v>0</v>
      </c>
      <c r="B4201" s="25">
        <v>0</v>
      </c>
      <c r="C4201" s="25">
        <f t="shared" si="67"/>
        <v>0</v>
      </c>
    </row>
    <row r="4202" spans="1:3" ht="14.5" customHeight="1" x14ac:dyDescent="0.25">
      <c r="A4202">
        <f>'O1-2B'!L31</f>
        <v>0</v>
      </c>
      <c r="B4202" s="25">
        <v>0</v>
      </c>
      <c r="C4202" s="25">
        <f t="shared" si="67"/>
        <v>0</v>
      </c>
    </row>
    <row r="4203" spans="1:3" ht="14.5" customHeight="1" x14ac:dyDescent="0.25">
      <c r="A4203">
        <f>'O1-2B'!L32</f>
        <v>0</v>
      </c>
      <c r="B4203" s="25">
        <v>0</v>
      </c>
      <c r="C4203" s="25">
        <f t="shared" si="67"/>
        <v>0</v>
      </c>
    </row>
    <row r="4204" spans="1:3" ht="14.5" customHeight="1" x14ac:dyDescent="0.25">
      <c r="A4204">
        <f>'O1-2B'!L33</f>
        <v>0</v>
      </c>
      <c r="B4204" s="25">
        <v>0</v>
      </c>
      <c r="C4204" s="25">
        <f t="shared" si="67"/>
        <v>0</v>
      </c>
    </row>
    <row r="4205" spans="1:3" ht="14.5" customHeight="1" x14ac:dyDescent="0.25">
      <c r="A4205">
        <f>'O1-2B'!L34</f>
        <v>0</v>
      </c>
      <c r="B4205" s="25">
        <v>0</v>
      </c>
      <c r="C4205" s="25">
        <f t="shared" si="67"/>
        <v>0</v>
      </c>
    </row>
    <row r="4206" spans="1:3" ht="14.5" customHeight="1" x14ac:dyDescent="0.25">
      <c r="A4206">
        <f>'O1-2B'!L35</f>
        <v>0</v>
      </c>
      <c r="B4206" s="25">
        <v>0</v>
      </c>
      <c r="C4206" s="25">
        <f t="shared" si="67"/>
        <v>0</v>
      </c>
    </row>
    <row r="4207" spans="1:3" ht="14.5" customHeight="1" x14ac:dyDescent="0.25">
      <c r="A4207">
        <f>'O1-2B'!M11</f>
        <v>0</v>
      </c>
      <c r="B4207" s="25">
        <v>0</v>
      </c>
      <c r="C4207" s="25">
        <f t="shared" si="67"/>
        <v>0</v>
      </c>
    </row>
    <row r="4208" spans="1:3" ht="14.5" customHeight="1" x14ac:dyDescent="0.25">
      <c r="A4208">
        <f>'O1-2B'!M12</f>
        <v>0</v>
      </c>
      <c r="B4208" s="25">
        <v>0</v>
      </c>
      <c r="C4208" s="25">
        <f t="shared" si="67"/>
        <v>0</v>
      </c>
    </row>
    <row r="4209" spans="1:3" ht="14.5" customHeight="1" x14ac:dyDescent="0.25">
      <c r="A4209">
        <f>'O1-2B'!M13</f>
        <v>0</v>
      </c>
      <c r="B4209" s="25">
        <v>0</v>
      </c>
      <c r="C4209" s="25">
        <f t="shared" si="67"/>
        <v>0</v>
      </c>
    </row>
    <row r="4210" spans="1:3" ht="14.5" customHeight="1" x14ac:dyDescent="0.25">
      <c r="A4210">
        <f>'O1-2B'!M14</f>
        <v>0</v>
      </c>
      <c r="B4210" s="25">
        <v>0</v>
      </c>
      <c r="C4210" s="25">
        <f t="shared" si="67"/>
        <v>0</v>
      </c>
    </row>
    <row r="4211" spans="1:3" ht="14.5" customHeight="1" x14ac:dyDescent="0.25">
      <c r="A4211">
        <f>'O1-2B'!M15</f>
        <v>0</v>
      </c>
      <c r="B4211" s="25">
        <v>0</v>
      </c>
      <c r="C4211" s="25">
        <f t="shared" si="67"/>
        <v>0</v>
      </c>
    </row>
    <row r="4212" spans="1:3" ht="14.5" customHeight="1" x14ac:dyDescent="0.25">
      <c r="A4212">
        <f>'O1-2B'!M16</f>
        <v>0</v>
      </c>
      <c r="B4212" s="25">
        <v>0</v>
      </c>
      <c r="C4212" s="25">
        <f t="shared" si="67"/>
        <v>0</v>
      </c>
    </row>
    <row r="4213" spans="1:3" ht="14.5" customHeight="1" x14ac:dyDescent="0.25">
      <c r="A4213">
        <f>'O1-2B'!M17</f>
        <v>0</v>
      </c>
      <c r="B4213" s="25">
        <v>0</v>
      </c>
      <c r="C4213" s="25">
        <f t="shared" si="67"/>
        <v>0</v>
      </c>
    </row>
    <row r="4214" spans="1:3" ht="14.5" customHeight="1" x14ac:dyDescent="0.25">
      <c r="A4214">
        <f>'O1-2B'!M18</f>
        <v>0</v>
      </c>
      <c r="B4214" s="25">
        <v>0</v>
      </c>
      <c r="C4214" s="25">
        <f t="shared" si="67"/>
        <v>0</v>
      </c>
    </row>
    <row r="4215" spans="1:3" ht="14.5" customHeight="1" x14ac:dyDescent="0.25">
      <c r="A4215">
        <f>'O1-2B'!M19</f>
        <v>0</v>
      </c>
      <c r="B4215" s="25">
        <v>0</v>
      </c>
      <c r="C4215" s="25">
        <f t="shared" si="67"/>
        <v>0</v>
      </c>
    </row>
    <row r="4216" spans="1:3" ht="14.5" customHeight="1" x14ac:dyDescent="0.25">
      <c r="A4216">
        <f>'O1-2B'!M20</f>
        <v>0</v>
      </c>
      <c r="B4216" s="25">
        <v>0</v>
      </c>
      <c r="C4216" s="25">
        <f t="shared" si="67"/>
        <v>0</v>
      </c>
    </row>
    <row r="4217" spans="1:3" ht="14.5" customHeight="1" x14ac:dyDescent="0.25">
      <c r="A4217">
        <f>'O1-2B'!M21</f>
        <v>0</v>
      </c>
      <c r="B4217" s="25">
        <v>0</v>
      </c>
      <c r="C4217" s="25">
        <f t="shared" si="67"/>
        <v>0</v>
      </c>
    </row>
    <row r="4218" spans="1:3" ht="14.5" customHeight="1" x14ac:dyDescent="0.25">
      <c r="A4218">
        <f>'O1-2B'!M22</f>
        <v>0</v>
      </c>
      <c r="B4218" s="25">
        <v>0</v>
      </c>
      <c r="C4218" s="25">
        <f t="shared" si="67"/>
        <v>0</v>
      </c>
    </row>
    <row r="4219" spans="1:3" ht="14.5" customHeight="1" x14ac:dyDescent="0.25">
      <c r="A4219">
        <f>'O1-2B'!M23</f>
        <v>0</v>
      </c>
      <c r="B4219" s="25">
        <v>0</v>
      </c>
      <c r="C4219" s="25">
        <f t="shared" si="67"/>
        <v>0</v>
      </c>
    </row>
    <row r="4220" spans="1:3" ht="14.5" customHeight="1" x14ac:dyDescent="0.25">
      <c r="A4220">
        <f>'O1-2B'!M24</f>
        <v>0</v>
      </c>
      <c r="B4220" s="25">
        <v>0</v>
      </c>
      <c r="C4220" s="25">
        <f t="shared" si="67"/>
        <v>0</v>
      </c>
    </row>
    <row r="4221" spans="1:3" ht="14.5" customHeight="1" x14ac:dyDescent="0.25">
      <c r="A4221">
        <f>'O1-2B'!M25</f>
        <v>0</v>
      </c>
      <c r="B4221" s="25">
        <v>0</v>
      </c>
      <c r="C4221" s="25">
        <f t="shared" si="67"/>
        <v>0</v>
      </c>
    </row>
    <row r="4222" spans="1:3" ht="14.5" customHeight="1" x14ac:dyDescent="0.25">
      <c r="A4222">
        <f>'O1-2B'!M26</f>
        <v>0</v>
      </c>
      <c r="B4222" s="25">
        <v>0</v>
      </c>
      <c r="C4222" s="25">
        <f t="shared" si="67"/>
        <v>0</v>
      </c>
    </row>
    <row r="4223" spans="1:3" ht="14.5" customHeight="1" x14ac:dyDescent="0.25">
      <c r="A4223">
        <f>'O1-2B'!M27</f>
        <v>0</v>
      </c>
      <c r="B4223" s="25">
        <v>0</v>
      </c>
      <c r="C4223" s="25">
        <f t="shared" ref="C4223:C4286" si="68">A4223*B4223</f>
        <v>0</v>
      </c>
    </row>
    <row r="4224" spans="1:3" ht="14.5" customHeight="1" x14ac:dyDescent="0.25">
      <c r="A4224">
        <f>'O1-2B'!M28</f>
        <v>0</v>
      </c>
      <c r="B4224" s="25">
        <v>0</v>
      </c>
      <c r="C4224" s="25">
        <f t="shared" si="68"/>
        <v>0</v>
      </c>
    </row>
    <row r="4225" spans="1:3" ht="14.5" customHeight="1" x14ac:dyDescent="0.25">
      <c r="A4225">
        <f>'O1-2B'!M29</f>
        <v>0</v>
      </c>
      <c r="B4225" s="25">
        <v>0</v>
      </c>
      <c r="C4225" s="25">
        <f t="shared" si="68"/>
        <v>0</v>
      </c>
    </row>
    <row r="4226" spans="1:3" ht="14.5" customHeight="1" x14ac:dyDescent="0.25">
      <c r="A4226">
        <f>'O1-2B'!M30</f>
        <v>0</v>
      </c>
      <c r="B4226" s="25">
        <v>0</v>
      </c>
      <c r="C4226" s="25">
        <f t="shared" si="68"/>
        <v>0</v>
      </c>
    </row>
    <row r="4227" spans="1:3" ht="14.5" customHeight="1" x14ac:dyDescent="0.25">
      <c r="A4227">
        <f>'O1-2B'!M31</f>
        <v>0</v>
      </c>
      <c r="B4227" s="25">
        <v>0</v>
      </c>
      <c r="C4227" s="25">
        <f t="shared" si="68"/>
        <v>0</v>
      </c>
    </row>
    <row r="4228" spans="1:3" ht="14.5" customHeight="1" x14ac:dyDescent="0.25">
      <c r="A4228">
        <f>'O1-2B'!M32</f>
        <v>0</v>
      </c>
      <c r="B4228" s="25">
        <v>0</v>
      </c>
      <c r="C4228" s="25">
        <f t="shared" si="68"/>
        <v>0</v>
      </c>
    </row>
    <row r="4229" spans="1:3" ht="14.5" customHeight="1" x14ac:dyDescent="0.25">
      <c r="A4229">
        <f>'O1-2B'!M33</f>
        <v>0</v>
      </c>
      <c r="B4229" s="25">
        <v>0</v>
      </c>
      <c r="C4229" s="25">
        <f t="shared" si="68"/>
        <v>0</v>
      </c>
    </row>
    <row r="4230" spans="1:3" ht="14.5" customHeight="1" x14ac:dyDescent="0.25">
      <c r="A4230">
        <f>'O1-2B'!M34</f>
        <v>0</v>
      </c>
      <c r="B4230" s="25">
        <v>0</v>
      </c>
      <c r="C4230" s="25">
        <f t="shared" si="68"/>
        <v>0</v>
      </c>
    </row>
    <row r="4231" spans="1:3" ht="14.5" customHeight="1" x14ac:dyDescent="0.25">
      <c r="A4231">
        <f>'O1-2B'!M35</f>
        <v>0</v>
      </c>
      <c r="B4231" s="25">
        <v>0</v>
      </c>
      <c r="C4231" s="25">
        <f t="shared" si="68"/>
        <v>0</v>
      </c>
    </row>
    <row r="4232" spans="1:3" ht="14.5" customHeight="1" x14ac:dyDescent="0.25">
      <c r="A4232">
        <f>'O1-2B'!M42</f>
        <v>0</v>
      </c>
      <c r="B4232" s="25">
        <v>0</v>
      </c>
      <c r="C4232" s="25">
        <f t="shared" si="68"/>
        <v>0</v>
      </c>
    </row>
    <row r="4233" spans="1:3" ht="14.5" customHeight="1" x14ac:dyDescent="0.25">
      <c r="A4233">
        <f>'O1-2B'!M43</f>
        <v>0</v>
      </c>
      <c r="B4233" s="25">
        <v>0</v>
      </c>
      <c r="C4233" s="25">
        <f t="shared" si="68"/>
        <v>0</v>
      </c>
    </row>
    <row r="4234" spans="1:3" ht="14.5" customHeight="1" x14ac:dyDescent="0.25">
      <c r="A4234">
        <f>'O1-2B'!M44</f>
        <v>0</v>
      </c>
      <c r="B4234" s="25">
        <v>0</v>
      </c>
      <c r="C4234" s="25">
        <f t="shared" si="68"/>
        <v>0</v>
      </c>
    </row>
    <row r="4235" spans="1:3" ht="14.5" customHeight="1" x14ac:dyDescent="0.25">
      <c r="A4235">
        <f>'O1-2B'!M45</f>
        <v>0</v>
      </c>
      <c r="B4235" s="25">
        <v>0</v>
      </c>
      <c r="C4235" s="25">
        <f t="shared" si="68"/>
        <v>0</v>
      </c>
    </row>
    <row r="4236" spans="1:3" ht="14.5" customHeight="1" x14ac:dyDescent="0.25">
      <c r="A4236">
        <f>'O1-2B'!M46</f>
        <v>0</v>
      </c>
      <c r="B4236" s="25">
        <v>0</v>
      </c>
      <c r="C4236" s="25">
        <f t="shared" si="68"/>
        <v>0</v>
      </c>
    </row>
    <row r="4237" spans="1:3" ht="14.5" customHeight="1" x14ac:dyDescent="0.25">
      <c r="A4237">
        <f>'O1-2B'!M47</f>
        <v>0</v>
      </c>
      <c r="B4237" s="25">
        <v>0</v>
      </c>
      <c r="C4237" s="25">
        <f t="shared" si="68"/>
        <v>0</v>
      </c>
    </row>
    <row r="4238" spans="1:3" ht="14.5" customHeight="1" x14ac:dyDescent="0.25">
      <c r="A4238">
        <f>'O1-2B'!M48</f>
        <v>0</v>
      </c>
      <c r="B4238" s="25">
        <v>0</v>
      </c>
      <c r="C4238" s="25">
        <f t="shared" si="68"/>
        <v>0</v>
      </c>
    </row>
    <row r="4239" spans="1:3" ht="14.5" customHeight="1" x14ac:dyDescent="0.25">
      <c r="A4239">
        <f>'O1-2B'!M49</f>
        <v>0</v>
      </c>
      <c r="B4239" s="25">
        <v>0</v>
      </c>
      <c r="C4239" s="25">
        <f t="shared" si="68"/>
        <v>0</v>
      </c>
    </row>
    <row r="4240" spans="1:3" ht="14.5" customHeight="1" x14ac:dyDescent="0.25">
      <c r="A4240">
        <f>'O1-2B'!M50</f>
        <v>0</v>
      </c>
      <c r="B4240" s="25">
        <v>0</v>
      </c>
      <c r="C4240" s="25">
        <f t="shared" si="68"/>
        <v>0</v>
      </c>
    </row>
    <row r="4241" spans="1:3" ht="14.5" customHeight="1" x14ac:dyDescent="0.25">
      <c r="A4241">
        <f>'O1-2B'!N11</f>
        <v>0</v>
      </c>
      <c r="B4241" s="25">
        <v>0</v>
      </c>
      <c r="C4241" s="25">
        <f t="shared" si="68"/>
        <v>0</v>
      </c>
    </row>
    <row r="4242" spans="1:3" ht="14.5" customHeight="1" x14ac:dyDescent="0.25">
      <c r="A4242">
        <f>'O1-2B'!N12</f>
        <v>0</v>
      </c>
      <c r="B4242" s="25">
        <v>0</v>
      </c>
      <c r="C4242" s="25">
        <f t="shared" si="68"/>
        <v>0</v>
      </c>
    </row>
    <row r="4243" spans="1:3" ht="14.5" customHeight="1" x14ac:dyDescent="0.25">
      <c r="A4243">
        <f>'O1-2B'!N13</f>
        <v>0</v>
      </c>
      <c r="B4243" s="25">
        <v>0</v>
      </c>
      <c r="C4243" s="25">
        <f t="shared" si="68"/>
        <v>0</v>
      </c>
    </row>
    <row r="4244" spans="1:3" ht="14.5" customHeight="1" x14ac:dyDescent="0.25">
      <c r="A4244">
        <f>'O1-2B'!N14</f>
        <v>0</v>
      </c>
      <c r="B4244" s="25">
        <v>0</v>
      </c>
      <c r="C4244" s="25">
        <f t="shared" si="68"/>
        <v>0</v>
      </c>
    </row>
    <row r="4245" spans="1:3" ht="14.5" customHeight="1" x14ac:dyDescent="0.25">
      <c r="A4245">
        <f>'O1-2B'!N15</f>
        <v>0</v>
      </c>
      <c r="B4245" s="25">
        <v>0</v>
      </c>
      <c r="C4245" s="25">
        <f t="shared" si="68"/>
        <v>0</v>
      </c>
    </row>
    <row r="4246" spans="1:3" ht="14.5" customHeight="1" x14ac:dyDescent="0.25">
      <c r="A4246">
        <f>'O1-2B'!N16</f>
        <v>0</v>
      </c>
      <c r="B4246" s="25">
        <v>0</v>
      </c>
      <c r="C4246" s="25">
        <f t="shared" si="68"/>
        <v>0</v>
      </c>
    </row>
    <row r="4247" spans="1:3" ht="14.5" customHeight="1" x14ac:dyDescent="0.25">
      <c r="A4247">
        <f>'O1-2B'!N17</f>
        <v>0</v>
      </c>
      <c r="B4247" s="25">
        <v>0</v>
      </c>
      <c r="C4247" s="25">
        <f t="shared" si="68"/>
        <v>0</v>
      </c>
    </row>
    <row r="4248" spans="1:3" ht="14.5" customHeight="1" x14ac:dyDescent="0.25">
      <c r="A4248">
        <f>'O1-2B'!N18</f>
        <v>0</v>
      </c>
      <c r="B4248" s="25">
        <v>0</v>
      </c>
      <c r="C4248" s="25">
        <f t="shared" si="68"/>
        <v>0</v>
      </c>
    </row>
    <row r="4249" spans="1:3" ht="14.5" customHeight="1" x14ac:dyDescent="0.25">
      <c r="A4249">
        <f>'O1-2B'!N19</f>
        <v>0</v>
      </c>
      <c r="B4249" s="25">
        <v>0</v>
      </c>
      <c r="C4249" s="25">
        <f t="shared" si="68"/>
        <v>0</v>
      </c>
    </row>
    <row r="4250" spans="1:3" ht="14.5" customHeight="1" x14ac:dyDescent="0.25">
      <c r="A4250">
        <f>'O1-2B'!N20</f>
        <v>0</v>
      </c>
      <c r="B4250" s="25">
        <v>0</v>
      </c>
      <c r="C4250" s="25">
        <f t="shared" si="68"/>
        <v>0</v>
      </c>
    </row>
    <row r="4251" spans="1:3" ht="14.5" customHeight="1" x14ac:dyDescent="0.25">
      <c r="A4251">
        <f>'O1-2B'!N21</f>
        <v>0</v>
      </c>
      <c r="B4251" s="25">
        <v>0</v>
      </c>
      <c r="C4251" s="25">
        <f t="shared" si="68"/>
        <v>0</v>
      </c>
    </row>
    <row r="4252" spans="1:3" ht="14.5" customHeight="1" x14ac:dyDescent="0.25">
      <c r="A4252">
        <f>'O1-2B'!N22</f>
        <v>0</v>
      </c>
      <c r="B4252" s="25">
        <v>0</v>
      </c>
      <c r="C4252" s="25">
        <f t="shared" si="68"/>
        <v>0</v>
      </c>
    </row>
    <row r="4253" spans="1:3" ht="14.5" customHeight="1" x14ac:dyDescent="0.25">
      <c r="A4253">
        <f>'O1-2B'!N23</f>
        <v>0</v>
      </c>
      <c r="B4253" s="25">
        <v>0</v>
      </c>
      <c r="C4253" s="25">
        <f t="shared" si="68"/>
        <v>0</v>
      </c>
    </row>
    <row r="4254" spans="1:3" ht="14.5" customHeight="1" x14ac:dyDescent="0.25">
      <c r="A4254">
        <f>'O1-2B'!N24</f>
        <v>0</v>
      </c>
      <c r="B4254" s="25">
        <v>0</v>
      </c>
      <c r="C4254" s="25">
        <f t="shared" si="68"/>
        <v>0</v>
      </c>
    </row>
    <row r="4255" spans="1:3" ht="14.5" customHeight="1" x14ac:dyDescent="0.25">
      <c r="A4255">
        <f>'O1-2B'!N25</f>
        <v>0</v>
      </c>
      <c r="B4255" s="25">
        <v>0</v>
      </c>
      <c r="C4255" s="25">
        <f t="shared" si="68"/>
        <v>0</v>
      </c>
    </row>
    <row r="4256" spans="1:3" ht="14.5" customHeight="1" x14ac:dyDescent="0.25">
      <c r="A4256">
        <f>'O1-2B'!N26</f>
        <v>0</v>
      </c>
      <c r="B4256" s="25">
        <v>0</v>
      </c>
      <c r="C4256" s="25">
        <f t="shared" si="68"/>
        <v>0</v>
      </c>
    </row>
    <row r="4257" spans="1:3" ht="14.5" customHeight="1" x14ac:dyDescent="0.25">
      <c r="A4257">
        <f>'O1-2B'!N27</f>
        <v>0</v>
      </c>
      <c r="B4257" s="25">
        <v>0</v>
      </c>
      <c r="C4257" s="25">
        <f t="shared" si="68"/>
        <v>0</v>
      </c>
    </row>
    <row r="4258" spans="1:3" ht="14.5" customHeight="1" x14ac:dyDescent="0.25">
      <c r="A4258">
        <f>'O1-2B'!N28</f>
        <v>0</v>
      </c>
      <c r="B4258" s="25">
        <v>0</v>
      </c>
      <c r="C4258" s="25">
        <f t="shared" si="68"/>
        <v>0</v>
      </c>
    </row>
    <row r="4259" spans="1:3" ht="14.5" customHeight="1" x14ac:dyDescent="0.25">
      <c r="A4259">
        <f>'O1-2B'!N29</f>
        <v>0</v>
      </c>
      <c r="B4259" s="25">
        <v>0</v>
      </c>
      <c r="C4259" s="25">
        <f t="shared" si="68"/>
        <v>0</v>
      </c>
    </row>
    <row r="4260" spans="1:3" ht="14.5" customHeight="1" x14ac:dyDescent="0.25">
      <c r="A4260">
        <f>'O1-2B'!N30</f>
        <v>0</v>
      </c>
      <c r="B4260" s="25">
        <v>0</v>
      </c>
      <c r="C4260" s="25">
        <f t="shared" si="68"/>
        <v>0</v>
      </c>
    </row>
    <row r="4261" spans="1:3" ht="14.5" customHeight="1" x14ac:dyDescent="0.25">
      <c r="A4261">
        <f>'O1-2B'!N31</f>
        <v>0</v>
      </c>
      <c r="B4261" s="25">
        <v>0</v>
      </c>
      <c r="C4261" s="25">
        <f t="shared" si="68"/>
        <v>0</v>
      </c>
    </row>
    <row r="4262" spans="1:3" ht="14.5" customHeight="1" x14ac:dyDescent="0.25">
      <c r="A4262">
        <f>'O1-2B'!N32</f>
        <v>0</v>
      </c>
      <c r="B4262" s="25">
        <v>0</v>
      </c>
      <c r="C4262" s="25">
        <f t="shared" si="68"/>
        <v>0</v>
      </c>
    </row>
    <row r="4263" spans="1:3" ht="14.5" customHeight="1" x14ac:dyDescent="0.25">
      <c r="A4263">
        <f>'O1-2B'!N33</f>
        <v>0</v>
      </c>
      <c r="B4263" s="25">
        <v>0</v>
      </c>
      <c r="C4263" s="25">
        <f t="shared" si="68"/>
        <v>0</v>
      </c>
    </row>
    <row r="4264" spans="1:3" ht="14.5" customHeight="1" x14ac:dyDescent="0.25">
      <c r="A4264">
        <f>'O1-2B'!N34</f>
        <v>0</v>
      </c>
      <c r="B4264" s="25">
        <v>0</v>
      </c>
      <c r="C4264" s="25">
        <f t="shared" si="68"/>
        <v>0</v>
      </c>
    </row>
    <row r="4265" spans="1:3" ht="14.5" customHeight="1" x14ac:dyDescent="0.25">
      <c r="A4265">
        <f>'O1-2B'!N35</f>
        <v>0</v>
      </c>
      <c r="B4265" s="25">
        <v>0</v>
      </c>
      <c r="C4265" s="25">
        <f t="shared" si="68"/>
        <v>0</v>
      </c>
    </row>
    <row r="4266" spans="1:3" ht="14.5" customHeight="1" x14ac:dyDescent="0.25">
      <c r="A4266">
        <f>'O1-2B'!O11</f>
        <v>0</v>
      </c>
      <c r="B4266" s="25">
        <v>0</v>
      </c>
      <c r="C4266" s="25">
        <f t="shared" si="68"/>
        <v>0</v>
      </c>
    </row>
    <row r="4267" spans="1:3" ht="14.5" customHeight="1" x14ac:dyDescent="0.25">
      <c r="A4267">
        <f>'O1-2B'!O12</f>
        <v>0</v>
      </c>
      <c r="B4267" s="25">
        <v>0</v>
      </c>
      <c r="C4267" s="25">
        <f t="shared" si="68"/>
        <v>0</v>
      </c>
    </row>
    <row r="4268" spans="1:3" ht="14.5" customHeight="1" x14ac:dyDescent="0.25">
      <c r="A4268">
        <f>'O1-2B'!O13</f>
        <v>0</v>
      </c>
      <c r="B4268" s="25">
        <v>0</v>
      </c>
      <c r="C4268" s="25">
        <f t="shared" si="68"/>
        <v>0</v>
      </c>
    </row>
    <row r="4269" spans="1:3" ht="14.5" customHeight="1" x14ac:dyDescent="0.25">
      <c r="A4269">
        <f>'O1-2B'!O14</f>
        <v>0</v>
      </c>
      <c r="B4269" s="25">
        <v>0</v>
      </c>
      <c r="C4269" s="25">
        <f t="shared" si="68"/>
        <v>0</v>
      </c>
    </row>
    <row r="4270" spans="1:3" ht="14.5" customHeight="1" x14ac:dyDescent="0.25">
      <c r="A4270">
        <f>'O1-2B'!O15</f>
        <v>0</v>
      </c>
      <c r="B4270" s="25">
        <v>0</v>
      </c>
      <c r="C4270" s="25">
        <f t="shared" si="68"/>
        <v>0</v>
      </c>
    </row>
    <row r="4271" spans="1:3" ht="14.5" customHeight="1" x14ac:dyDescent="0.25">
      <c r="A4271">
        <f>'O1-2B'!O16</f>
        <v>0</v>
      </c>
      <c r="B4271" s="25">
        <v>0</v>
      </c>
      <c r="C4271" s="25">
        <f t="shared" si="68"/>
        <v>0</v>
      </c>
    </row>
    <row r="4272" spans="1:3" ht="14.5" customHeight="1" x14ac:dyDescent="0.25">
      <c r="A4272">
        <f>'O1-2B'!O17</f>
        <v>0</v>
      </c>
      <c r="B4272" s="25">
        <v>0</v>
      </c>
      <c r="C4272" s="25">
        <f t="shared" si="68"/>
        <v>0</v>
      </c>
    </row>
    <row r="4273" spans="1:3" ht="14.5" customHeight="1" x14ac:dyDescent="0.25">
      <c r="A4273">
        <f>'O1-2B'!O18</f>
        <v>0</v>
      </c>
      <c r="B4273" s="25">
        <v>0</v>
      </c>
      <c r="C4273" s="25">
        <f t="shared" si="68"/>
        <v>0</v>
      </c>
    </row>
    <row r="4274" spans="1:3" ht="14.5" customHeight="1" x14ac:dyDescent="0.25">
      <c r="A4274">
        <f>'O1-2B'!O19</f>
        <v>0</v>
      </c>
      <c r="B4274" s="25">
        <v>0</v>
      </c>
      <c r="C4274" s="25">
        <f t="shared" si="68"/>
        <v>0</v>
      </c>
    </row>
    <row r="4275" spans="1:3" ht="14.5" customHeight="1" x14ac:dyDescent="0.25">
      <c r="A4275">
        <f>'O1-2B'!O20</f>
        <v>0</v>
      </c>
      <c r="B4275" s="25">
        <v>0</v>
      </c>
      <c r="C4275" s="25">
        <f t="shared" si="68"/>
        <v>0</v>
      </c>
    </row>
    <row r="4276" spans="1:3" ht="14.5" customHeight="1" x14ac:dyDescent="0.25">
      <c r="A4276">
        <f>'O1-2B'!O21</f>
        <v>0</v>
      </c>
      <c r="B4276" s="25">
        <v>0</v>
      </c>
      <c r="C4276" s="25">
        <f t="shared" si="68"/>
        <v>0</v>
      </c>
    </row>
    <row r="4277" spans="1:3" ht="14.5" customHeight="1" x14ac:dyDescent="0.25">
      <c r="A4277">
        <f>'O1-2B'!O22</f>
        <v>0</v>
      </c>
      <c r="B4277" s="25">
        <v>0</v>
      </c>
      <c r="C4277" s="25">
        <f t="shared" si="68"/>
        <v>0</v>
      </c>
    </row>
    <row r="4278" spans="1:3" ht="14.5" customHeight="1" x14ac:dyDescent="0.25">
      <c r="A4278">
        <f>'O1-2B'!O23</f>
        <v>0</v>
      </c>
      <c r="B4278" s="25">
        <v>0</v>
      </c>
      <c r="C4278" s="25">
        <f t="shared" si="68"/>
        <v>0</v>
      </c>
    </row>
    <row r="4279" spans="1:3" ht="14.5" customHeight="1" x14ac:dyDescent="0.25">
      <c r="A4279">
        <f>'O1-2B'!O24</f>
        <v>0</v>
      </c>
      <c r="B4279" s="25">
        <v>0</v>
      </c>
      <c r="C4279" s="25">
        <f t="shared" si="68"/>
        <v>0</v>
      </c>
    </row>
    <row r="4280" spans="1:3" ht="14.5" customHeight="1" x14ac:dyDescent="0.25">
      <c r="A4280">
        <f>'O1-2B'!O25</f>
        <v>0</v>
      </c>
      <c r="B4280" s="25">
        <v>0</v>
      </c>
      <c r="C4280" s="25">
        <f t="shared" si="68"/>
        <v>0</v>
      </c>
    </row>
    <row r="4281" spans="1:3" ht="14.5" customHeight="1" x14ac:dyDescent="0.25">
      <c r="A4281">
        <f>'O1-2B'!O26</f>
        <v>0</v>
      </c>
      <c r="B4281" s="25">
        <v>0</v>
      </c>
      <c r="C4281" s="25">
        <f t="shared" si="68"/>
        <v>0</v>
      </c>
    </row>
    <row r="4282" spans="1:3" ht="14.5" customHeight="1" x14ac:dyDescent="0.25">
      <c r="A4282">
        <f>'O1-2B'!O27</f>
        <v>0</v>
      </c>
      <c r="B4282" s="25">
        <v>0</v>
      </c>
      <c r="C4282" s="25">
        <f t="shared" si="68"/>
        <v>0</v>
      </c>
    </row>
    <row r="4283" spans="1:3" ht="14.5" customHeight="1" x14ac:dyDescent="0.25">
      <c r="A4283">
        <f>'O1-2B'!O28</f>
        <v>0</v>
      </c>
      <c r="B4283" s="25">
        <v>0</v>
      </c>
      <c r="C4283" s="25">
        <f t="shared" si="68"/>
        <v>0</v>
      </c>
    </row>
    <row r="4284" spans="1:3" ht="14.5" customHeight="1" x14ac:dyDescent="0.25">
      <c r="A4284">
        <f>'O1-2B'!O29</f>
        <v>0</v>
      </c>
      <c r="B4284" s="25">
        <v>0</v>
      </c>
      <c r="C4284" s="25">
        <f t="shared" si="68"/>
        <v>0</v>
      </c>
    </row>
    <row r="4285" spans="1:3" ht="14.5" customHeight="1" x14ac:dyDescent="0.25">
      <c r="A4285">
        <f>'O1-2B'!O30</f>
        <v>0</v>
      </c>
      <c r="B4285" s="25">
        <v>0</v>
      </c>
      <c r="C4285" s="25">
        <f t="shared" si="68"/>
        <v>0</v>
      </c>
    </row>
    <row r="4286" spans="1:3" ht="14.5" customHeight="1" x14ac:dyDescent="0.25">
      <c r="A4286">
        <f>'O1-2B'!O31</f>
        <v>0</v>
      </c>
      <c r="B4286" s="25">
        <v>0</v>
      </c>
      <c r="C4286" s="25">
        <f t="shared" si="68"/>
        <v>0</v>
      </c>
    </row>
    <row r="4287" spans="1:3" ht="14.5" customHeight="1" x14ac:dyDescent="0.25">
      <c r="A4287">
        <f>'O1-2B'!O32</f>
        <v>0</v>
      </c>
      <c r="B4287" s="25">
        <v>0</v>
      </c>
      <c r="C4287" s="25">
        <f t="shared" ref="C4287:C4350" si="69">A4287*B4287</f>
        <v>0</v>
      </c>
    </row>
    <row r="4288" spans="1:3" ht="14.5" customHeight="1" x14ac:dyDescent="0.25">
      <c r="A4288">
        <f>'O1-2B'!O33</f>
        <v>0</v>
      </c>
      <c r="B4288" s="25">
        <v>0</v>
      </c>
      <c r="C4288" s="25">
        <f t="shared" si="69"/>
        <v>0</v>
      </c>
    </row>
    <row r="4289" spans="1:3" ht="14.5" customHeight="1" x14ac:dyDescent="0.25">
      <c r="A4289">
        <f>'O1-2B'!O34</f>
        <v>0</v>
      </c>
      <c r="B4289" s="25">
        <v>0</v>
      </c>
      <c r="C4289" s="25">
        <f t="shared" si="69"/>
        <v>0</v>
      </c>
    </row>
    <row r="4290" spans="1:3" ht="14.5" customHeight="1" x14ac:dyDescent="0.25">
      <c r="A4290">
        <f>'O1-2B'!O35</f>
        <v>0</v>
      </c>
      <c r="B4290" s="25">
        <v>0</v>
      </c>
      <c r="C4290" s="25">
        <f t="shared" si="69"/>
        <v>0</v>
      </c>
    </row>
    <row r="4291" spans="1:3" ht="14.5" customHeight="1" x14ac:dyDescent="0.25">
      <c r="A4291">
        <f>'O1-2B'!O42</f>
        <v>0</v>
      </c>
      <c r="B4291" s="25">
        <v>0</v>
      </c>
      <c r="C4291" s="25">
        <f t="shared" si="69"/>
        <v>0</v>
      </c>
    </row>
    <row r="4292" spans="1:3" ht="14.5" customHeight="1" x14ac:dyDescent="0.25">
      <c r="A4292">
        <f>'O1-2B'!O43</f>
        <v>0</v>
      </c>
      <c r="B4292" s="25">
        <v>0</v>
      </c>
      <c r="C4292" s="25">
        <f t="shared" si="69"/>
        <v>0</v>
      </c>
    </row>
    <row r="4293" spans="1:3" ht="14.5" customHeight="1" x14ac:dyDescent="0.25">
      <c r="A4293">
        <f>'O1-2B'!O44</f>
        <v>0</v>
      </c>
      <c r="B4293" s="25">
        <v>0</v>
      </c>
      <c r="C4293" s="25">
        <f t="shared" si="69"/>
        <v>0</v>
      </c>
    </row>
    <row r="4294" spans="1:3" ht="14.5" customHeight="1" x14ac:dyDescent="0.25">
      <c r="A4294">
        <f>'O1-2B'!O45</f>
        <v>0</v>
      </c>
      <c r="B4294" s="25">
        <v>0</v>
      </c>
      <c r="C4294" s="25">
        <f t="shared" si="69"/>
        <v>0</v>
      </c>
    </row>
    <row r="4295" spans="1:3" ht="14.5" customHeight="1" x14ac:dyDescent="0.25">
      <c r="A4295">
        <f>'O1-2B'!O46</f>
        <v>0</v>
      </c>
      <c r="B4295" s="25">
        <v>0</v>
      </c>
      <c r="C4295" s="25">
        <f t="shared" si="69"/>
        <v>0</v>
      </c>
    </row>
    <row r="4296" spans="1:3" ht="14.5" customHeight="1" x14ac:dyDescent="0.25">
      <c r="A4296">
        <f>'O1-2B'!O47</f>
        <v>0</v>
      </c>
      <c r="B4296" s="25">
        <v>0</v>
      </c>
      <c r="C4296" s="25">
        <f t="shared" si="69"/>
        <v>0</v>
      </c>
    </row>
    <row r="4297" spans="1:3" ht="14.5" customHeight="1" x14ac:dyDescent="0.25">
      <c r="A4297">
        <f>'O1-2B'!O48</f>
        <v>0</v>
      </c>
      <c r="B4297" s="25">
        <v>0</v>
      </c>
      <c r="C4297" s="25">
        <f t="shared" si="69"/>
        <v>0</v>
      </c>
    </row>
    <row r="4298" spans="1:3" ht="14.5" customHeight="1" x14ac:dyDescent="0.25">
      <c r="A4298">
        <f>'O1-2B'!O49</f>
        <v>0</v>
      </c>
      <c r="B4298" s="25">
        <v>0</v>
      </c>
      <c r="C4298" s="25">
        <f t="shared" si="69"/>
        <v>0</v>
      </c>
    </row>
    <row r="4299" spans="1:3" ht="14.5" customHeight="1" x14ac:dyDescent="0.25">
      <c r="A4299">
        <f>'O1-2B'!O50</f>
        <v>0</v>
      </c>
      <c r="B4299" s="25">
        <v>0</v>
      </c>
      <c r="C4299" s="25">
        <f t="shared" si="69"/>
        <v>0</v>
      </c>
    </row>
    <row r="4300" spans="1:3" ht="14.5" customHeight="1" x14ac:dyDescent="0.25">
      <c r="A4300">
        <f>'O1-2B'!P11</f>
        <v>0</v>
      </c>
      <c r="B4300" s="25">
        <v>0</v>
      </c>
      <c r="C4300" s="25">
        <f t="shared" si="69"/>
        <v>0</v>
      </c>
    </row>
    <row r="4301" spans="1:3" ht="14.5" customHeight="1" x14ac:dyDescent="0.25">
      <c r="A4301">
        <f>'O1-2B'!P12</f>
        <v>0</v>
      </c>
      <c r="B4301" s="25">
        <v>0</v>
      </c>
      <c r="C4301" s="25">
        <f t="shared" si="69"/>
        <v>0</v>
      </c>
    </row>
    <row r="4302" spans="1:3" ht="14.5" customHeight="1" x14ac:dyDescent="0.25">
      <c r="A4302">
        <f>'O1-2B'!P13</f>
        <v>0</v>
      </c>
      <c r="B4302" s="25">
        <v>0</v>
      </c>
      <c r="C4302" s="25">
        <f t="shared" si="69"/>
        <v>0</v>
      </c>
    </row>
    <row r="4303" spans="1:3" ht="14.5" customHeight="1" x14ac:dyDescent="0.25">
      <c r="A4303">
        <f>'O1-2B'!P14</f>
        <v>0</v>
      </c>
      <c r="B4303" s="25">
        <v>0</v>
      </c>
      <c r="C4303" s="25">
        <f t="shared" si="69"/>
        <v>0</v>
      </c>
    </row>
    <row r="4304" spans="1:3" ht="14.5" customHeight="1" x14ac:dyDescent="0.25">
      <c r="A4304">
        <f>'O1-2B'!P15</f>
        <v>0</v>
      </c>
      <c r="B4304" s="25">
        <v>0</v>
      </c>
      <c r="C4304" s="25">
        <f t="shared" si="69"/>
        <v>0</v>
      </c>
    </row>
    <row r="4305" spans="1:3" ht="14.5" customHeight="1" x14ac:dyDescent="0.25">
      <c r="A4305">
        <f>'O1-2B'!P16</f>
        <v>0</v>
      </c>
      <c r="B4305" s="25">
        <v>0</v>
      </c>
      <c r="C4305" s="25">
        <f t="shared" si="69"/>
        <v>0</v>
      </c>
    </row>
    <row r="4306" spans="1:3" ht="14.5" customHeight="1" x14ac:dyDescent="0.25">
      <c r="A4306">
        <f>'O1-2B'!P17</f>
        <v>0</v>
      </c>
      <c r="B4306" s="25">
        <v>0</v>
      </c>
      <c r="C4306" s="25">
        <f t="shared" si="69"/>
        <v>0</v>
      </c>
    </row>
    <row r="4307" spans="1:3" ht="14.5" customHeight="1" x14ac:dyDescent="0.25">
      <c r="A4307">
        <f>'O1-2B'!P18</f>
        <v>0</v>
      </c>
      <c r="B4307" s="25">
        <v>0</v>
      </c>
      <c r="C4307" s="25">
        <f t="shared" si="69"/>
        <v>0</v>
      </c>
    </row>
    <row r="4308" spans="1:3" ht="14.5" customHeight="1" x14ac:dyDescent="0.25">
      <c r="A4308">
        <f>'O1-2B'!P19</f>
        <v>0</v>
      </c>
      <c r="B4308" s="25">
        <v>0</v>
      </c>
      <c r="C4308" s="25">
        <f t="shared" si="69"/>
        <v>0</v>
      </c>
    </row>
    <row r="4309" spans="1:3" ht="14.5" customHeight="1" x14ac:dyDescent="0.25">
      <c r="A4309">
        <f>'O1-2B'!P20</f>
        <v>0</v>
      </c>
      <c r="B4309" s="25">
        <v>0</v>
      </c>
      <c r="C4309" s="25">
        <f t="shared" si="69"/>
        <v>0</v>
      </c>
    </row>
    <row r="4310" spans="1:3" ht="14.5" customHeight="1" x14ac:dyDescent="0.25">
      <c r="A4310">
        <f>'O1-2B'!P21</f>
        <v>0</v>
      </c>
      <c r="B4310" s="25">
        <v>0</v>
      </c>
      <c r="C4310" s="25">
        <f t="shared" si="69"/>
        <v>0</v>
      </c>
    </row>
    <row r="4311" spans="1:3" ht="14.5" customHeight="1" x14ac:dyDescent="0.25">
      <c r="A4311">
        <f>'O1-2B'!P22</f>
        <v>0</v>
      </c>
      <c r="B4311" s="25">
        <v>0</v>
      </c>
      <c r="C4311" s="25">
        <f t="shared" si="69"/>
        <v>0</v>
      </c>
    </row>
    <row r="4312" spans="1:3" ht="14.5" customHeight="1" x14ac:dyDescent="0.25">
      <c r="A4312">
        <f>'O1-2B'!P23</f>
        <v>0</v>
      </c>
      <c r="B4312" s="25">
        <v>0</v>
      </c>
      <c r="C4312" s="25">
        <f t="shared" si="69"/>
        <v>0</v>
      </c>
    </row>
    <row r="4313" spans="1:3" ht="14.5" customHeight="1" x14ac:dyDescent="0.25">
      <c r="A4313">
        <f>'O1-2B'!P24</f>
        <v>0</v>
      </c>
      <c r="B4313" s="25">
        <v>0</v>
      </c>
      <c r="C4313" s="25">
        <f t="shared" si="69"/>
        <v>0</v>
      </c>
    </row>
    <row r="4314" spans="1:3" ht="14.5" customHeight="1" x14ac:dyDescent="0.25">
      <c r="A4314">
        <f>'O1-2B'!P25</f>
        <v>0</v>
      </c>
      <c r="B4314" s="25">
        <v>0</v>
      </c>
      <c r="C4314" s="25">
        <f t="shared" si="69"/>
        <v>0</v>
      </c>
    </row>
    <row r="4315" spans="1:3" ht="14.5" customHeight="1" x14ac:dyDescent="0.25">
      <c r="A4315">
        <f>'O1-2B'!P26</f>
        <v>0</v>
      </c>
      <c r="B4315" s="25">
        <v>0</v>
      </c>
      <c r="C4315" s="25">
        <f t="shared" si="69"/>
        <v>0</v>
      </c>
    </row>
    <row r="4316" spans="1:3" ht="14.5" customHeight="1" x14ac:dyDescent="0.25">
      <c r="A4316">
        <f>'O1-2B'!P27</f>
        <v>0</v>
      </c>
      <c r="B4316" s="25">
        <v>0</v>
      </c>
      <c r="C4316" s="25">
        <f t="shared" si="69"/>
        <v>0</v>
      </c>
    </row>
    <row r="4317" spans="1:3" ht="14.5" customHeight="1" x14ac:dyDescent="0.25">
      <c r="A4317">
        <f>'O1-2B'!P28</f>
        <v>0</v>
      </c>
      <c r="B4317" s="25">
        <v>0</v>
      </c>
      <c r="C4317" s="25">
        <f t="shared" si="69"/>
        <v>0</v>
      </c>
    </row>
    <row r="4318" spans="1:3" ht="14.5" customHeight="1" x14ac:dyDescent="0.25">
      <c r="A4318">
        <f>'O1-2B'!P29</f>
        <v>0</v>
      </c>
      <c r="B4318" s="25">
        <v>0</v>
      </c>
      <c r="C4318" s="25">
        <f t="shared" si="69"/>
        <v>0</v>
      </c>
    </row>
    <row r="4319" spans="1:3" ht="14.5" customHeight="1" x14ac:dyDescent="0.25">
      <c r="A4319">
        <f>'O1-2B'!P30</f>
        <v>0</v>
      </c>
      <c r="B4319" s="25">
        <v>0</v>
      </c>
      <c r="C4319" s="25">
        <f t="shared" si="69"/>
        <v>0</v>
      </c>
    </row>
    <row r="4320" spans="1:3" ht="14.5" customHeight="1" x14ac:dyDescent="0.25">
      <c r="A4320">
        <f>'O1-2B'!P31</f>
        <v>0</v>
      </c>
      <c r="B4320" s="25">
        <v>0</v>
      </c>
      <c r="C4320" s="25">
        <f t="shared" si="69"/>
        <v>0</v>
      </c>
    </row>
    <row r="4321" spans="1:3" ht="14.5" customHeight="1" x14ac:dyDescent="0.25">
      <c r="A4321">
        <f>'O1-2B'!P32</f>
        <v>0</v>
      </c>
      <c r="B4321" s="25">
        <v>0</v>
      </c>
      <c r="C4321" s="25">
        <f t="shared" si="69"/>
        <v>0</v>
      </c>
    </row>
    <row r="4322" spans="1:3" ht="14.5" customHeight="1" x14ac:dyDescent="0.25">
      <c r="A4322">
        <f>'O1-2B'!P33</f>
        <v>0</v>
      </c>
      <c r="B4322" s="25">
        <v>0</v>
      </c>
      <c r="C4322" s="25">
        <f t="shared" si="69"/>
        <v>0</v>
      </c>
    </row>
    <row r="4323" spans="1:3" ht="14.5" customHeight="1" x14ac:dyDescent="0.25">
      <c r="A4323">
        <f>'O1-2B'!P34</f>
        <v>0</v>
      </c>
      <c r="B4323" s="25">
        <v>0</v>
      </c>
      <c r="C4323" s="25">
        <f t="shared" si="69"/>
        <v>0</v>
      </c>
    </row>
    <row r="4324" spans="1:3" ht="14.5" customHeight="1" x14ac:dyDescent="0.25">
      <c r="A4324">
        <f>'O1-2B'!P35</f>
        <v>0</v>
      </c>
      <c r="B4324" s="25">
        <v>0</v>
      </c>
      <c r="C4324" s="25">
        <f t="shared" si="69"/>
        <v>0</v>
      </c>
    </row>
    <row r="4325" spans="1:3" ht="14.5" customHeight="1" x14ac:dyDescent="0.25">
      <c r="A4325">
        <f>'O1-2B'!Q11</f>
        <v>0</v>
      </c>
      <c r="B4325" s="25">
        <v>0</v>
      </c>
      <c r="C4325" s="25">
        <f t="shared" si="69"/>
        <v>0</v>
      </c>
    </row>
    <row r="4326" spans="1:3" ht="14.5" customHeight="1" x14ac:dyDescent="0.25">
      <c r="A4326">
        <f>'O1-2B'!Q12</f>
        <v>0</v>
      </c>
      <c r="B4326" s="25">
        <v>0</v>
      </c>
      <c r="C4326" s="25">
        <f t="shared" si="69"/>
        <v>0</v>
      </c>
    </row>
    <row r="4327" spans="1:3" ht="14.5" customHeight="1" x14ac:dyDescent="0.25">
      <c r="A4327">
        <f>'O1-2B'!Q13</f>
        <v>0</v>
      </c>
      <c r="B4327" s="25">
        <v>0</v>
      </c>
      <c r="C4327" s="25">
        <f t="shared" si="69"/>
        <v>0</v>
      </c>
    </row>
    <row r="4328" spans="1:3" ht="14.5" customHeight="1" x14ac:dyDescent="0.25">
      <c r="A4328">
        <f>'O1-2B'!Q14</f>
        <v>0</v>
      </c>
      <c r="B4328" s="25">
        <v>0</v>
      </c>
      <c r="C4328" s="25">
        <f t="shared" si="69"/>
        <v>0</v>
      </c>
    </row>
    <row r="4329" spans="1:3" ht="14.5" customHeight="1" x14ac:dyDescent="0.25">
      <c r="A4329">
        <f>'O1-2B'!Q15</f>
        <v>0</v>
      </c>
      <c r="B4329" s="25">
        <v>0</v>
      </c>
      <c r="C4329" s="25">
        <f t="shared" si="69"/>
        <v>0</v>
      </c>
    </row>
    <row r="4330" spans="1:3" ht="14.5" customHeight="1" x14ac:dyDescent="0.25">
      <c r="A4330">
        <f>'O1-2B'!Q16</f>
        <v>0</v>
      </c>
      <c r="B4330" s="25">
        <v>0</v>
      </c>
      <c r="C4330" s="25">
        <f t="shared" si="69"/>
        <v>0</v>
      </c>
    </row>
    <row r="4331" spans="1:3" ht="14.5" customHeight="1" x14ac:dyDescent="0.25">
      <c r="A4331">
        <f>'O1-2B'!Q17</f>
        <v>0</v>
      </c>
      <c r="B4331" s="25">
        <v>0</v>
      </c>
      <c r="C4331" s="25">
        <f t="shared" si="69"/>
        <v>0</v>
      </c>
    </row>
    <row r="4332" spans="1:3" ht="14.5" customHeight="1" x14ac:dyDescent="0.25">
      <c r="A4332">
        <f>'O1-2B'!Q18</f>
        <v>0</v>
      </c>
      <c r="B4332" s="25">
        <v>0</v>
      </c>
      <c r="C4332" s="25">
        <f t="shared" si="69"/>
        <v>0</v>
      </c>
    </row>
    <row r="4333" spans="1:3" ht="14.5" customHeight="1" x14ac:dyDescent="0.25">
      <c r="A4333">
        <f>'O1-2B'!Q19</f>
        <v>0</v>
      </c>
      <c r="B4333" s="25">
        <v>0</v>
      </c>
      <c r="C4333" s="25">
        <f t="shared" si="69"/>
        <v>0</v>
      </c>
    </row>
    <row r="4334" spans="1:3" ht="14.5" customHeight="1" x14ac:dyDescent="0.25">
      <c r="A4334">
        <f>'O1-2B'!Q20</f>
        <v>0</v>
      </c>
      <c r="B4334" s="25">
        <v>0</v>
      </c>
      <c r="C4334" s="25">
        <f t="shared" si="69"/>
        <v>0</v>
      </c>
    </row>
    <row r="4335" spans="1:3" ht="14.5" customHeight="1" x14ac:dyDescent="0.25">
      <c r="A4335">
        <f>'O1-2B'!Q21</f>
        <v>0</v>
      </c>
      <c r="B4335" s="25">
        <v>0</v>
      </c>
      <c r="C4335" s="25">
        <f t="shared" si="69"/>
        <v>0</v>
      </c>
    </row>
    <row r="4336" spans="1:3" ht="14.5" customHeight="1" x14ac:dyDescent="0.25">
      <c r="A4336">
        <f>'O1-2B'!Q22</f>
        <v>0</v>
      </c>
      <c r="B4336" s="25">
        <v>0</v>
      </c>
      <c r="C4336" s="25">
        <f t="shared" si="69"/>
        <v>0</v>
      </c>
    </row>
    <row r="4337" spans="1:3" ht="14.5" customHeight="1" x14ac:dyDescent="0.25">
      <c r="A4337">
        <f>'O1-2B'!Q23</f>
        <v>0</v>
      </c>
      <c r="B4337" s="25">
        <v>0</v>
      </c>
      <c r="C4337" s="25">
        <f t="shared" si="69"/>
        <v>0</v>
      </c>
    </row>
    <row r="4338" spans="1:3" ht="14.5" customHeight="1" x14ac:dyDescent="0.25">
      <c r="A4338">
        <f>'O1-2B'!Q24</f>
        <v>0</v>
      </c>
      <c r="B4338" s="25">
        <v>0</v>
      </c>
      <c r="C4338" s="25">
        <f t="shared" si="69"/>
        <v>0</v>
      </c>
    </row>
    <row r="4339" spans="1:3" ht="14.5" customHeight="1" x14ac:dyDescent="0.25">
      <c r="A4339">
        <f>'O1-2B'!Q25</f>
        <v>0</v>
      </c>
      <c r="B4339" s="25">
        <v>0</v>
      </c>
      <c r="C4339" s="25">
        <f t="shared" si="69"/>
        <v>0</v>
      </c>
    </row>
    <row r="4340" spans="1:3" ht="14.5" customHeight="1" x14ac:dyDescent="0.25">
      <c r="A4340">
        <f>'O1-2B'!Q26</f>
        <v>0</v>
      </c>
      <c r="B4340" s="25">
        <v>0</v>
      </c>
      <c r="C4340" s="25">
        <f t="shared" si="69"/>
        <v>0</v>
      </c>
    </row>
    <row r="4341" spans="1:3" ht="14.5" customHeight="1" x14ac:dyDescent="0.25">
      <c r="A4341">
        <f>'O1-2B'!Q27</f>
        <v>0</v>
      </c>
      <c r="B4341" s="25">
        <v>0</v>
      </c>
      <c r="C4341" s="25">
        <f t="shared" si="69"/>
        <v>0</v>
      </c>
    </row>
    <row r="4342" spans="1:3" ht="14.5" customHeight="1" x14ac:dyDescent="0.25">
      <c r="A4342">
        <f>'O1-2B'!Q28</f>
        <v>0</v>
      </c>
      <c r="B4342" s="25">
        <v>0</v>
      </c>
      <c r="C4342" s="25">
        <f t="shared" si="69"/>
        <v>0</v>
      </c>
    </row>
    <row r="4343" spans="1:3" ht="14.5" customHeight="1" x14ac:dyDescent="0.25">
      <c r="A4343">
        <f>'O1-2B'!Q29</f>
        <v>0</v>
      </c>
      <c r="B4343" s="25">
        <v>0</v>
      </c>
      <c r="C4343" s="25">
        <f t="shared" si="69"/>
        <v>0</v>
      </c>
    </row>
    <row r="4344" spans="1:3" ht="14.5" customHeight="1" x14ac:dyDescent="0.25">
      <c r="A4344">
        <f>'O1-2B'!Q30</f>
        <v>0</v>
      </c>
      <c r="B4344" s="25">
        <v>0</v>
      </c>
      <c r="C4344" s="25">
        <f t="shared" si="69"/>
        <v>0</v>
      </c>
    </row>
    <row r="4345" spans="1:3" ht="14.5" customHeight="1" x14ac:dyDescent="0.25">
      <c r="A4345">
        <f>'O1-2B'!Q31</f>
        <v>0</v>
      </c>
      <c r="B4345" s="25">
        <v>0</v>
      </c>
      <c r="C4345" s="25">
        <f t="shared" si="69"/>
        <v>0</v>
      </c>
    </row>
    <row r="4346" spans="1:3" ht="14.5" customHeight="1" x14ac:dyDescent="0.25">
      <c r="A4346">
        <f>'O1-2B'!Q32</f>
        <v>0</v>
      </c>
      <c r="B4346" s="25">
        <v>0</v>
      </c>
      <c r="C4346" s="25">
        <f t="shared" si="69"/>
        <v>0</v>
      </c>
    </row>
    <row r="4347" spans="1:3" ht="14.5" customHeight="1" x14ac:dyDescent="0.25">
      <c r="A4347">
        <f>'O1-2B'!Q33</f>
        <v>0</v>
      </c>
      <c r="B4347" s="25">
        <v>0</v>
      </c>
      <c r="C4347" s="25">
        <f t="shared" si="69"/>
        <v>0</v>
      </c>
    </row>
    <row r="4348" spans="1:3" ht="14.5" customHeight="1" x14ac:dyDescent="0.25">
      <c r="A4348">
        <f>'O1-2B'!Q34</f>
        <v>0</v>
      </c>
      <c r="B4348" s="25">
        <v>0</v>
      </c>
      <c r="C4348" s="25">
        <f t="shared" si="69"/>
        <v>0</v>
      </c>
    </row>
    <row r="4349" spans="1:3" ht="14.5" customHeight="1" x14ac:dyDescent="0.25">
      <c r="A4349">
        <f>'O1-2B'!Q35</f>
        <v>0</v>
      </c>
      <c r="B4349" s="25">
        <v>0</v>
      </c>
      <c r="C4349" s="25">
        <f t="shared" si="69"/>
        <v>0</v>
      </c>
    </row>
    <row r="4350" spans="1:3" ht="14.5" customHeight="1" x14ac:dyDescent="0.25">
      <c r="A4350">
        <f>'O1-2B'!Q42</f>
        <v>0</v>
      </c>
      <c r="B4350" s="25">
        <v>0</v>
      </c>
      <c r="C4350" s="25">
        <f t="shared" si="69"/>
        <v>0</v>
      </c>
    </row>
    <row r="4351" spans="1:3" ht="14.5" customHeight="1" x14ac:dyDescent="0.25">
      <c r="A4351">
        <f>'O1-2B'!Q43</f>
        <v>0</v>
      </c>
      <c r="B4351" s="25">
        <v>0</v>
      </c>
      <c r="C4351" s="25">
        <f t="shared" ref="C4351:C4414" si="70">A4351*B4351</f>
        <v>0</v>
      </c>
    </row>
    <row r="4352" spans="1:3" ht="14.5" customHeight="1" x14ac:dyDescent="0.25">
      <c r="A4352">
        <f>'O1-2B'!Q44</f>
        <v>0</v>
      </c>
      <c r="B4352" s="25">
        <v>0</v>
      </c>
      <c r="C4352" s="25">
        <f t="shared" si="70"/>
        <v>0</v>
      </c>
    </row>
    <row r="4353" spans="1:3" ht="14.5" customHeight="1" x14ac:dyDescent="0.25">
      <c r="A4353">
        <f>'O1-2B'!Q45</f>
        <v>0</v>
      </c>
      <c r="B4353" s="25">
        <v>0</v>
      </c>
      <c r="C4353" s="25">
        <f t="shared" si="70"/>
        <v>0</v>
      </c>
    </row>
    <row r="4354" spans="1:3" ht="14.5" customHeight="1" x14ac:dyDescent="0.25">
      <c r="A4354">
        <f>'O1-2B'!Q46</f>
        <v>0</v>
      </c>
      <c r="B4354" s="25">
        <v>0</v>
      </c>
      <c r="C4354" s="25">
        <f t="shared" si="70"/>
        <v>0</v>
      </c>
    </row>
    <row r="4355" spans="1:3" ht="14.5" customHeight="1" x14ac:dyDescent="0.25">
      <c r="A4355">
        <f>'O1-2B'!Q47</f>
        <v>0</v>
      </c>
      <c r="B4355" s="25">
        <v>0</v>
      </c>
      <c r="C4355" s="25">
        <f t="shared" si="70"/>
        <v>0</v>
      </c>
    </row>
    <row r="4356" spans="1:3" ht="14.5" customHeight="1" x14ac:dyDescent="0.25">
      <c r="A4356">
        <f>'O1-2B'!Q48</f>
        <v>0</v>
      </c>
      <c r="B4356" s="25">
        <v>0</v>
      </c>
      <c r="C4356" s="25">
        <f t="shared" si="70"/>
        <v>0</v>
      </c>
    </row>
    <row r="4357" spans="1:3" ht="14.5" customHeight="1" x14ac:dyDescent="0.25">
      <c r="A4357">
        <f>'O1-2B'!Q49</f>
        <v>0</v>
      </c>
      <c r="B4357" s="25">
        <v>0</v>
      </c>
      <c r="C4357" s="25">
        <f t="shared" si="70"/>
        <v>0</v>
      </c>
    </row>
    <row r="4358" spans="1:3" ht="14.5" customHeight="1" x14ac:dyDescent="0.25">
      <c r="A4358">
        <f>'O1-2B'!Q50</f>
        <v>0</v>
      </c>
      <c r="B4358" s="25">
        <v>0</v>
      </c>
      <c r="C4358" s="25">
        <f t="shared" si="70"/>
        <v>0</v>
      </c>
    </row>
    <row r="4359" spans="1:3" ht="14.5" customHeight="1" x14ac:dyDescent="0.25">
      <c r="A4359">
        <f>'O1-2B'!R11</f>
        <v>0</v>
      </c>
      <c r="B4359" s="25">
        <v>0</v>
      </c>
      <c r="C4359" s="25">
        <f t="shared" si="70"/>
        <v>0</v>
      </c>
    </row>
    <row r="4360" spans="1:3" ht="14.5" customHeight="1" x14ac:dyDescent="0.25">
      <c r="A4360">
        <f>'O1-2B'!R12</f>
        <v>0</v>
      </c>
      <c r="B4360" s="25">
        <v>0</v>
      </c>
      <c r="C4360" s="25">
        <f t="shared" si="70"/>
        <v>0</v>
      </c>
    </row>
    <row r="4361" spans="1:3" ht="14.5" customHeight="1" x14ac:dyDescent="0.25">
      <c r="A4361">
        <f>'O1-2B'!R13</f>
        <v>0</v>
      </c>
      <c r="B4361" s="25">
        <v>0</v>
      </c>
      <c r="C4361" s="25">
        <f t="shared" si="70"/>
        <v>0</v>
      </c>
    </row>
    <row r="4362" spans="1:3" ht="14.5" customHeight="1" x14ac:dyDescent="0.25">
      <c r="A4362">
        <f>'O1-2B'!R14</f>
        <v>0</v>
      </c>
      <c r="B4362" s="25">
        <v>0</v>
      </c>
      <c r="C4362" s="25">
        <f t="shared" si="70"/>
        <v>0</v>
      </c>
    </row>
    <row r="4363" spans="1:3" ht="14.5" customHeight="1" x14ac:dyDescent="0.25">
      <c r="A4363">
        <f>'O1-2B'!R15</f>
        <v>0</v>
      </c>
      <c r="B4363" s="25">
        <v>0</v>
      </c>
      <c r="C4363" s="25">
        <f t="shared" si="70"/>
        <v>0</v>
      </c>
    </row>
    <row r="4364" spans="1:3" ht="14.5" customHeight="1" x14ac:dyDescent="0.25">
      <c r="A4364">
        <f>'O1-2B'!R16</f>
        <v>0</v>
      </c>
      <c r="B4364" s="25">
        <v>0</v>
      </c>
      <c r="C4364" s="25">
        <f t="shared" si="70"/>
        <v>0</v>
      </c>
    </row>
    <row r="4365" spans="1:3" ht="14.5" customHeight="1" x14ac:dyDescent="0.25">
      <c r="A4365">
        <f>'O1-2B'!R17</f>
        <v>0</v>
      </c>
      <c r="B4365" s="25">
        <v>0</v>
      </c>
      <c r="C4365" s="25">
        <f t="shared" si="70"/>
        <v>0</v>
      </c>
    </row>
    <row r="4366" spans="1:3" ht="14.5" customHeight="1" x14ac:dyDescent="0.25">
      <c r="A4366">
        <f>'O1-2B'!R18</f>
        <v>0</v>
      </c>
      <c r="B4366" s="25">
        <v>0</v>
      </c>
      <c r="C4366" s="25">
        <f t="shared" si="70"/>
        <v>0</v>
      </c>
    </row>
    <row r="4367" spans="1:3" ht="14.5" customHeight="1" x14ac:dyDescent="0.25">
      <c r="A4367">
        <f>'O1-2B'!R19</f>
        <v>0</v>
      </c>
      <c r="B4367" s="25">
        <v>0</v>
      </c>
      <c r="C4367" s="25">
        <f t="shared" si="70"/>
        <v>0</v>
      </c>
    </row>
    <row r="4368" spans="1:3" ht="14.5" customHeight="1" x14ac:dyDescent="0.25">
      <c r="A4368">
        <f>'O1-2B'!R20</f>
        <v>0</v>
      </c>
      <c r="B4368" s="25">
        <v>0</v>
      </c>
      <c r="C4368" s="25">
        <f t="shared" si="70"/>
        <v>0</v>
      </c>
    </row>
    <row r="4369" spans="1:3" ht="14.5" customHeight="1" x14ac:dyDescent="0.25">
      <c r="A4369">
        <f>'O1-2B'!R21</f>
        <v>0</v>
      </c>
      <c r="B4369" s="25">
        <v>0</v>
      </c>
      <c r="C4369" s="25">
        <f t="shared" si="70"/>
        <v>0</v>
      </c>
    </row>
    <row r="4370" spans="1:3" ht="14.5" customHeight="1" x14ac:dyDescent="0.25">
      <c r="A4370">
        <f>'O1-2B'!R22</f>
        <v>0</v>
      </c>
      <c r="B4370" s="25">
        <v>0</v>
      </c>
      <c r="C4370" s="25">
        <f t="shared" si="70"/>
        <v>0</v>
      </c>
    </row>
    <row r="4371" spans="1:3" ht="14.5" customHeight="1" x14ac:dyDescent="0.25">
      <c r="A4371">
        <f>'O1-2B'!R23</f>
        <v>0</v>
      </c>
      <c r="B4371" s="25">
        <v>0</v>
      </c>
      <c r="C4371" s="25">
        <f t="shared" si="70"/>
        <v>0</v>
      </c>
    </row>
    <row r="4372" spans="1:3" ht="14.5" customHeight="1" x14ac:dyDescent="0.25">
      <c r="A4372">
        <f>'O1-2B'!R24</f>
        <v>0</v>
      </c>
      <c r="B4372" s="25">
        <v>0</v>
      </c>
      <c r="C4372" s="25">
        <f t="shared" si="70"/>
        <v>0</v>
      </c>
    </row>
    <row r="4373" spans="1:3" ht="14.5" customHeight="1" x14ac:dyDescent="0.25">
      <c r="A4373">
        <f>'O1-2B'!R25</f>
        <v>0</v>
      </c>
      <c r="B4373" s="25">
        <v>0</v>
      </c>
      <c r="C4373" s="25">
        <f t="shared" si="70"/>
        <v>0</v>
      </c>
    </row>
    <row r="4374" spans="1:3" ht="14.5" customHeight="1" x14ac:dyDescent="0.25">
      <c r="A4374">
        <f>'O1-2B'!R26</f>
        <v>0</v>
      </c>
      <c r="B4374" s="25">
        <v>0</v>
      </c>
      <c r="C4374" s="25">
        <f t="shared" si="70"/>
        <v>0</v>
      </c>
    </row>
    <row r="4375" spans="1:3" ht="14.5" customHeight="1" x14ac:dyDescent="0.25">
      <c r="A4375">
        <f>'O1-2B'!R27</f>
        <v>0</v>
      </c>
      <c r="B4375" s="25">
        <v>0</v>
      </c>
      <c r="C4375" s="25">
        <f t="shared" si="70"/>
        <v>0</v>
      </c>
    </row>
    <row r="4376" spans="1:3" ht="14.5" customHeight="1" x14ac:dyDescent="0.25">
      <c r="A4376">
        <f>'O1-2B'!R28</f>
        <v>0</v>
      </c>
      <c r="B4376" s="25">
        <v>0</v>
      </c>
      <c r="C4376" s="25">
        <f t="shared" si="70"/>
        <v>0</v>
      </c>
    </row>
    <row r="4377" spans="1:3" ht="14.5" customHeight="1" x14ac:dyDescent="0.25">
      <c r="A4377">
        <f>'O1-2B'!R29</f>
        <v>0</v>
      </c>
      <c r="B4377" s="25">
        <v>0</v>
      </c>
      <c r="C4377" s="25">
        <f t="shared" si="70"/>
        <v>0</v>
      </c>
    </row>
    <row r="4378" spans="1:3" ht="14.5" customHeight="1" x14ac:dyDescent="0.25">
      <c r="A4378">
        <f>'O1-2B'!R30</f>
        <v>0</v>
      </c>
      <c r="B4378" s="25">
        <v>0</v>
      </c>
      <c r="C4378" s="25">
        <f t="shared" si="70"/>
        <v>0</v>
      </c>
    </row>
    <row r="4379" spans="1:3" ht="14.5" customHeight="1" x14ac:dyDescent="0.25">
      <c r="A4379">
        <f>'O1-2B'!R31</f>
        <v>0</v>
      </c>
      <c r="B4379" s="25">
        <v>0</v>
      </c>
      <c r="C4379" s="25">
        <f t="shared" si="70"/>
        <v>0</v>
      </c>
    </row>
    <row r="4380" spans="1:3" ht="14.5" customHeight="1" x14ac:dyDescent="0.25">
      <c r="A4380">
        <f>'O1-2B'!R32</f>
        <v>0</v>
      </c>
      <c r="B4380" s="25">
        <v>0</v>
      </c>
      <c r="C4380" s="25">
        <f t="shared" si="70"/>
        <v>0</v>
      </c>
    </row>
    <row r="4381" spans="1:3" ht="14.5" customHeight="1" x14ac:dyDescent="0.25">
      <c r="A4381">
        <f>'O1-2B'!R33</f>
        <v>0</v>
      </c>
      <c r="B4381" s="25">
        <v>0</v>
      </c>
      <c r="C4381" s="25">
        <f t="shared" si="70"/>
        <v>0</v>
      </c>
    </row>
    <row r="4382" spans="1:3" ht="14.5" customHeight="1" x14ac:dyDescent="0.25">
      <c r="A4382">
        <f>'O1-2B'!R34</f>
        <v>0</v>
      </c>
      <c r="B4382" s="25">
        <v>0</v>
      </c>
      <c r="C4382" s="25">
        <f t="shared" si="70"/>
        <v>0</v>
      </c>
    </row>
    <row r="4383" spans="1:3" ht="14.5" customHeight="1" x14ac:dyDescent="0.25">
      <c r="A4383">
        <f>'O1-2B'!R35</f>
        <v>0</v>
      </c>
      <c r="B4383" s="25">
        <v>0</v>
      </c>
      <c r="C4383" s="25">
        <f t="shared" si="70"/>
        <v>0</v>
      </c>
    </row>
    <row r="4384" spans="1:3" ht="14.5" customHeight="1" x14ac:dyDescent="0.25">
      <c r="A4384">
        <f>'O1-2B'!S11</f>
        <v>0</v>
      </c>
      <c r="B4384" s="25">
        <v>0</v>
      </c>
      <c r="C4384" s="25">
        <f t="shared" si="70"/>
        <v>0</v>
      </c>
    </row>
    <row r="4385" spans="1:3" ht="14.5" customHeight="1" x14ac:dyDescent="0.25">
      <c r="A4385">
        <f>'O1-2B'!S12</f>
        <v>0</v>
      </c>
      <c r="B4385" s="25">
        <v>0</v>
      </c>
      <c r="C4385" s="25">
        <f t="shared" si="70"/>
        <v>0</v>
      </c>
    </row>
    <row r="4386" spans="1:3" ht="14.5" customHeight="1" x14ac:dyDescent="0.25">
      <c r="A4386">
        <f>'O1-2B'!S13</f>
        <v>0</v>
      </c>
      <c r="B4386" s="25">
        <v>0</v>
      </c>
      <c r="C4386" s="25">
        <f t="shared" si="70"/>
        <v>0</v>
      </c>
    </row>
    <row r="4387" spans="1:3" ht="14.5" customHeight="1" x14ac:dyDescent="0.25">
      <c r="A4387">
        <f>'O1-2B'!S14</f>
        <v>0</v>
      </c>
      <c r="B4387" s="25">
        <v>0</v>
      </c>
      <c r="C4387" s="25">
        <f t="shared" si="70"/>
        <v>0</v>
      </c>
    </row>
    <row r="4388" spans="1:3" ht="14.5" customHeight="1" x14ac:dyDescent="0.25">
      <c r="A4388">
        <f>'O1-2B'!S15</f>
        <v>0</v>
      </c>
      <c r="B4388" s="25">
        <v>0</v>
      </c>
      <c r="C4388" s="25">
        <f t="shared" si="70"/>
        <v>0</v>
      </c>
    </row>
    <row r="4389" spans="1:3" ht="14.5" customHeight="1" x14ac:dyDescent="0.25">
      <c r="A4389">
        <f>'O1-2B'!S16</f>
        <v>0</v>
      </c>
      <c r="B4389" s="25">
        <v>0</v>
      </c>
      <c r="C4389" s="25">
        <f t="shared" si="70"/>
        <v>0</v>
      </c>
    </row>
    <row r="4390" spans="1:3" ht="14.5" customHeight="1" x14ac:dyDescent="0.25">
      <c r="A4390">
        <f>'O1-2B'!S17</f>
        <v>0</v>
      </c>
      <c r="B4390" s="25">
        <v>0</v>
      </c>
      <c r="C4390" s="25">
        <f t="shared" si="70"/>
        <v>0</v>
      </c>
    </row>
    <row r="4391" spans="1:3" ht="14.5" customHeight="1" x14ac:dyDescent="0.25">
      <c r="A4391">
        <f>'O1-2B'!S18</f>
        <v>0</v>
      </c>
      <c r="B4391" s="25">
        <v>0</v>
      </c>
      <c r="C4391" s="25">
        <f t="shared" si="70"/>
        <v>0</v>
      </c>
    </row>
    <row r="4392" spans="1:3" ht="14.5" customHeight="1" x14ac:dyDescent="0.25">
      <c r="A4392">
        <f>'O1-2B'!S19</f>
        <v>0</v>
      </c>
      <c r="B4392" s="25">
        <v>0</v>
      </c>
      <c r="C4392" s="25">
        <f t="shared" si="70"/>
        <v>0</v>
      </c>
    </row>
    <row r="4393" spans="1:3" ht="14.5" customHeight="1" x14ac:dyDescent="0.25">
      <c r="A4393">
        <f>'O1-2B'!S20</f>
        <v>0</v>
      </c>
      <c r="B4393" s="25">
        <v>0</v>
      </c>
      <c r="C4393" s="25">
        <f t="shared" si="70"/>
        <v>0</v>
      </c>
    </row>
    <row r="4394" spans="1:3" ht="14.5" customHeight="1" x14ac:dyDescent="0.25">
      <c r="A4394">
        <f>'O1-2B'!S21</f>
        <v>0</v>
      </c>
      <c r="B4394" s="25">
        <v>0</v>
      </c>
      <c r="C4394" s="25">
        <f t="shared" si="70"/>
        <v>0</v>
      </c>
    </row>
    <row r="4395" spans="1:3" ht="14.5" customHeight="1" x14ac:dyDescent="0.25">
      <c r="A4395">
        <f>'O1-2B'!S22</f>
        <v>0</v>
      </c>
      <c r="B4395" s="25">
        <v>0</v>
      </c>
      <c r="C4395" s="25">
        <f t="shared" si="70"/>
        <v>0</v>
      </c>
    </row>
    <row r="4396" spans="1:3" ht="14.5" customHeight="1" x14ac:dyDescent="0.25">
      <c r="A4396">
        <f>'O1-2B'!S23</f>
        <v>0</v>
      </c>
      <c r="B4396" s="25">
        <v>0</v>
      </c>
      <c r="C4396" s="25">
        <f t="shared" si="70"/>
        <v>0</v>
      </c>
    </row>
    <row r="4397" spans="1:3" ht="14.5" customHeight="1" x14ac:dyDescent="0.25">
      <c r="A4397">
        <f>'O1-2B'!S24</f>
        <v>0</v>
      </c>
      <c r="B4397" s="25">
        <v>0</v>
      </c>
      <c r="C4397" s="25">
        <f t="shared" si="70"/>
        <v>0</v>
      </c>
    </row>
    <row r="4398" spans="1:3" ht="14.5" customHeight="1" x14ac:dyDescent="0.25">
      <c r="A4398">
        <f>'O1-2B'!S25</f>
        <v>0</v>
      </c>
      <c r="B4398" s="25">
        <v>0</v>
      </c>
      <c r="C4398" s="25">
        <f t="shared" si="70"/>
        <v>0</v>
      </c>
    </row>
    <row r="4399" spans="1:3" ht="14.5" customHeight="1" x14ac:dyDescent="0.25">
      <c r="A4399">
        <f>'O1-2B'!S26</f>
        <v>0</v>
      </c>
      <c r="B4399" s="25">
        <v>0</v>
      </c>
      <c r="C4399" s="25">
        <f t="shared" si="70"/>
        <v>0</v>
      </c>
    </row>
    <row r="4400" spans="1:3" ht="14.5" customHeight="1" x14ac:dyDescent="0.25">
      <c r="A4400">
        <f>'O1-2B'!S27</f>
        <v>0</v>
      </c>
      <c r="B4400" s="25">
        <v>0</v>
      </c>
      <c r="C4400" s="25">
        <f t="shared" si="70"/>
        <v>0</v>
      </c>
    </row>
    <row r="4401" spans="1:3" ht="14.5" customHeight="1" x14ac:dyDescent="0.25">
      <c r="A4401">
        <f>'O1-2B'!S28</f>
        <v>0</v>
      </c>
      <c r="B4401" s="25">
        <v>0</v>
      </c>
      <c r="C4401" s="25">
        <f t="shared" si="70"/>
        <v>0</v>
      </c>
    </row>
    <row r="4402" spans="1:3" ht="14.5" customHeight="1" x14ac:dyDescent="0.25">
      <c r="A4402">
        <f>'O1-2B'!S29</f>
        <v>0</v>
      </c>
      <c r="B4402" s="25">
        <v>0</v>
      </c>
      <c r="C4402" s="25">
        <f t="shared" si="70"/>
        <v>0</v>
      </c>
    </row>
    <row r="4403" spans="1:3" ht="14.5" customHeight="1" x14ac:dyDescent="0.25">
      <c r="A4403">
        <f>'O1-2B'!S30</f>
        <v>0</v>
      </c>
      <c r="B4403" s="25">
        <v>0</v>
      </c>
      <c r="C4403" s="25">
        <f t="shared" si="70"/>
        <v>0</v>
      </c>
    </row>
    <row r="4404" spans="1:3" ht="14.5" customHeight="1" x14ac:dyDescent="0.25">
      <c r="A4404">
        <f>'O1-2B'!S31</f>
        <v>0</v>
      </c>
      <c r="B4404" s="25">
        <v>0</v>
      </c>
      <c r="C4404" s="25">
        <f t="shared" si="70"/>
        <v>0</v>
      </c>
    </row>
    <row r="4405" spans="1:3" ht="14.5" customHeight="1" x14ac:dyDescent="0.25">
      <c r="A4405">
        <f>'O1-2B'!S32</f>
        <v>0</v>
      </c>
      <c r="B4405" s="25">
        <v>0</v>
      </c>
      <c r="C4405" s="25">
        <f t="shared" si="70"/>
        <v>0</v>
      </c>
    </row>
    <row r="4406" spans="1:3" ht="14.5" customHeight="1" x14ac:dyDescent="0.25">
      <c r="A4406">
        <f>'O1-2B'!S33</f>
        <v>0</v>
      </c>
      <c r="B4406" s="25">
        <v>0</v>
      </c>
      <c r="C4406" s="25">
        <f t="shared" si="70"/>
        <v>0</v>
      </c>
    </row>
    <row r="4407" spans="1:3" ht="14.5" customHeight="1" x14ac:dyDescent="0.25">
      <c r="A4407">
        <f>'O1-2B'!S34</f>
        <v>0</v>
      </c>
      <c r="B4407" s="25">
        <v>0</v>
      </c>
      <c r="C4407" s="25">
        <f t="shared" si="70"/>
        <v>0</v>
      </c>
    </row>
    <row r="4408" spans="1:3" ht="14.5" customHeight="1" x14ac:dyDescent="0.25">
      <c r="A4408">
        <f>'O1-2B'!S35</f>
        <v>0</v>
      </c>
      <c r="B4408" s="25">
        <v>0</v>
      </c>
      <c r="C4408" s="25">
        <f t="shared" si="70"/>
        <v>0</v>
      </c>
    </row>
    <row r="4409" spans="1:3" ht="14.5" customHeight="1" x14ac:dyDescent="0.25">
      <c r="A4409">
        <f>'O1-2B'!S42</f>
        <v>0</v>
      </c>
      <c r="B4409" s="25">
        <v>0</v>
      </c>
      <c r="C4409" s="25">
        <f t="shared" si="70"/>
        <v>0</v>
      </c>
    </row>
    <row r="4410" spans="1:3" ht="14.5" customHeight="1" x14ac:dyDescent="0.25">
      <c r="A4410">
        <f>'O1-2B'!S43</f>
        <v>0</v>
      </c>
      <c r="B4410" s="25">
        <v>0</v>
      </c>
      <c r="C4410" s="25">
        <f t="shared" si="70"/>
        <v>0</v>
      </c>
    </row>
    <row r="4411" spans="1:3" ht="14.5" customHeight="1" x14ac:dyDescent="0.25">
      <c r="A4411">
        <f>'O1-2B'!S44</f>
        <v>0</v>
      </c>
      <c r="B4411" s="25">
        <v>0</v>
      </c>
      <c r="C4411" s="25">
        <f t="shared" si="70"/>
        <v>0</v>
      </c>
    </row>
    <row r="4412" spans="1:3" ht="14.5" customHeight="1" x14ac:dyDescent="0.25">
      <c r="A4412">
        <f>'O1-2B'!S45</f>
        <v>0</v>
      </c>
      <c r="B4412" s="25">
        <v>0</v>
      </c>
      <c r="C4412" s="25">
        <f t="shared" si="70"/>
        <v>0</v>
      </c>
    </row>
    <row r="4413" spans="1:3" ht="14.5" customHeight="1" x14ac:dyDescent="0.25">
      <c r="A4413">
        <f>'O1-2B'!S46</f>
        <v>0</v>
      </c>
      <c r="B4413" s="25">
        <v>0</v>
      </c>
      <c r="C4413" s="25">
        <f t="shared" si="70"/>
        <v>0</v>
      </c>
    </row>
    <row r="4414" spans="1:3" ht="14.5" customHeight="1" x14ac:dyDescent="0.25">
      <c r="A4414">
        <f>'O1-2B'!S47</f>
        <v>0</v>
      </c>
      <c r="B4414" s="25">
        <v>0</v>
      </c>
      <c r="C4414" s="25">
        <f t="shared" si="70"/>
        <v>0</v>
      </c>
    </row>
    <row r="4415" spans="1:3" ht="14.5" customHeight="1" x14ac:dyDescent="0.25">
      <c r="A4415">
        <f>'O1-2B'!S48</f>
        <v>0</v>
      </c>
      <c r="B4415" s="25">
        <v>0</v>
      </c>
      <c r="C4415" s="25">
        <f t="shared" ref="C4415:C4478" si="71">A4415*B4415</f>
        <v>0</v>
      </c>
    </row>
    <row r="4416" spans="1:3" ht="14.5" customHeight="1" x14ac:dyDescent="0.25">
      <c r="A4416">
        <f>'O1-2B'!S49</f>
        <v>0</v>
      </c>
      <c r="B4416" s="25">
        <v>0</v>
      </c>
      <c r="C4416" s="25">
        <f t="shared" si="71"/>
        <v>0</v>
      </c>
    </row>
    <row r="4417" spans="1:3" ht="14.5" customHeight="1" x14ac:dyDescent="0.25">
      <c r="A4417">
        <f>'O1-2B'!S50</f>
        <v>0</v>
      </c>
      <c r="B4417" s="25">
        <v>0</v>
      </c>
      <c r="C4417" s="25">
        <f t="shared" si="71"/>
        <v>0</v>
      </c>
    </row>
    <row r="4418" spans="1:3" ht="14.5" customHeight="1" x14ac:dyDescent="0.25">
      <c r="A4418">
        <f>'O1-2B'!T11</f>
        <v>0</v>
      </c>
      <c r="B4418" s="25">
        <v>0</v>
      </c>
      <c r="C4418" s="25">
        <f t="shared" si="71"/>
        <v>0</v>
      </c>
    </row>
    <row r="4419" spans="1:3" ht="14.5" customHeight="1" x14ac:dyDescent="0.25">
      <c r="A4419">
        <f>'O1-2B'!T12</f>
        <v>0</v>
      </c>
      <c r="B4419" s="25">
        <v>0</v>
      </c>
      <c r="C4419" s="25">
        <f t="shared" si="71"/>
        <v>0</v>
      </c>
    </row>
    <row r="4420" spans="1:3" ht="14.5" customHeight="1" x14ac:dyDescent="0.25">
      <c r="A4420">
        <f>'O1-2B'!T13</f>
        <v>0</v>
      </c>
      <c r="B4420" s="25">
        <v>0</v>
      </c>
      <c r="C4420" s="25">
        <f t="shared" si="71"/>
        <v>0</v>
      </c>
    </row>
    <row r="4421" spans="1:3" ht="14.5" customHeight="1" x14ac:dyDescent="0.25">
      <c r="A4421">
        <f>'O1-2B'!T14</f>
        <v>0</v>
      </c>
      <c r="B4421" s="25">
        <v>0</v>
      </c>
      <c r="C4421" s="25">
        <f t="shared" si="71"/>
        <v>0</v>
      </c>
    </row>
    <row r="4422" spans="1:3" ht="14.5" customHeight="1" x14ac:dyDescent="0.25">
      <c r="A4422">
        <f>'O1-2B'!T15</f>
        <v>0</v>
      </c>
      <c r="B4422" s="25">
        <v>0</v>
      </c>
      <c r="C4422" s="25">
        <f t="shared" si="71"/>
        <v>0</v>
      </c>
    </row>
    <row r="4423" spans="1:3" ht="14.5" customHeight="1" x14ac:dyDescent="0.25">
      <c r="A4423">
        <f>'O1-2B'!T16</f>
        <v>0</v>
      </c>
      <c r="B4423" s="25">
        <v>0</v>
      </c>
      <c r="C4423" s="25">
        <f t="shared" si="71"/>
        <v>0</v>
      </c>
    </row>
    <row r="4424" spans="1:3" ht="14.5" customHeight="1" x14ac:dyDescent="0.25">
      <c r="A4424">
        <f>'O1-2B'!T17</f>
        <v>0</v>
      </c>
      <c r="B4424" s="25">
        <v>0</v>
      </c>
      <c r="C4424" s="25">
        <f t="shared" si="71"/>
        <v>0</v>
      </c>
    </row>
    <row r="4425" spans="1:3" ht="14.5" customHeight="1" x14ac:dyDescent="0.25">
      <c r="A4425">
        <f>'O1-2B'!T18</f>
        <v>0</v>
      </c>
      <c r="B4425" s="25">
        <v>0</v>
      </c>
      <c r="C4425" s="25">
        <f t="shared" si="71"/>
        <v>0</v>
      </c>
    </row>
    <row r="4426" spans="1:3" ht="14.5" customHeight="1" x14ac:dyDescent="0.25">
      <c r="A4426">
        <f>'O1-2B'!T19</f>
        <v>0</v>
      </c>
      <c r="B4426" s="25">
        <v>0</v>
      </c>
      <c r="C4426" s="25">
        <f t="shared" si="71"/>
        <v>0</v>
      </c>
    </row>
    <row r="4427" spans="1:3" ht="14.5" customHeight="1" x14ac:dyDescent="0.25">
      <c r="A4427">
        <f>'O1-2B'!T20</f>
        <v>0</v>
      </c>
      <c r="B4427" s="25">
        <v>0</v>
      </c>
      <c r="C4427" s="25">
        <f t="shared" si="71"/>
        <v>0</v>
      </c>
    </row>
    <row r="4428" spans="1:3" ht="14.5" customHeight="1" x14ac:dyDescent="0.25">
      <c r="A4428">
        <f>'O1-2B'!T21</f>
        <v>0</v>
      </c>
      <c r="B4428" s="25">
        <v>0</v>
      </c>
      <c r="C4428" s="25">
        <f t="shared" si="71"/>
        <v>0</v>
      </c>
    </row>
    <row r="4429" spans="1:3" ht="14.5" customHeight="1" x14ac:dyDescent="0.25">
      <c r="A4429">
        <f>'O1-2B'!T22</f>
        <v>0</v>
      </c>
      <c r="B4429" s="25">
        <v>0</v>
      </c>
      <c r="C4429" s="25">
        <f t="shared" si="71"/>
        <v>0</v>
      </c>
    </row>
    <row r="4430" spans="1:3" ht="14.5" customHeight="1" x14ac:dyDescent="0.25">
      <c r="A4430">
        <f>'O1-2B'!T23</f>
        <v>0</v>
      </c>
      <c r="B4430" s="25">
        <v>0</v>
      </c>
      <c r="C4430" s="25">
        <f t="shared" si="71"/>
        <v>0</v>
      </c>
    </row>
    <row r="4431" spans="1:3" ht="14.5" customHeight="1" x14ac:dyDescent="0.25">
      <c r="A4431">
        <f>'O1-2B'!T24</f>
        <v>0</v>
      </c>
      <c r="B4431" s="25">
        <v>0</v>
      </c>
      <c r="C4431" s="25">
        <f t="shared" si="71"/>
        <v>0</v>
      </c>
    </row>
    <row r="4432" spans="1:3" ht="14.5" customHeight="1" x14ac:dyDescent="0.25">
      <c r="A4432">
        <f>'O1-2B'!T25</f>
        <v>0</v>
      </c>
      <c r="B4432" s="25">
        <v>0</v>
      </c>
      <c r="C4432" s="25">
        <f t="shared" si="71"/>
        <v>0</v>
      </c>
    </row>
    <row r="4433" spans="1:3" ht="14.5" customHeight="1" x14ac:dyDescent="0.25">
      <c r="A4433">
        <f>'O1-2B'!T26</f>
        <v>0</v>
      </c>
      <c r="B4433" s="25">
        <v>0</v>
      </c>
      <c r="C4433" s="25">
        <f t="shared" si="71"/>
        <v>0</v>
      </c>
    </row>
    <row r="4434" spans="1:3" ht="14.5" customHeight="1" x14ac:dyDescent="0.25">
      <c r="A4434">
        <f>'O1-2B'!T27</f>
        <v>0</v>
      </c>
      <c r="B4434" s="25">
        <v>0</v>
      </c>
      <c r="C4434" s="25">
        <f t="shared" si="71"/>
        <v>0</v>
      </c>
    </row>
    <row r="4435" spans="1:3" ht="14.5" customHeight="1" x14ac:dyDescent="0.25">
      <c r="A4435">
        <f>'O1-2B'!T28</f>
        <v>0</v>
      </c>
      <c r="B4435" s="25">
        <v>0</v>
      </c>
      <c r="C4435" s="25">
        <f t="shared" si="71"/>
        <v>0</v>
      </c>
    </row>
    <row r="4436" spans="1:3" ht="14.5" customHeight="1" x14ac:dyDescent="0.25">
      <c r="A4436">
        <f>'O1-2B'!T29</f>
        <v>0</v>
      </c>
      <c r="B4436" s="25">
        <v>0</v>
      </c>
      <c r="C4436" s="25">
        <f t="shared" si="71"/>
        <v>0</v>
      </c>
    </row>
    <row r="4437" spans="1:3" ht="14.5" customHeight="1" x14ac:dyDescent="0.25">
      <c r="A4437">
        <f>'O1-2B'!T30</f>
        <v>0</v>
      </c>
      <c r="B4437" s="25">
        <v>0</v>
      </c>
      <c r="C4437" s="25">
        <f t="shared" si="71"/>
        <v>0</v>
      </c>
    </row>
    <row r="4438" spans="1:3" ht="14.5" customHeight="1" x14ac:dyDescent="0.25">
      <c r="A4438">
        <f>'O1-2B'!T31</f>
        <v>0</v>
      </c>
      <c r="B4438" s="25">
        <v>0</v>
      </c>
      <c r="C4438" s="25">
        <f t="shared" si="71"/>
        <v>0</v>
      </c>
    </row>
    <row r="4439" spans="1:3" ht="14.5" customHeight="1" x14ac:dyDescent="0.25">
      <c r="A4439">
        <f>'O1-2B'!T32</f>
        <v>0</v>
      </c>
      <c r="B4439" s="25">
        <v>0</v>
      </c>
      <c r="C4439" s="25">
        <f t="shared" si="71"/>
        <v>0</v>
      </c>
    </row>
    <row r="4440" spans="1:3" ht="14.5" customHeight="1" x14ac:dyDescent="0.25">
      <c r="A4440">
        <f>'O1-2B'!T33</f>
        <v>0</v>
      </c>
      <c r="B4440" s="25">
        <v>0</v>
      </c>
      <c r="C4440" s="25">
        <f t="shared" si="71"/>
        <v>0</v>
      </c>
    </row>
    <row r="4441" spans="1:3" ht="14.5" customHeight="1" x14ac:dyDescent="0.25">
      <c r="A4441">
        <f>'O1-2B'!T34</f>
        <v>0</v>
      </c>
      <c r="B4441" s="25">
        <v>0</v>
      </c>
      <c r="C4441" s="25">
        <f t="shared" si="71"/>
        <v>0</v>
      </c>
    </row>
    <row r="4442" spans="1:3" ht="14.5" customHeight="1" x14ac:dyDescent="0.25">
      <c r="A4442">
        <f>'O1-2B'!T35</f>
        <v>0</v>
      </c>
      <c r="B4442" s="25">
        <v>0</v>
      </c>
      <c r="C4442" s="25">
        <f t="shared" si="71"/>
        <v>0</v>
      </c>
    </row>
    <row r="4443" spans="1:3" ht="14.5" customHeight="1" x14ac:dyDescent="0.25">
      <c r="A4443">
        <f>'O1-2K'!E10</f>
        <v>0</v>
      </c>
      <c r="B4443" s="25">
        <v>0</v>
      </c>
      <c r="C4443" s="25">
        <f t="shared" si="71"/>
        <v>0</v>
      </c>
    </row>
    <row r="4444" spans="1:3" ht="14.5" customHeight="1" x14ac:dyDescent="0.25">
      <c r="A4444">
        <f>'O1-2K'!E11</f>
        <v>0</v>
      </c>
      <c r="B4444" s="25">
        <v>0</v>
      </c>
      <c r="C4444" s="25">
        <f t="shared" si="71"/>
        <v>0</v>
      </c>
    </row>
    <row r="4445" spans="1:3" ht="14.5" customHeight="1" x14ac:dyDescent="0.25">
      <c r="A4445">
        <f>'O1-2K'!E12</f>
        <v>0</v>
      </c>
      <c r="B4445" s="25">
        <v>0</v>
      </c>
      <c r="C4445" s="25">
        <f t="shared" si="71"/>
        <v>0</v>
      </c>
    </row>
    <row r="4446" spans="1:3" ht="14.5" customHeight="1" x14ac:dyDescent="0.25">
      <c r="A4446">
        <f>'O1-2K'!E13</f>
        <v>0</v>
      </c>
      <c r="B4446" s="25">
        <v>0</v>
      </c>
      <c r="C4446" s="25">
        <f t="shared" si="71"/>
        <v>0</v>
      </c>
    </row>
    <row r="4447" spans="1:3" ht="14.5" customHeight="1" x14ac:dyDescent="0.25">
      <c r="A4447">
        <f>'O1-2K'!E14</f>
        <v>0</v>
      </c>
      <c r="B4447" s="25">
        <v>0</v>
      </c>
      <c r="C4447" s="25">
        <f t="shared" si="71"/>
        <v>0</v>
      </c>
    </row>
    <row r="4448" spans="1:3" ht="14.5" customHeight="1" x14ac:dyDescent="0.25">
      <c r="A4448">
        <f>'O1-2K'!E15</f>
        <v>0</v>
      </c>
      <c r="B4448" s="25">
        <v>0</v>
      </c>
      <c r="C4448" s="25">
        <f t="shared" si="71"/>
        <v>0</v>
      </c>
    </row>
    <row r="4449" spans="1:3" ht="14.5" customHeight="1" x14ac:dyDescent="0.25">
      <c r="A4449">
        <f>'O1-2K'!E16</f>
        <v>0</v>
      </c>
      <c r="B4449" s="25">
        <v>0</v>
      </c>
      <c r="C4449" s="25">
        <f t="shared" si="71"/>
        <v>0</v>
      </c>
    </row>
    <row r="4450" spans="1:3" ht="14.5" customHeight="1" x14ac:dyDescent="0.25">
      <c r="A4450">
        <f>'O1-2K'!E17</f>
        <v>0</v>
      </c>
      <c r="B4450" s="25">
        <v>0</v>
      </c>
      <c r="C4450" s="25">
        <f t="shared" si="71"/>
        <v>0</v>
      </c>
    </row>
    <row r="4451" spans="1:3" ht="14.5" customHeight="1" x14ac:dyDescent="0.25">
      <c r="A4451">
        <f>'O1-2K'!E18</f>
        <v>0</v>
      </c>
      <c r="B4451" s="25">
        <v>0</v>
      </c>
      <c r="C4451" s="25">
        <f t="shared" si="71"/>
        <v>0</v>
      </c>
    </row>
    <row r="4452" spans="1:3" ht="14.5" customHeight="1" x14ac:dyDescent="0.25">
      <c r="A4452">
        <f>'O1-2K'!E19</f>
        <v>0</v>
      </c>
      <c r="B4452" s="25">
        <v>0</v>
      </c>
      <c r="C4452" s="25">
        <f t="shared" si="71"/>
        <v>0</v>
      </c>
    </row>
    <row r="4453" spans="1:3" ht="14.5" customHeight="1" x14ac:dyDescent="0.25">
      <c r="A4453">
        <f>'O1-2K'!E20</f>
        <v>0</v>
      </c>
      <c r="B4453" s="25">
        <v>0</v>
      </c>
      <c r="C4453" s="25">
        <f t="shared" si="71"/>
        <v>0</v>
      </c>
    </row>
    <row r="4454" spans="1:3" ht="14.5" customHeight="1" x14ac:dyDescent="0.25">
      <c r="A4454">
        <f>'O1-2K'!E21</f>
        <v>0</v>
      </c>
      <c r="B4454" s="25">
        <v>0</v>
      </c>
      <c r="C4454" s="25">
        <f t="shared" si="71"/>
        <v>0</v>
      </c>
    </row>
    <row r="4455" spans="1:3" ht="14.5" customHeight="1" x14ac:dyDescent="0.25">
      <c r="A4455">
        <f>'O1-2K'!F10</f>
        <v>0</v>
      </c>
      <c r="B4455" s="25">
        <v>0</v>
      </c>
      <c r="C4455" s="25">
        <f t="shared" si="71"/>
        <v>0</v>
      </c>
    </row>
    <row r="4456" spans="1:3" ht="14.5" customHeight="1" x14ac:dyDescent="0.25">
      <c r="A4456">
        <f>'O1-2K'!F11</f>
        <v>0</v>
      </c>
      <c r="B4456" s="25">
        <v>0</v>
      </c>
      <c r="C4456" s="25">
        <f t="shared" si="71"/>
        <v>0</v>
      </c>
    </row>
    <row r="4457" spans="1:3" ht="14.5" customHeight="1" x14ac:dyDescent="0.25">
      <c r="A4457">
        <f>'O1-2K'!F12</f>
        <v>0</v>
      </c>
      <c r="B4457" s="25">
        <v>0</v>
      </c>
      <c r="C4457" s="25">
        <f t="shared" si="71"/>
        <v>0</v>
      </c>
    </row>
    <row r="4458" spans="1:3" ht="14.5" customHeight="1" x14ac:dyDescent="0.25">
      <c r="A4458">
        <f>'O1-2K'!F13</f>
        <v>0</v>
      </c>
      <c r="B4458" s="25">
        <v>0</v>
      </c>
      <c r="C4458" s="25">
        <f t="shared" si="71"/>
        <v>0</v>
      </c>
    </row>
    <row r="4459" spans="1:3" ht="14.5" customHeight="1" x14ac:dyDescent="0.25">
      <c r="A4459">
        <f>'O1-2K'!F14</f>
        <v>0</v>
      </c>
      <c r="B4459" s="25">
        <v>0</v>
      </c>
      <c r="C4459" s="25">
        <f t="shared" si="71"/>
        <v>0</v>
      </c>
    </row>
    <row r="4460" spans="1:3" ht="14.5" customHeight="1" x14ac:dyDescent="0.25">
      <c r="A4460">
        <f>'O1-2K'!F15</f>
        <v>0</v>
      </c>
      <c r="B4460" s="25">
        <v>0</v>
      </c>
      <c r="C4460" s="25">
        <f t="shared" si="71"/>
        <v>0</v>
      </c>
    </row>
    <row r="4461" spans="1:3" ht="14.5" customHeight="1" x14ac:dyDescent="0.25">
      <c r="A4461">
        <f>'O1-2K'!F16</f>
        <v>0</v>
      </c>
      <c r="B4461" s="25">
        <v>0</v>
      </c>
      <c r="C4461" s="25">
        <f t="shared" si="71"/>
        <v>0</v>
      </c>
    </row>
    <row r="4462" spans="1:3" ht="14.5" customHeight="1" x14ac:dyDescent="0.25">
      <c r="A4462">
        <f>'O1-2K'!F17</f>
        <v>0</v>
      </c>
      <c r="B4462" s="25">
        <v>0</v>
      </c>
      <c r="C4462" s="25">
        <f t="shared" si="71"/>
        <v>0</v>
      </c>
    </row>
    <row r="4463" spans="1:3" ht="14.5" customHeight="1" x14ac:dyDescent="0.25">
      <c r="A4463">
        <f>'O1-2K'!F18</f>
        <v>0</v>
      </c>
      <c r="B4463" s="25">
        <v>0</v>
      </c>
      <c r="C4463" s="25">
        <f t="shared" si="71"/>
        <v>0</v>
      </c>
    </row>
    <row r="4464" spans="1:3" ht="14.5" customHeight="1" x14ac:dyDescent="0.25">
      <c r="A4464">
        <f>'O1-2K'!F19</f>
        <v>0</v>
      </c>
      <c r="B4464" s="25">
        <v>0</v>
      </c>
      <c r="C4464" s="25">
        <f t="shared" si="71"/>
        <v>0</v>
      </c>
    </row>
    <row r="4465" spans="1:3" ht="14.5" customHeight="1" x14ac:dyDescent="0.25">
      <c r="A4465">
        <f>'O1-2K'!F20</f>
        <v>0</v>
      </c>
      <c r="B4465" s="25">
        <v>0</v>
      </c>
      <c r="C4465" s="25">
        <f t="shared" si="71"/>
        <v>0</v>
      </c>
    </row>
    <row r="4466" spans="1:3" ht="14.5" customHeight="1" x14ac:dyDescent="0.25">
      <c r="A4466">
        <f>'O1-2K'!F21</f>
        <v>0</v>
      </c>
      <c r="B4466" s="25">
        <v>0</v>
      </c>
      <c r="C4466" s="25">
        <f t="shared" si="71"/>
        <v>0</v>
      </c>
    </row>
    <row r="4467" spans="1:3" ht="14.5" customHeight="1" x14ac:dyDescent="0.25">
      <c r="A4467">
        <f>'O1-2K'!G10</f>
        <v>0</v>
      </c>
      <c r="B4467" s="25">
        <v>0</v>
      </c>
      <c r="C4467" s="25">
        <f t="shared" si="71"/>
        <v>0</v>
      </c>
    </row>
    <row r="4468" spans="1:3" ht="14.5" customHeight="1" x14ac:dyDescent="0.25">
      <c r="A4468">
        <f>'O1-2K'!G11</f>
        <v>0</v>
      </c>
      <c r="B4468" s="25">
        <v>0</v>
      </c>
      <c r="C4468" s="25">
        <f t="shared" si="71"/>
        <v>0</v>
      </c>
    </row>
    <row r="4469" spans="1:3" ht="14.5" customHeight="1" x14ac:dyDescent="0.25">
      <c r="A4469">
        <f>'O1-2K'!G12</f>
        <v>0</v>
      </c>
      <c r="B4469" s="25">
        <v>0</v>
      </c>
      <c r="C4469" s="25">
        <f t="shared" si="71"/>
        <v>0</v>
      </c>
    </row>
    <row r="4470" spans="1:3" ht="14.5" customHeight="1" x14ac:dyDescent="0.25">
      <c r="A4470">
        <f>'O1-2K'!G13</f>
        <v>0</v>
      </c>
      <c r="B4470" s="25">
        <v>0</v>
      </c>
      <c r="C4470" s="25">
        <f t="shared" si="71"/>
        <v>0</v>
      </c>
    </row>
    <row r="4471" spans="1:3" ht="14.5" customHeight="1" x14ac:dyDescent="0.25">
      <c r="A4471">
        <f>'O1-2K'!G14</f>
        <v>0</v>
      </c>
      <c r="B4471" s="25">
        <v>0</v>
      </c>
      <c r="C4471" s="25">
        <f t="shared" si="71"/>
        <v>0</v>
      </c>
    </row>
    <row r="4472" spans="1:3" ht="14.5" customHeight="1" x14ac:dyDescent="0.25">
      <c r="A4472">
        <f>'O1-2K'!G15</f>
        <v>0</v>
      </c>
      <c r="B4472" s="25">
        <v>0</v>
      </c>
      <c r="C4472" s="25">
        <f t="shared" si="71"/>
        <v>0</v>
      </c>
    </row>
    <row r="4473" spans="1:3" ht="14.5" customHeight="1" x14ac:dyDescent="0.25">
      <c r="A4473">
        <f>'O1-2K'!G16</f>
        <v>0</v>
      </c>
      <c r="B4473" s="25">
        <v>0</v>
      </c>
      <c r="C4473" s="25">
        <f t="shared" si="71"/>
        <v>0</v>
      </c>
    </row>
    <row r="4474" spans="1:3" ht="14.5" customHeight="1" x14ac:dyDescent="0.25">
      <c r="A4474">
        <f>'O1-2K'!G17</f>
        <v>0</v>
      </c>
      <c r="B4474" s="25">
        <v>0</v>
      </c>
      <c r="C4474" s="25">
        <f t="shared" si="71"/>
        <v>0</v>
      </c>
    </row>
    <row r="4475" spans="1:3" ht="14.5" customHeight="1" x14ac:dyDescent="0.25">
      <c r="A4475">
        <f>'O1-2K'!G18</f>
        <v>0</v>
      </c>
      <c r="B4475" s="25">
        <v>0</v>
      </c>
      <c r="C4475" s="25">
        <f t="shared" si="71"/>
        <v>0</v>
      </c>
    </row>
    <row r="4476" spans="1:3" ht="14.5" customHeight="1" x14ac:dyDescent="0.25">
      <c r="A4476">
        <f>'O1-2K'!G19</f>
        <v>0</v>
      </c>
      <c r="B4476" s="25">
        <v>0</v>
      </c>
      <c r="C4476" s="25">
        <f t="shared" si="71"/>
        <v>0</v>
      </c>
    </row>
    <row r="4477" spans="1:3" ht="14.5" customHeight="1" x14ac:dyDescent="0.25">
      <c r="A4477">
        <f>'O1-2K'!G20</f>
        <v>0</v>
      </c>
      <c r="B4477" s="25">
        <v>0</v>
      </c>
      <c r="C4477" s="25">
        <f t="shared" si="71"/>
        <v>0</v>
      </c>
    </row>
    <row r="4478" spans="1:3" ht="14.5" customHeight="1" x14ac:dyDescent="0.25">
      <c r="A4478">
        <f>'O1-2K'!G21</f>
        <v>0</v>
      </c>
      <c r="B4478" s="25">
        <v>0</v>
      </c>
      <c r="C4478" s="25">
        <f t="shared" si="71"/>
        <v>0</v>
      </c>
    </row>
    <row r="4479" spans="1:3" ht="14.5" customHeight="1" x14ac:dyDescent="0.25">
      <c r="A4479">
        <f>'O1-2K'!H10</f>
        <v>0</v>
      </c>
      <c r="B4479" s="25">
        <v>0</v>
      </c>
      <c r="C4479" s="25">
        <f t="shared" ref="C4479:C4542" si="72">A4479*B4479</f>
        <v>0</v>
      </c>
    </row>
    <row r="4480" spans="1:3" ht="14.5" customHeight="1" x14ac:dyDescent="0.25">
      <c r="A4480">
        <f>'O1-2K'!H11</f>
        <v>0</v>
      </c>
      <c r="B4480" s="25">
        <v>0</v>
      </c>
      <c r="C4480" s="25">
        <f t="shared" si="72"/>
        <v>0</v>
      </c>
    </row>
    <row r="4481" spans="1:3" ht="14.5" customHeight="1" x14ac:dyDescent="0.25">
      <c r="A4481">
        <f>'O1-2K'!H12</f>
        <v>0</v>
      </c>
      <c r="B4481" s="25">
        <v>0</v>
      </c>
      <c r="C4481" s="25">
        <f t="shared" si="72"/>
        <v>0</v>
      </c>
    </row>
    <row r="4482" spans="1:3" ht="14.5" customHeight="1" x14ac:dyDescent="0.25">
      <c r="A4482">
        <f>'O1-2K'!H13</f>
        <v>0</v>
      </c>
      <c r="B4482" s="25">
        <v>0</v>
      </c>
      <c r="C4482" s="25">
        <f t="shared" si="72"/>
        <v>0</v>
      </c>
    </row>
    <row r="4483" spans="1:3" ht="14.5" customHeight="1" x14ac:dyDescent="0.25">
      <c r="A4483">
        <f>'O1-2K'!H14</f>
        <v>0</v>
      </c>
      <c r="B4483" s="25">
        <v>0</v>
      </c>
      <c r="C4483" s="25">
        <f t="shared" si="72"/>
        <v>0</v>
      </c>
    </row>
    <row r="4484" spans="1:3" ht="14.5" customHeight="1" x14ac:dyDescent="0.25">
      <c r="A4484">
        <f>'O1-2K'!H15</f>
        <v>0</v>
      </c>
      <c r="B4484" s="25">
        <v>0</v>
      </c>
      <c r="C4484" s="25">
        <f t="shared" si="72"/>
        <v>0</v>
      </c>
    </row>
    <row r="4485" spans="1:3" ht="14.5" customHeight="1" x14ac:dyDescent="0.25">
      <c r="A4485">
        <f>'O1-2K'!H16</f>
        <v>0</v>
      </c>
      <c r="B4485" s="25">
        <v>0</v>
      </c>
      <c r="C4485" s="25">
        <f t="shared" si="72"/>
        <v>0</v>
      </c>
    </row>
    <row r="4486" spans="1:3" ht="14.5" customHeight="1" x14ac:dyDescent="0.25">
      <c r="A4486">
        <f>'O1-2K'!H17</f>
        <v>0</v>
      </c>
      <c r="B4486" s="25">
        <v>0</v>
      </c>
      <c r="C4486" s="25">
        <f t="shared" si="72"/>
        <v>0</v>
      </c>
    </row>
    <row r="4487" spans="1:3" ht="14.5" customHeight="1" x14ac:dyDescent="0.25">
      <c r="A4487">
        <f>'O1-2K'!H18</f>
        <v>0</v>
      </c>
      <c r="B4487" s="25">
        <v>0</v>
      </c>
      <c r="C4487" s="25">
        <f t="shared" si="72"/>
        <v>0</v>
      </c>
    </row>
    <row r="4488" spans="1:3" ht="14.5" customHeight="1" x14ac:dyDescent="0.25">
      <c r="A4488">
        <f>'O1-2K'!H19</f>
        <v>0</v>
      </c>
      <c r="B4488" s="25">
        <v>0</v>
      </c>
      <c r="C4488" s="25">
        <f t="shared" si="72"/>
        <v>0</v>
      </c>
    </row>
    <row r="4489" spans="1:3" ht="14.5" customHeight="1" x14ac:dyDescent="0.25">
      <c r="A4489">
        <f>'O1-2K'!H20</f>
        <v>0</v>
      </c>
      <c r="B4489" s="25">
        <v>0</v>
      </c>
      <c r="C4489" s="25">
        <f t="shared" si="72"/>
        <v>0</v>
      </c>
    </row>
    <row r="4490" spans="1:3" ht="14.5" customHeight="1" x14ac:dyDescent="0.25">
      <c r="A4490">
        <f>'O1-2K'!H21</f>
        <v>0</v>
      </c>
      <c r="B4490" s="25">
        <v>0</v>
      </c>
      <c r="C4490" s="25">
        <f t="shared" si="72"/>
        <v>0</v>
      </c>
    </row>
    <row r="4491" spans="1:3" ht="14.5" customHeight="1" x14ac:dyDescent="0.25">
      <c r="A4491">
        <f>'O1-2K'!I10</f>
        <v>0</v>
      </c>
      <c r="B4491" s="25">
        <v>0</v>
      </c>
      <c r="C4491" s="25">
        <f t="shared" si="72"/>
        <v>0</v>
      </c>
    </row>
    <row r="4492" spans="1:3" ht="14.5" customHeight="1" x14ac:dyDescent="0.25">
      <c r="A4492">
        <f>'O1-2K'!I11</f>
        <v>0</v>
      </c>
      <c r="B4492" s="25">
        <v>0</v>
      </c>
      <c r="C4492" s="25">
        <f t="shared" si="72"/>
        <v>0</v>
      </c>
    </row>
    <row r="4493" spans="1:3" ht="14.5" customHeight="1" x14ac:dyDescent="0.25">
      <c r="A4493">
        <f>'O1-2K'!I12</f>
        <v>0</v>
      </c>
      <c r="B4493" s="25">
        <v>0</v>
      </c>
      <c r="C4493" s="25">
        <f t="shared" si="72"/>
        <v>0</v>
      </c>
    </row>
    <row r="4494" spans="1:3" ht="14.5" customHeight="1" x14ac:dyDescent="0.25">
      <c r="A4494">
        <f>'O1-2K'!I13</f>
        <v>0</v>
      </c>
      <c r="B4494" s="25">
        <v>0</v>
      </c>
      <c r="C4494" s="25">
        <f t="shared" si="72"/>
        <v>0</v>
      </c>
    </row>
    <row r="4495" spans="1:3" ht="14.5" customHeight="1" x14ac:dyDescent="0.25">
      <c r="A4495">
        <f>'O1-2K'!I14</f>
        <v>0</v>
      </c>
      <c r="B4495" s="25">
        <v>0</v>
      </c>
      <c r="C4495" s="25">
        <f t="shared" si="72"/>
        <v>0</v>
      </c>
    </row>
    <row r="4496" spans="1:3" ht="14.5" customHeight="1" x14ac:dyDescent="0.25">
      <c r="A4496">
        <f>'O1-2K'!I15</f>
        <v>0</v>
      </c>
      <c r="B4496" s="25">
        <v>0</v>
      </c>
      <c r="C4496" s="25">
        <f t="shared" si="72"/>
        <v>0</v>
      </c>
    </row>
    <row r="4497" spans="1:3" ht="14.5" customHeight="1" x14ac:dyDescent="0.25">
      <c r="A4497">
        <f>'O1-2K'!I16</f>
        <v>0</v>
      </c>
      <c r="B4497" s="25">
        <v>0</v>
      </c>
      <c r="C4497" s="25">
        <f t="shared" si="72"/>
        <v>0</v>
      </c>
    </row>
    <row r="4498" spans="1:3" ht="14.5" customHeight="1" x14ac:dyDescent="0.25">
      <c r="A4498">
        <f>'O1-2K'!I17</f>
        <v>0</v>
      </c>
      <c r="B4498" s="25">
        <v>0</v>
      </c>
      <c r="C4498" s="25">
        <f t="shared" si="72"/>
        <v>0</v>
      </c>
    </row>
    <row r="4499" spans="1:3" ht="14.5" customHeight="1" x14ac:dyDescent="0.25">
      <c r="A4499">
        <f>'O1-2K'!I18</f>
        <v>0</v>
      </c>
      <c r="B4499" s="25">
        <v>0</v>
      </c>
      <c r="C4499" s="25">
        <f t="shared" si="72"/>
        <v>0</v>
      </c>
    </row>
    <row r="4500" spans="1:3" ht="14.5" customHeight="1" x14ac:dyDescent="0.25">
      <c r="A4500">
        <f>'O1-2K'!I19</f>
        <v>0</v>
      </c>
      <c r="B4500" s="25">
        <v>0</v>
      </c>
      <c r="C4500" s="25">
        <f t="shared" si="72"/>
        <v>0</v>
      </c>
    </row>
    <row r="4501" spans="1:3" ht="14.5" customHeight="1" x14ac:dyDescent="0.25">
      <c r="A4501">
        <f>'O1-2K'!I20</f>
        <v>0</v>
      </c>
      <c r="B4501" s="25">
        <v>0</v>
      </c>
      <c r="C4501" s="25">
        <f t="shared" si="72"/>
        <v>0</v>
      </c>
    </row>
    <row r="4502" spans="1:3" ht="14.5" customHeight="1" x14ac:dyDescent="0.25">
      <c r="A4502">
        <f>'O1-2K'!I21</f>
        <v>0</v>
      </c>
      <c r="B4502" s="25">
        <v>0</v>
      </c>
      <c r="C4502" s="25">
        <f t="shared" si="72"/>
        <v>0</v>
      </c>
    </row>
    <row r="4503" spans="1:3" ht="14.5" customHeight="1" x14ac:dyDescent="0.25">
      <c r="A4503">
        <f>'O1-2K'!J10</f>
        <v>0</v>
      </c>
      <c r="B4503" s="25">
        <v>0</v>
      </c>
      <c r="C4503" s="25">
        <f t="shared" si="72"/>
        <v>0</v>
      </c>
    </row>
    <row r="4504" spans="1:3" ht="14.5" customHeight="1" x14ac:dyDescent="0.25">
      <c r="A4504">
        <f>'O1-2K'!J11</f>
        <v>0</v>
      </c>
      <c r="B4504" s="25">
        <v>0</v>
      </c>
      <c r="C4504" s="25">
        <f t="shared" si="72"/>
        <v>0</v>
      </c>
    </row>
    <row r="4505" spans="1:3" ht="14.5" customHeight="1" x14ac:dyDescent="0.25">
      <c r="A4505">
        <f>'O1-2K'!J12</f>
        <v>0</v>
      </c>
      <c r="B4505" s="25">
        <v>0</v>
      </c>
      <c r="C4505" s="25">
        <f t="shared" si="72"/>
        <v>0</v>
      </c>
    </row>
    <row r="4506" spans="1:3" ht="14.5" customHeight="1" x14ac:dyDescent="0.25">
      <c r="A4506">
        <f>'O1-2K'!J13</f>
        <v>0</v>
      </c>
      <c r="B4506" s="25">
        <v>0</v>
      </c>
      <c r="C4506" s="25">
        <f t="shared" si="72"/>
        <v>0</v>
      </c>
    </row>
    <row r="4507" spans="1:3" ht="14.5" customHeight="1" x14ac:dyDescent="0.25">
      <c r="A4507">
        <f>'O1-2K'!J14</f>
        <v>0</v>
      </c>
      <c r="B4507" s="25">
        <v>0</v>
      </c>
      <c r="C4507" s="25">
        <f t="shared" si="72"/>
        <v>0</v>
      </c>
    </row>
    <row r="4508" spans="1:3" ht="14.5" customHeight="1" x14ac:dyDescent="0.25">
      <c r="A4508">
        <f>'O1-2K'!J15</f>
        <v>0</v>
      </c>
      <c r="B4508" s="25">
        <v>0</v>
      </c>
      <c r="C4508" s="25">
        <f t="shared" si="72"/>
        <v>0</v>
      </c>
    </row>
    <row r="4509" spans="1:3" ht="14.5" customHeight="1" x14ac:dyDescent="0.25">
      <c r="A4509">
        <f>'O1-2K'!J16</f>
        <v>0</v>
      </c>
      <c r="B4509" s="25">
        <v>0</v>
      </c>
      <c r="C4509" s="25">
        <f t="shared" si="72"/>
        <v>0</v>
      </c>
    </row>
    <row r="4510" spans="1:3" ht="14.5" customHeight="1" x14ac:dyDescent="0.25">
      <c r="A4510">
        <f>'O1-2K'!J17</f>
        <v>0</v>
      </c>
      <c r="B4510" s="25">
        <v>0</v>
      </c>
      <c r="C4510" s="25">
        <f t="shared" si="72"/>
        <v>0</v>
      </c>
    </row>
    <row r="4511" spans="1:3" ht="14.5" customHeight="1" x14ac:dyDescent="0.25">
      <c r="A4511">
        <f>'O1-2K'!J18</f>
        <v>0</v>
      </c>
      <c r="B4511" s="25">
        <v>0</v>
      </c>
      <c r="C4511" s="25">
        <f t="shared" si="72"/>
        <v>0</v>
      </c>
    </row>
    <row r="4512" spans="1:3" ht="14.5" customHeight="1" x14ac:dyDescent="0.25">
      <c r="A4512">
        <f>'O1-2K'!J19</f>
        <v>0</v>
      </c>
      <c r="B4512" s="25">
        <v>0</v>
      </c>
      <c r="C4512" s="25">
        <f t="shared" si="72"/>
        <v>0</v>
      </c>
    </row>
    <row r="4513" spans="1:3" ht="14.5" customHeight="1" x14ac:dyDescent="0.25">
      <c r="A4513">
        <f>'O1-2K'!J20</f>
        <v>0</v>
      </c>
      <c r="B4513" s="25">
        <v>0</v>
      </c>
      <c r="C4513" s="25">
        <f t="shared" si="72"/>
        <v>0</v>
      </c>
    </row>
    <row r="4514" spans="1:3" ht="14.5" customHeight="1" x14ac:dyDescent="0.25">
      <c r="A4514">
        <f>'O1-2K'!J21</f>
        <v>0</v>
      </c>
      <c r="B4514" s="25">
        <v>0</v>
      </c>
      <c r="C4514" s="25">
        <f t="shared" si="72"/>
        <v>0</v>
      </c>
    </row>
    <row r="4515" spans="1:3" ht="14.5" customHeight="1" x14ac:dyDescent="0.25">
      <c r="A4515">
        <f>'O1-3'!E11</f>
        <v>0</v>
      </c>
      <c r="B4515" s="25">
        <v>0</v>
      </c>
      <c r="C4515" s="25">
        <f t="shared" si="72"/>
        <v>0</v>
      </c>
    </row>
    <row r="4516" spans="1:3" ht="14.5" customHeight="1" x14ac:dyDescent="0.25">
      <c r="A4516">
        <f>'O1-3'!E12</f>
        <v>0</v>
      </c>
      <c r="B4516" s="25">
        <v>0</v>
      </c>
      <c r="C4516" s="25">
        <f t="shared" si="72"/>
        <v>0</v>
      </c>
    </row>
    <row r="4517" spans="1:3" ht="14.5" customHeight="1" x14ac:dyDescent="0.25">
      <c r="A4517">
        <f>'O1-3'!E13</f>
        <v>0</v>
      </c>
      <c r="B4517" s="25">
        <v>0</v>
      </c>
      <c r="C4517" s="25">
        <f t="shared" si="72"/>
        <v>0</v>
      </c>
    </row>
    <row r="4518" spans="1:3" ht="14.5" customHeight="1" x14ac:dyDescent="0.25">
      <c r="A4518">
        <f>'O1-3'!E14</f>
        <v>0</v>
      </c>
      <c r="B4518" s="25">
        <v>0</v>
      </c>
      <c r="C4518" s="25">
        <f t="shared" si="72"/>
        <v>0</v>
      </c>
    </row>
    <row r="4519" spans="1:3" ht="14.5" customHeight="1" x14ac:dyDescent="0.25">
      <c r="A4519">
        <f>'O1-3'!E15</f>
        <v>0</v>
      </c>
      <c r="B4519" s="25">
        <v>0</v>
      </c>
      <c r="C4519" s="25">
        <f t="shared" si="72"/>
        <v>0</v>
      </c>
    </row>
    <row r="4520" spans="1:3" ht="14.5" customHeight="1" x14ac:dyDescent="0.25">
      <c r="A4520">
        <f>'O1-3'!E16</f>
        <v>0</v>
      </c>
      <c r="B4520" s="25">
        <v>0</v>
      </c>
      <c r="C4520" s="25">
        <f t="shared" si="72"/>
        <v>0</v>
      </c>
    </row>
    <row r="4521" spans="1:3" ht="14.5" customHeight="1" x14ac:dyDescent="0.25">
      <c r="A4521">
        <f>'O1-3'!E17</f>
        <v>0</v>
      </c>
      <c r="B4521" s="25">
        <v>0</v>
      </c>
      <c r="C4521" s="25">
        <f t="shared" si="72"/>
        <v>0</v>
      </c>
    </row>
    <row r="4522" spans="1:3" ht="14.5" customHeight="1" x14ac:dyDescent="0.25">
      <c r="A4522">
        <f>'O1-3'!E18</f>
        <v>0</v>
      </c>
      <c r="B4522" s="25">
        <v>0</v>
      </c>
      <c r="C4522" s="25">
        <f t="shared" si="72"/>
        <v>0</v>
      </c>
    </row>
    <row r="4523" spans="1:3" ht="14.5" customHeight="1" x14ac:dyDescent="0.25">
      <c r="A4523">
        <f>'O1-3'!E19</f>
        <v>0</v>
      </c>
      <c r="B4523" s="25">
        <v>0</v>
      </c>
      <c r="C4523" s="25">
        <f t="shared" si="72"/>
        <v>0</v>
      </c>
    </row>
    <row r="4524" spans="1:3" ht="14.5" customHeight="1" x14ac:dyDescent="0.25">
      <c r="A4524">
        <f>'O1-3'!E20</f>
        <v>0</v>
      </c>
      <c r="B4524" s="25">
        <v>0</v>
      </c>
      <c r="C4524" s="25">
        <f t="shared" si="72"/>
        <v>0</v>
      </c>
    </row>
    <row r="4525" spans="1:3" ht="14.5" customHeight="1" x14ac:dyDescent="0.25">
      <c r="A4525">
        <f>'O1-3'!E21</f>
        <v>0</v>
      </c>
      <c r="B4525" s="25">
        <v>0</v>
      </c>
      <c r="C4525" s="25">
        <f t="shared" si="72"/>
        <v>0</v>
      </c>
    </row>
    <row r="4526" spans="1:3" ht="14.5" customHeight="1" x14ac:dyDescent="0.25">
      <c r="A4526">
        <f>'O1-3'!E22</f>
        <v>0</v>
      </c>
      <c r="B4526" s="25">
        <v>0</v>
      </c>
      <c r="C4526" s="25">
        <f t="shared" si="72"/>
        <v>0</v>
      </c>
    </row>
    <row r="4527" spans="1:3" ht="14.5" customHeight="1" x14ac:dyDescent="0.25">
      <c r="A4527">
        <f>'O1-3'!E23</f>
        <v>0</v>
      </c>
      <c r="B4527" s="25">
        <v>0</v>
      </c>
      <c r="C4527" s="25">
        <f t="shared" si="72"/>
        <v>0</v>
      </c>
    </row>
    <row r="4528" spans="1:3" ht="14.5" customHeight="1" x14ac:dyDescent="0.25">
      <c r="A4528">
        <f>'O1-3'!E24</f>
        <v>0</v>
      </c>
      <c r="B4528" s="25">
        <v>0</v>
      </c>
      <c r="C4528" s="25">
        <f t="shared" si="72"/>
        <v>0</v>
      </c>
    </row>
    <row r="4529" spans="1:3" ht="14.5" customHeight="1" x14ac:dyDescent="0.25">
      <c r="A4529">
        <f>'O1-3'!E25</f>
        <v>0</v>
      </c>
      <c r="B4529" s="25">
        <v>0</v>
      </c>
      <c r="C4529" s="25">
        <f t="shared" si="72"/>
        <v>0</v>
      </c>
    </row>
    <row r="4530" spans="1:3" ht="14.5" customHeight="1" x14ac:dyDescent="0.25">
      <c r="A4530">
        <f>'O1-3'!E26</f>
        <v>0</v>
      </c>
      <c r="B4530" s="25">
        <v>0</v>
      </c>
      <c r="C4530" s="25">
        <f t="shared" si="72"/>
        <v>0</v>
      </c>
    </row>
    <row r="4531" spans="1:3" ht="14.5" customHeight="1" x14ac:dyDescent="0.25">
      <c r="A4531">
        <f>'O1-3'!E27</f>
        <v>0</v>
      </c>
      <c r="B4531" s="25">
        <v>0</v>
      </c>
      <c r="C4531" s="25">
        <f t="shared" si="72"/>
        <v>0</v>
      </c>
    </row>
    <row r="4532" spans="1:3" ht="14.5" customHeight="1" x14ac:dyDescent="0.25">
      <c r="A4532">
        <f>'O1-3'!E28</f>
        <v>0</v>
      </c>
      <c r="B4532" s="25">
        <v>0</v>
      </c>
      <c r="C4532" s="25">
        <f t="shared" si="72"/>
        <v>0</v>
      </c>
    </row>
    <row r="4533" spans="1:3" ht="14.5" customHeight="1" x14ac:dyDescent="0.25">
      <c r="A4533">
        <f>'O1-3'!E29</f>
        <v>0</v>
      </c>
      <c r="B4533" s="25">
        <v>0</v>
      </c>
      <c r="C4533" s="25">
        <f t="shared" si="72"/>
        <v>0</v>
      </c>
    </row>
    <row r="4534" spans="1:3" ht="14.5" customHeight="1" x14ac:dyDescent="0.25">
      <c r="A4534">
        <f>'O1-3'!E30</f>
        <v>0</v>
      </c>
      <c r="B4534" s="25">
        <v>0</v>
      </c>
      <c r="C4534" s="25">
        <f t="shared" si="72"/>
        <v>0</v>
      </c>
    </row>
    <row r="4535" spans="1:3" ht="14.5" customHeight="1" x14ac:dyDescent="0.25">
      <c r="A4535">
        <f>'O1-3'!E31</f>
        <v>0</v>
      </c>
      <c r="B4535" s="25">
        <v>0</v>
      </c>
      <c r="C4535" s="25">
        <f t="shared" si="72"/>
        <v>0</v>
      </c>
    </row>
    <row r="4536" spans="1:3" ht="14.5" customHeight="1" x14ac:dyDescent="0.25">
      <c r="A4536">
        <f>'O1-3'!E32</f>
        <v>0</v>
      </c>
      <c r="B4536" s="25">
        <v>0</v>
      </c>
      <c r="C4536" s="25">
        <f t="shared" si="72"/>
        <v>0</v>
      </c>
    </row>
    <row r="4537" spans="1:3" ht="14.5" customHeight="1" x14ac:dyDescent="0.25">
      <c r="A4537">
        <f>'O1-3'!E33</f>
        <v>0</v>
      </c>
      <c r="B4537" s="25">
        <v>0</v>
      </c>
      <c r="C4537" s="25">
        <f t="shared" si="72"/>
        <v>0</v>
      </c>
    </row>
    <row r="4538" spans="1:3" ht="14.5" customHeight="1" x14ac:dyDescent="0.25">
      <c r="A4538">
        <f>'O1-3'!E34</f>
        <v>0</v>
      </c>
      <c r="B4538" s="25">
        <v>0</v>
      </c>
      <c r="C4538" s="25">
        <f t="shared" si="72"/>
        <v>0</v>
      </c>
    </row>
    <row r="4539" spans="1:3" ht="14.5" customHeight="1" x14ac:dyDescent="0.25">
      <c r="A4539">
        <f>'O1-3'!E35</f>
        <v>0</v>
      </c>
      <c r="B4539" s="25">
        <v>0</v>
      </c>
      <c r="C4539" s="25">
        <f t="shared" si="72"/>
        <v>0</v>
      </c>
    </row>
    <row r="4540" spans="1:3" ht="14.5" customHeight="1" x14ac:dyDescent="0.25">
      <c r="A4540">
        <f>'O1-3'!E42</f>
        <v>0</v>
      </c>
      <c r="B4540" s="25">
        <v>0</v>
      </c>
      <c r="C4540" s="25">
        <f t="shared" si="72"/>
        <v>0</v>
      </c>
    </row>
    <row r="4541" spans="1:3" ht="14.5" customHeight="1" x14ac:dyDescent="0.25">
      <c r="A4541">
        <f>'O1-3'!E43</f>
        <v>0</v>
      </c>
      <c r="B4541" s="25">
        <v>0</v>
      </c>
      <c r="C4541" s="25">
        <f t="shared" si="72"/>
        <v>0</v>
      </c>
    </row>
    <row r="4542" spans="1:3" ht="14.5" customHeight="1" x14ac:dyDescent="0.25">
      <c r="A4542">
        <f>'O1-3'!E44</f>
        <v>0</v>
      </c>
      <c r="B4542" s="25">
        <v>0</v>
      </c>
      <c r="C4542" s="25">
        <f t="shared" si="72"/>
        <v>0</v>
      </c>
    </row>
    <row r="4543" spans="1:3" ht="14.5" customHeight="1" x14ac:dyDescent="0.25">
      <c r="A4543">
        <f>'O1-3'!E45</f>
        <v>0</v>
      </c>
      <c r="B4543" s="25">
        <v>0</v>
      </c>
      <c r="C4543" s="25">
        <f t="shared" ref="C4543:C4606" si="73">A4543*B4543</f>
        <v>0</v>
      </c>
    </row>
    <row r="4544" spans="1:3" ht="14.5" customHeight="1" x14ac:dyDescent="0.25">
      <c r="A4544">
        <f>'O1-3'!E46</f>
        <v>0</v>
      </c>
      <c r="B4544" s="25">
        <v>0</v>
      </c>
      <c r="C4544" s="25">
        <f t="shared" si="73"/>
        <v>0</v>
      </c>
    </row>
    <row r="4545" spans="1:3" ht="14.5" customHeight="1" x14ac:dyDescent="0.25">
      <c r="A4545">
        <f>'O1-3'!E47</f>
        <v>0</v>
      </c>
      <c r="B4545" s="25">
        <v>0</v>
      </c>
      <c r="C4545" s="25">
        <f t="shared" si="73"/>
        <v>0</v>
      </c>
    </row>
    <row r="4546" spans="1:3" ht="14.5" customHeight="1" x14ac:dyDescent="0.25">
      <c r="A4546">
        <f>'O1-3'!E48</f>
        <v>0</v>
      </c>
      <c r="B4546" s="25">
        <v>0</v>
      </c>
      <c r="C4546" s="25">
        <f t="shared" si="73"/>
        <v>0</v>
      </c>
    </row>
    <row r="4547" spans="1:3" ht="14.5" customHeight="1" x14ac:dyDescent="0.25">
      <c r="A4547">
        <f>'O1-3'!E49</f>
        <v>0</v>
      </c>
      <c r="B4547" s="25">
        <v>0</v>
      </c>
      <c r="C4547" s="25">
        <f t="shared" si="73"/>
        <v>0</v>
      </c>
    </row>
    <row r="4548" spans="1:3" ht="14.5" customHeight="1" x14ac:dyDescent="0.25">
      <c r="A4548">
        <f>'O1-3'!E50</f>
        <v>0</v>
      </c>
      <c r="B4548" s="25">
        <v>0</v>
      </c>
      <c r="C4548" s="25">
        <f t="shared" si="73"/>
        <v>0</v>
      </c>
    </row>
    <row r="4549" spans="1:3" ht="14.5" customHeight="1" x14ac:dyDescent="0.25">
      <c r="A4549">
        <f>'O1-3'!E51</f>
        <v>0</v>
      </c>
      <c r="B4549" s="25">
        <v>0</v>
      </c>
      <c r="C4549" s="25">
        <f t="shared" si="73"/>
        <v>0</v>
      </c>
    </row>
    <row r="4550" spans="1:3" ht="14.5" customHeight="1" x14ac:dyDescent="0.25">
      <c r="A4550">
        <f>'O1-3'!E52</f>
        <v>0</v>
      </c>
      <c r="B4550" s="25">
        <v>0</v>
      </c>
      <c r="C4550" s="25">
        <f t="shared" si="73"/>
        <v>0</v>
      </c>
    </row>
    <row r="4551" spans="1:3" ht="14.5" customHeight="1" x14ac:dyDescent="0.25">
      <c r="A4551">
        <f>'O1-3'!E53</f>
        <v>0</v>
      </c>
      <c r="B4551" s="25">
        <v>0</v>
      </c>
      <c r="C4551" s="25">
        <f t="shared" si="73"/>
        <v>0</v>
      </c>
    </row>
    <row r="4552" spans="1:3" ht="14.5" customHeight="1" x14ac:dyDescent="0.25">
      <c r="A4552">
        <f>'O1-3'!F11</f>
        <v>0</v>
      </c>
      <c r="B4552" s="25">
        <v>0</v>
      </c>
      <c r="C4552" s="25">
        <f t="shared" si="73"/>
        <v>0</v>
      </c>
    </row>
    <row r="4553" spans="1:3" ht="14.5" customHeight="1" x14ac:dyDescent="0.25">
      <c r="A4553">
        <f>'O1-3'!F12</f>
        <v>0</v>
      </c>
      <c r="B4553" s="25">
        <v>0</v>
      </c>
      <c r="C4553" s="25">
        <f t="shared" si="73"/>
        <v>0</v>
      </c>
    </row>
    <row r="4554" spans="1:3" ht="14.5" customHeight="1" x14ac:dyDescent="0.25">
      <c r="A4554">
        <f>'O1-3'!F13</f>
        <v>0</v>
      </c>
      <c r="B4554" s="25">
        <v>0</v>
      </c>
      <c r="C4554" s="25">
        <f t="shared" si="73"/>
        <v>0</v>
      </c>
    </row>
    <row r="4555" spans="1:3" ht="14.5" customHeight="1" x14ac:dyDescent="0.25">
      <c r="A4555">
        <f>'O1-3'!F14</f>
        <v>0</v>
      </c>
      <c r="B4555" s="25">
        <v>0</v>
      </c>
      <c r="C4555" s="25">
        <f t="shared" si="73"/>
        <v>0</v>
      </c>
    </row>
    <row r="4556" spans="1:3" ht="14.5" customHeight="1" x14ac:dyDescent="0.25">
      <c r="A4556">
        <f>'O1-3'!F15</f>
        <v>0</v>
      </c>
      <c r="B4556" s="25">
        <v>0</v>
      </c>
      <c r="C4556" s="25">
        <f t="shared" si="73"/>
        <v>0</v>
      </c>
    </row>
    <row r="4557" spans="1:3" ht="14.5" customHeight="1" x14ac:dyDescent="0.25">
      <c r="A4557">
        <f>'O1-3'!F16</f>
        <v>0</v>
      </c>
      <c r="B4557" s="25">
        <v>0</v>
      </c>
      <c r="C4557" s="25">
        <f t="shared" si="73"/>
        <v>0</v>
      </c>
    </row>
    <row r="4558" spans="1:3" ht="14.5" customHeight="1" x14ac:dyDescent="0.25">
      <c r="A4558">
        <f>'O1-3'!F17</f>
        <v>0</v>
      </c>
      <c r="B4558" s="25">
        <v>0</v>
      </c>
      <c r="C4558" s="25">
        <f t="shared" si="73"/>
        <v>0</v>
      </c>
    </row>
    <row r="4559" spans="1:3" ht="14.5" customHeight="1" x14ac:dyDescent="0.25">
      <c r="A4559">
        <f>'O1-3'!F18</f>
        <v>0</v>
      </c>
      <c r="B4559" s="25">
        <v>0</v>
      </c>
      <c r="C4559" s="25">
        <f t="shared" si="73"/>
        <v>0</v>
      </c>
    </row>
    <row r="4560" spans="1:3" ht="14.5" customHeight="1" x14ac:dyDescent="0.25">
      <c r="A4560">
        <f>'O1-3'!F19</f>
        <v>0</v>
      </c>
      <c r="B4560" s="25">
        <v>0</v>
      </c>
      <c r="C4560" s="25">
        <f t="shared" si="73"/>
        <v>0</v>
      </c>
    </row>
    <row r="4561" spans="1:3" ht="14.5" customHeight="1" x14ac:dyDescent="0.25">
      <c r="A4561">
        <f>'O1-3'!F20</f>
        <v>0</v>
      </c>
      <c r="B4561" s="25">
        <v>0</v>
      </c>
      <c r="C4561" s="25">
        <f t="shared" si="73"/>
        <v>0</v>
      </c>
    </row>
    <row r="4562" spans="1:3" ht="14.5" customHeight="1" x14ac:dyDescent="0.25">
      <c r="A4562">
        <f>'O1-3'!F21</f>
        <v>0</v>
      </c>
      <c r="B4562" s="25">
        <v>0</v>
      </c>
      <c r="C4562" s="25">
        <f t="shared" si="73"/>
        <v>0</v>
      </c>
    </row>
    <row r="4563" spans="1:3" ht="14.5" customHeight="1" x14ac:dyDescent="0.25">
      <c r="A4563">
        <f>'O1-3'!F22</f>
        <v>0</v>
      </c>
      <c r="B4563" s="25">
        <v>0</v>
      </c>
      <c r="C4563" s="25">
        <f t="shared" si="73"/>
        <v>0</v>
      </c>
    </row>
    <row r="4564" spans="1:3" ht="14.5" customHeight="1" x14ac:dyDescent="0.25">
      <c r="A4564">
        <f>'O1-3'!F23</f>
        <v>0</v>
      </c>
      <c r="B4564" s="25">
        <v>0</v>
      </c>
      <c r="C4564" s="25">
        <f t="shared" si="73"/>
        <v>0</v>
      </c>
    </row>
    <row r="4565" spans="1:3" ht="14.5" customHeight="1" x14ac:dyDescent="0.25">
      <c r="A4565">
        <f>'O1-3'!F24</f>
        <v>0</v>
      </c>
      <c r="B4565" s="25">
        <v>0</v>
      </c>
      <c r="C4565" s="25">
        <f t="shared" si="73"/>
        <v>0</v>
      </c>
    </row>
    <row r="4566" spans="1:3" ht="14.5" customHeight="1" x14ac:dyDescent="0.25">
      <c r="A4566">
        <f>'O1-3'!F25</f>
        <v>0</v>
      </c>
      <c r="B4566" s="25">
        <v>0</v>
      </c>
      <c r="C4566" s="25">
        <f t="shared" si="73"/>
        <v>0</v>
      </c>
    </row>
    <row r="4567" spans="1:3" ht="14.5" customHeight="1" x14ac:dyDescent="0.25">
      <c r="A4567">
        <f>'O1-3'!F26</f>
        <v>0</v>
      </c>
      <c r="B4567" s="25">
        <v>0</v>
      </c>
      <c r="C4567" s="25">
        <f t="shared" si="73"/>
        <v>0</v>
      </c>
    </row>
    <row r="4568" spans="1:3" ht="14.5" customHeight="1" x14ac:dyDescent="0.25">
      <c r="A4568">
        <f>'O1-3'!F27</f>
        <v>0</v>
      </c>
      <c r="B4568" s="25">
        <v>0</v>
      </c>
      <c r="C4568" s="25">
        <f t="shared" si="73"/>
        <v>0</v>
      </c>
    </row>
    <row r="4569" spans="1:3" ht="14.5" customHeight="1" x14ac:dyDescent="0.25">
      <c r="A4569">
        <f>'O1-3'!F28</f>
        <v>0</v>
      </c>
      <c r="B4569" s="25">
        <v>0</v>
      </c>
      <c r="C4569" s="25">
        <f t="shared" si="73"/>
        <v>0</v>
      </c>
    </row>
    <row r="4570" spans="1:3" ht="14.5" customHeight="1" x14ac:dyDescent="0.25">
      <c r="A4570">
        <f>'O1-3'!F29</f>
        <v>0</v>
      </c>
      <c r="B4570" s="25">
        <v>0</v>
      </c>
      <c r="C4570" s="25">
        <f t="shared" si="73"/>
        <v>0</v>
      </c>
    </row>
    <row r="4571" spans="1:3" ht="14.5" customHeight="1" x14ac:dyDescent="0.25">
      <c r="A4571">
        <f>'O1-3'!F30</f>
        <v>0</v>
      </c>
      <c r="B4571" s="25">
        <v>0</v>
      </c>
      <c r="C4571" s="25">
        <f t="shared" si="73"/>
        <v>0</v>
      </c>
    </row>
    <row r="4572" spans="1:3" ht="14.5" customHeight="1" x14ac:dyDescent="0.25">
      <c r="A4572">
        <f>'O1-3'!F31</f>
        <v>0</v>
      </c>
      <c r="B4572" s="25">
        <v>0</v>
      </c>
      <c r="C4572" s="25">
        <f t="shared" si="73"/>
        <v>0</v>
      </c>
    </row>
    <row r="4573" spans="1:3" ht="14.5" customHeight="1" x14ac:dyDescent="0.25">
      <c r="A4573">
        <f>'O1-3'!F32</f>
        <v>0</v>
      </c>
      <c r="B4573" s="25">
        <v>0</v>
      </c>
      <c r="C4573" s="25">
        <f t="shared" si="73"/>
        <v>0</v>
      </c>
    </row>
    <row r="4574" spans="1:3" ht="14.5" customHeight="1" x14ac:dyDescent="0.25">
      <c r="A4574">
        <f>'O1-3'!F33</f>
        <v>0</v>
      </c>
      <c r="B4574" s="25">
        <v>0</v>
      </c>
      <c r="C4574" s="25">
        <f t="shared" si="73"/>
        <v>0</v>
      </c>
    </row>
    <row r="4575" spans="1:3" ht="14.5" customHeight="1" x14ac:dyDescent="0.25">
      <c r="A4575">
        <f>'O1-3'!F34</f>
        <v>0</v>
      </c>
      <c r="B4575" s="25">
        <v>0</v>
      </c>
      <c r="C4575" s="25">
        <f t="shared" si="73"/>
        <v>0</v>
      </c>
    </row>
    <row r="4576" spans="1:3" ht="14.5" customHeight="1" x14ac:dyDescent="0.25">
      <c r="A4576">
        <f>'O1-3'!F35</f>
        <v>0</v>
      </c>
      <c r="B4576" s="25">
        <v>0</v>
      </c>
      <c r="C4576" s="25">
        <f t="shared" si="73"/>
        <v>0</v>
      </c>
    </row>
    <row r="4577" spans="1:3" ht="14.5" customHeight="1" x14ac:dyDescent="0.25">
      <c r="A4577">
        <f>'O1-3'!G11</f>
        <v>0</v>
      </c>
      <c r="B4577" s="25">
        <v>0</v>
      </c>
      <c r="C4577" s="25">
        <f t="shared" si="73"/>
        <v>0</v>
      </c>
    </row>
    <row r="4578" spans="1:3" ht="14.5" customHeight="1" x14ac:dyDescent="0.25">
      <c r="A4578">
        <f>'O1-3'!G12</f>
        <v>0</v>
      </c>
      <c r="B4578" s="25">
        <v>0</v>
      </c>
      <c r="C4578" s="25">
        <f t="shared" si="73"/>
        <v>0</v>
      </c>
    </row>
    <row r="4579" spans="1:3" ht="14.5" customHeight="1" x14ac:dyDescent="0.25">
      <c r="A4579">
        <f>'O1-3'!G13</f>
        <v>0</v>
      </c>
      <c r="B4579" s="25">
        <v>0</v>
      </c>
      <c r="C4579" s="25">
        <f t="shared" si="73"/>
        <v>0</v>
      </c>
    </row>
    <row r="4580" spans="1:3" ht="14.5" customHeight="1" x14ac:dyDescent="0.25">
      <c r="A4580">
        <f>'O1-3'!G14</f>
        <v>0</v>
      </c>
      <c r="B4580" s="25">
        <v>0</v>
      </c>
      <c r="C4580" s="25">
        <f t="shared" si="73"/>
        <v>0</v>
      </c>
    </row>
    <row r="4581" spans="1:3" ht="14.5" customHeight="1" x14ac:dyDescent="0.25">
      <c r="A4581">
        <f>'O1-3'!G15</f>
        <v>0</v>
      </c>
      <c r="B4581" s="25">
        <v>0</v>
      </c>
      <c r="C4581" s="25">
        <f t="shared" si="73"/>
        <v>0</v>
      </c>
    </row>
    <row r="4582" spans="1:3" ht="14.5" customHeight="1" x14ac:dyDescent="0.25">
      <c r="A4582">
        <f>'O1-3'!G16</f>
        <v>0</v>
      </c>
      <c r="B4582" s="25">
        <v>0</v>
      </c>
      <c r="C4582" s="25">
        <f t="shared" si="73"/>
        <v>0</v>
      </c>
    </row>
    <row r="4583" spans="1:3" ht="14.5" customHeight="1" x14ac:dyDescent="0.25">
      <c r="A4583">
        <f>'O1-3'!G17</f>
        <v>0</v>
      </c>
      <c r="B4583" s="25">
        <v>0</v>
      </c>
      <c r="C4583" s="25">
        <f t="shared" si="73"/>
        <v>0</v>
      </c>
    </row>
    <row r="4584" spans="1:3" ht="14.5" customHeight="1" x14ac:dyDescent="0.25">
      <c r="A4584">
        <f>'O1-3'!G18</f>
        <v>0</v>
      </c>
      <c r="B4584" s="25">
        <v>0</v>
      </c>
      <c r="C4584" s="25">
        <f t="shared" si="73"/>
        <v>0</v>
      </c>
    </row>
    <row r="4585" spans="1:3" ht="14.5" customHeight="1" x14ac:dyDescent="0.25">
      <c r="A4585">
        <f>'O1-3'!G19</f>
        <v>0</v>
      </c>
      <c r="B4585" s="25">
        <v>0</v>
      </c>
      <c r="C4585" s="25">
        <f t="shared" si="73"/>
        <v>0</v>
      </c>
    </row>
    <row r="4586" spans="1:3" ht="14.5" customHeight="1" x14ac:dyDescent="0.25">
      <c r="A4586">
        <f>'O1-3'!G20</f>
        <v>0</v>
      </c>
      <c r="B4586" s="25">
        <v>0</v>
      </c>
      <c r="C4586" s="25">
        <f t="shared" si="73"/>
        <v>0</v>
      </c>
    </row>
    <row r="4587" spans="1:3" ht="14.5" customHeight="1" x14ac:dyDescent="0.25">
      <c r="A4587">
        <f>'O1-3'!G21</f>
        <v>0</v>
      </c>
      <c r="B4587" s="25">
        <v>0</v>
      </c>
      <c r="C4587" s="25">
        <f t="shared" si="73"/>
        <v>0</v>
      </c>
    </row>
    <row r="4588" spans="1:3" ht="14.5" customHeight="1" x14ac:dyDescent="0.25">
      <c r="A4588">
        <f>'O1-3'!G22</f>
        <v>0</v>
      </c>
      <c r="B4588" s="25">
        <v>0</v>
      </c>
      <c r="C4588" s="25">
        <f t="shared" si="73"/>
        <v>0</v>
      </c>
    </row>
    <row r="4589" spans="1:3" ht="14.5" customHeight="1" x14ac:dyDescent="0.25">
      <c r="A4589">
        <f>'O1-3'!G23</f>
        <v>0</v>
      </c>
      <c r="B4589" s="25">
        <v>0</v>
      </c>
      <c r="C4589" s="25">
        <f t="shared" si="73"/>
        <v>0</v>
      </c>
    </row>
    <row r="4590" spans="1:3" ht="14.5" customHeight="1" x14ac:dyDescent="0.25">
      <c r="A4590">
        <f>'O1-3'!G24</f>
        <v>0</v>
      </c>
      <c r="B4590" s="25">
        <v>0</v>
      </c>
      <c r="C4590" s="25">
        <f t="shared" si="73"/>
        <v>0</v>
      </c>
    </row>
    <row r="4591" spans="1:3" ht="14.5" customHeight="1" x14ac:dyDescent="0.25">
      <c r="A4591">
        <f>'O1-3'!G25</f>
        <v>0</v>
      </c>
      <c r="B4591" s="25">
        <v>0</v>
      </c>
      <c r="C4591" s="25">
        <f t="shared" si="73"/>
        <v>0</v>
      </c>
    </row>
    <row r="4592" spans="1:3" ht="14.5" customHeight="1" x14ac:dyDescent="0.25">
      <c r="A4592">
        <f>'O1-3'!G26</f>
        <v>0</v>
      </c>
      <c r="B4592" s="25">
        <v>0</v>
      </c>
      <c r="C4592" s="25">
        <f t="shared" si="73"/>
        <v>0</v>
      </c>
    </row>
    <row r="4593" spans="1:3" ht="14.5" customHeight="1" x14ac:dyDescent="0.25">
      <c r="A4593">
        <f>'O1-3'!G27</f>
        <v>0</v>
      </c>
      <c r="B4593" s="25">
        <v>0</v>
      </c>
      <c r="C4593" s="25">
        <f t="shared" si="73"/>
        <v>0</v>
      </c>
    </row>
    <row r="4594" spans="1:3" ht="14.5" customHeight="1" x14ac:dyDescent="0.25">
      <c r="A4594">
        <f>'O1-3'!G28</f>
        <v>0</v>
      </c>
      <c r="B4594" s="25">
        <v>0</v>
      </c>
      <c r="C4594" s="25">
        <f t="shared" si="73"/>
        <v>0</v>
      </c>
    </row>
    <row r="4595" spans="1:3" ht="14.5" customHeight="1" x14ac:dyDescent="0.25">
      <c r="A4595">
        <f>'O1-3'!G29</f>
        <v>0</v>
      </c>
      <c r="B4595" s="25">
        <v>0</v>
      </c>
      <c r="C4595" s="25">
        <f t="shared" si="73"/>
        <v>0</v>
      </c>
    </row>
    <row r="4596" spans="1:3" ht="14.5" customHeight="1" x14ac:dyDescent="0.25">
      <c r="A4596">
        <f>'O1-3'!G30</f>
        <v>0</v>
      </c>
      <c r="B4596" s="25">
        <v>0</v>
      </c>
      <c r="C4596" s="25">
        <f t="shared" si="73"/>
        <v>0</v>
      </c>
    </row>
    <row r="4597" spans="1:3" ht="14.5" customHeight="1" x14ac:dyDescent="0.25">
      <c r="A4597">
        <f>'O1-3'!G31</f>
        <v>0</v>
      </c>
      <c r="B4597" s="25">
        <v>0</v>
      </c>
      <c r="C4597" s="25">
        <f t="shared" si="73"/>
        <v>0</v>
      </c>
    </row>
    <row r="4598" spans="1:3" ht="14.5" customHeight="1" x14ac:dyDescent="0.25">
      <c r="A4598">
        <f>'O1-3'!G32</f>
        <v>0</v>
      </c>
      <c r="B4598" s="25">
        <v>0</v>
      </c>
      <c r="C4598" s="25">
        <f t="shared" si="73"/>
        <v>0</v>
      </c>
    </row>
    <row r="4599" spans="1:3" ht="14.5" customHeight="1" x14ac:dyDescent="0.25">
      <c r="A4599">
        <f>'O1-3'!G33</f>
        <v>0</v>
      </c>
      <c r="B4599" s="25">
        <v>0</v>
      </c>
      <c r="C4599" s="25">
        <f t="shared" si="73"/>
        <v>0</v>
      </c>
    </row>
    <row r="4600" spans="1:3" ht="14.5" customHeight="1" x14ac:dyDescent="0.25">
      <c r="A4600">
        <f>'O1-3'!G34</f>
        <v>0</v>
      </c>
      <c r="B4600" s="25">
        <v>0</v>
      </c>
      <c r="C4600" s="25">
        <f t="shared" si="73"/>
        <v>0</v>
      </c>
    </row>
    <row r="4601" spans="1:3" ht="14.5" customHeight="1" x14ac:dyDescent="0.25">
      <c r="A4601">
        <f>'O1-3'!G35</f>
        <v>0</v>
      </c>
      <c r="B4601" s="25">
        <v>0</v>
      </c>
      <c r="C4601" s="25">
        <f t="shared" si="73"/>
        <v>0</v>
      </c>
    </row>
    <row r="4602" spans="1:3" ht="14.5" customHeight="1" x14ac:dyDescent="0.25">
      <c r="A4602">
        <f>'O1-3'!G42</f>
        <v>0</v>
      </c>
      <c r="B4602" s="25">
        <v>0</v>
      </c>
      <c r="C4602" s="25">
        <f t="shared" si="73"/>
        <v>0</v>
      </c>
    </row>
    <row r="4603" spans="1:3" ht="14.5" customHeight="1" x14ac:dyDescent="0.25">
      <c r="A4603">
        <f>'O1-3'!G43</f>
        <v>0</v>
      </c>
      <c r="B4603" s="25">
        <v>0</v>
      </c>
      <c r="C4603" s="25">
        <f t="shared" si="73"/>
        <v>0</v>
      </c>
    </row>
    <row r="4604" spans="1:3" ht="14.5" customHeight="1" x14ac:dyDescent="0.25">
      <c r="A4604">
        <f>'O1-3'!G44</f>
        <v>0</v>
      </c>
      <c r="B4604" s="25">
        <v>0</v>
      </c>
      <c r="C4604" s="25">
        <f t="shared" si="73"/>
        <v>0</v>
      </c>
    </row>
    <row r="4605" spans="1:3" ht="14.5" customHeight="1" x14ac:dyDescent="0.25">
      <c r="A4605">
        <f>'O1-3'!G45</f>
        <v>0</v>
      </c>
      <c r="B4605" s="25">
        <v>0</v>
      </c>
      <c r="C4605" s="25">
        <f t="shared" si="73"/>
        <v>0</v>
      </c>
    </row>
    <row r="4606" spans="1:3" ht="14.5" customHeight="1" x14ac:dyDescent="0.25">
      <c r="A4606">
        <f>'O1-3'!G46</f>
        <v>0</v>
      </c>
      <c r="B4606" s="25">
        <v>0</v>
      </c>
      <c r="C4606" s="25">
        <f t="shared" si="73"/>
        <v>0</v>
      </c>
    </row>
    <row r="4607" spans="1:3" ht="14.5" customHeight="1" x14ac:dyDescent="0.25">
      <c r="A4607">
        <f>'O1-3'!G47</f>
        <v>0</v>
      </c>
      <c r="B4607" s="25">
        <v>0</v>
      </c>
      <c r="C4607" s="25">
        <f t="shared" ref="C4607:C4670" si="74">A4607*B4607</f>
        <v>0</v>
      </c>
    </row>
    <row r="4608" spans="1:3" ht="14.5" customHeight="1" x14ac:dyDescent="0.25">
      <c r="A4608">
        <f>'O1-3'!G48</f>
        <v>0</v>
      </c>
      <c r="B4608" s="25">
        <v>0</v>
      </c>
      <c r="C4608" s="25">
        <f t="shared" si="74"/>
        <v>0</v>
      </c>
    </row>
    <row r="4609" spans="1:3" ht="14.5" customHeight="1" x14ac:dyDescent="0.25">
      <c r="A4609">
        <f>'O1-3'!G49</f>
        <v>0</v>
      </c>
      <c r="B4609" s="25">
        <v>0</v>
      </c>
      <c r="C4609" s="25">
        <f t="shared" si="74"/>
        <v>0</v>
      </c>
    </row>
    <row r="4610" spans="1:3" ht="14.5" customHeight="1" x14ac:dyDescent="0.25">
      <c r="A4610">
        <f>'O1-3'!G50</f>
        <v>0</v>
      </c>
      <c r="B4610" s="25">
        <v>0</v>
      </c>
      <c r="C4610" s="25">
        <f t="shared" si="74"/>
        <v>0</v>
      </c>
    </row>
    <row r="4611" spans="1:3" ht="14.5" customHeight="1" x14ac:dyDescent="0.25">
      <c r="A4611">
        <f>'O1-3'!G51</f>
        <v>0</v>
      </c>
      <c r="B4611" s="25">
        <v>0</v>
      </c>
      <c r="C4611" s="25">
        <f t="shared" si="74"/>
        <v>0</v>
      </c>
    </row>
    <row r="4612" spans="1:3" ht="14.5" customHeight="1" x14ac:dyDescent="0.25">
      <c r="A4612">
        <f>'O1-3'!G52</f>
        <v>0</v>
      </c>
      <c r="B4612" s="25">
        <v>0</v>
      </c>
      <c r="C4612" s="25">
        <f t="shared" si="74"/>
        <v>0</v>
      </c>
    </row>
    <row r="4613" spans="1:3" ht="14.5" customHeight="1" x14ac:dyDescent="0.25">
      <c r="A4613">
        <f>'O1-3'!G53</f>
        <v>0</v>
      </c>
      <c r="B4613" s="25">
        <v>0</v>
      </c>
      <c r="C4613" s="25">
        <f t="shared" si="74"/>
        <v>0</v>
      </c>
    </row>
    <row r="4614" spans="1:3" ht="14.5" customHeight="1" x14ac:dyDescent="0.25">
      <c r="A4614">
        <f>'O1-3'!H11</f>
        <v>0</v>
      </c>
      <c r="B4614" s="25">
        <v>0</v>
      </c>
      <c r="C4614" s="25">
        <f t="shared" si="74"/>
        <v>0</v>
      </c>
    </row>
    <row r="4615" spans="1:3" ht="14.5" customHeight="1" x14ac:dyDescent="0.25">
      <c r="A4615">
        <f>'O1-3'!H12</f>
        <v>0</v>
      </c>
      <c r="B4615" s="25">
        <v>0</v>
      </c>
      <c r="C4615" s="25">
        <f t="shared" si="74"/>
        <v>0</v>
      </c>
    </row>
    <row r="4616" spans="1:3" ht="14.5" customHeight="1" x14ac:dyDescent="0.25">
      <c r="A4616">
        <f>'O1-3'!H13</f>
        <v>0</v>
      </c>
      <c r="B4616" s="25">
        <v>0</v>
      </c>
      <c r="C4616" s="25">
        <f t="shared" si="74"/>
        <v>0</v>
      </c>
    </row>
    <row r="4617" spans="1:3" ht="14.5" customHeight="1" x14ac:dyDescent="0.25">
      <c r="A4617">
        <f>'O1-3'!H14</f>
        <v>0</v>
      </c>
      <c r="B4617" s="25">
        <v>0</v>
      </c>
      <c r="C4617" s="25">
        <f t="shared" si="74"/>
        <v>0</v>
      </c>
    </row>
    <row r="4618" spans="1:3" ht="14.5" customHeight="1" x14ac:dyDescent="0.25">
      <c r="A4618">
        <f>'O1-3'!H15</f>
        <v>0</v>
      </c>
      <c r="B4618" s="25">
        <v>0</v>
      </c>
      <c r="C4618" s="25">
        <f t="shared" si="74"/>
        <v>0</v>
      </c>
    </row>
    <row r="4619" spans="1:3" ht="14.5" customHeight="1" x14ac:dyDescent="0.25">
      <c r="A4619">
        <f>'O1-3'!H16</f>
        <v>0</v>
      </c>
      <c r="B4619" s="25">
        <v>0</v>
      </c>
      <c r="C4619" s="25">
        <f t="shared" si="74"/>
        <v>0</v>
      </c>
    </row>
    <row r="4620" spans="1:3" ht="14.5" customHeight="1" x14ac:dyDescent="0.25">
      <c r="A4620">
        <f>'O1-3'!H17</f>
        <v>0</v>
      </c>
      <c r="B4620" s="25">
        <v>0</v>
      </c>
      <c r="C4620" s="25">
        <f t="shared" si="74"/>
        <v>0</v>
      </c>
    </row>
    <row r="4621" spans="1:3" ht="14.5" customHeight="1" x14ac:dyDescent="0.25">
      <c r="A4621">
        <f>'O1-3'!H18</f>
        <v>0</v>
      </c>
      <c r="B4621" s="25">
        <v>0</v>
      </c>
      <c r="C4621" s="25">
        <f t="shared" si="74"/>
        <v>0</v>
      </c>
    </row>
    <row r="4622" spans="1:3" ht="14.5" customHeight="1" x14ac:dyDescent="0.25">
      <c r="A4622">
        <f>'O1-3'!H19</f>
        <v>0</v>
      </c>
      <c r="B4622" s="25">
        <v>0</v>
      </c>
      <c r="C4622" s="25">
        <f t="shared" si="74"/>
        <v>0</v>
      </c>
    </row>
    <row r="4623" spans="1:3" ht="14.5" customHeight="1" x14ac:dyDescent="0.25">
      <c r="A4623">
        <f>'O1-3'!H20</f>
        <v>0</v>
      </c>
      <c r="B4623" s="25">
        <v>0</v>
      </c>
      <c r="C4623" s="25">
        <f t="shared" si="74"/>
        <v>0</v>
      </c>
    </row>
    <row r="4624" spans="1:3" ht="14.5" customHeight="1" x14ac:dyDescent="0.25">
      <c r="A4624">
        <f>'O1-3'!H21</f>
        <v>0</v>
      </c>
      <c r="B4624" s="25">
        <v>0</v>
      </c>
      <c r="C4624" s="25">
        <f t="shared" si="74"/>
        <v>0</v>
      </c>
    </row>
    <row r="4625" spans="1:3" ht="14.5" customHeight="1" x14ac:dyDescent="0.25">
      <c r="A4625">
        <f>'O1-3'!H22</f>
        <v>0</v>
      </c>
      <c r="B4625" s="25">
        <v>0</v>
      </c>
      <c r="C4625" s="25">
        <f t="shared" si="74"/>
        <v>0</v>
      </c>
    </row>
    <row r="4626" spans="1:3" ht="14.5" customHeight="1" x14ac:dyDescent="0.25">
      <c r="A4626">
        <f>'O1-3'!H23</f>
        <v>0</v>
      </c>
      <c r="B4626" s="25">
        <v>0</v>
      </c>
      <c r="C4626" s="25">
        <f t="shared" si="74"/>
        <v>0</v>
      </c>
    </row>
    <row r="4627" spans="1:3" ht="14.5" customHeight="1" x14ac:dyDescent="0.25">
      <c r="A4627">
        <f>'O1-3'!H24</f>
        <v>0</v>
      </c>
      <c r="B4627" s="25">
        <v>0</v>
      </c>
      <c r="C4627" s="25">
        <f t="shared" si="74"/>
        <v>0</v>
      </c>
    </row>
    <row r="4628" spans="1:3" ht="14.5" customHeight="1" x14ac:dyDescent="0.25">
      <c r="A4628">
        <f>'O1-3'!H25</f>
        <v>0</v>
      </c>
      <c r="B4628" s="25">
        <v>0</v>
      </c>
      <c r="C4628" s="25">
        <f t="shared" si="74"/>
        <v>0</v>
      </c>
    </row>
    <row r="4629" spans="1:3" ht="14.5" customHeight="1" x14ac:dyDescent="0.25">
      <c r="A4629">
        <f>'O1-3'!H26</f>
        <v>0</v>
      </c>
      <c r="B4629" s="25">
        <v>0</v>
      </c>
      <c r="C4629" s="25">
        <f t="shared" si="74"/>
        <v>0</v>
      </c>
    </row>
    <row r="4630" spans="1:3" ht="14.5" customHeight="1" x14ac:dyDescent="0.25">
      <c r="A4630">
        <f>'O1-3'!H27</f>
        <v>0</v>
      </c>
      <c r="B4630" s="25">
        <v>0</v>
      </c>
      <c r="C4630" s="25">
        <f t="shared" si="74"/>
        <v>0</v>
      </c>
    </row>
    <row r="4631" spans="1:3" ht="14.5" customHeight="1" x14ac:dyDescent="0.25">
      <c r="A4631">
        <f>'O1-3'!H28</f>
        <v>0</v>
      </c>
      <c r="B4631" s="25">
        <v>0</v>
      </c>
      <c r="C4631" s="25">
        <f t="shared" si="74"/>
        <v>0</v>
      </c>
    </row>
    <row r="4632" spans="1:3" ht="14.5" customHeight="1" x14ac:dyDescent="0.25">
      <c r="A4632">
        <f>'O1-3'!H29</f>
        <v>0</v>
      </c>
      <c r="B4632" s="25">
        <v>0</v>
      </c>
      <c r="C4632" s="25">
        <f t="shared" si="74"/>
        <v>0</v>
      </c>
    </row>
    <row r="4633" spans="1:3" ht="14.5" customHeight="1" x14ac:dyDescent="0.25">
      <c r="A4633">
        <f>'O1-3'!H30</f>
        <v>0</v>
      </c>
      <c r="B4633" s="25">
        <v>0</v>
      </c>
      <c r="C4633" s="25">
        <f t="shared" si="74"/>
        <v>0</v>
      </c>
    </row>
    <row r="4634" spans="1:3" ht="14.5" customHeight="1" x14ac:dyDescent="0.25">
      <c r="A4634">
        <f>'O1-3'!H31</f>
        <v>0</v>
      </c>
      <c r="B4634" s="25">
        <v>0</v>
      </c>
      <c r="C4634" s="25">
        <f t="shared" si="74"/>
        <v>0</v>
      </c>
    </row>
    <row r="4635" spans="1:3" ht="14.5" customHeight="1" x14ac:dyDescent="0.25">
      <c r="A4635">
        <f>'O1-3'!H32</f>
        <v>0</v>
      </c>
      <c r="B4635" s="25">
        <v>0</v>
      </c>
      <c r="C4635" s="25">
        <f t="shared" si="74"/>
        <v>0</v>
      </c>
    </row>
    <row r="4636" spans="1:3" ht="14.5" customHeight="1" x14ac:dyDescent="0.25">
      <c r="A4636">
        <f>'O1-3'!H33</f>
        <v>0</v>
      </c>
      <c r="B4636" s="25">
        <v>0</v>
      </c>
      <c r="C4636" s="25">
        <f t="shared" si="74"/>
        <v>0</v>
      </c>
    </row>
    <row r="4637" spans="1:3" ht="14.5" customHeight="1" x14ac:dyDescent="0.25">
      <c r="A4637">
        <f>'O1-3'!H34</f>
        <v>0</v>
      </c>
      <c r="B4637" s="25">
        <v>0</v>
      </c>
      <c r="C4637" s="25">
        <f t="shared" si="74"/>
        <v>0</v>
      </c>
    </row>
    <row r="4638" spans="1:3" ht="14.5" customHeight="1" x14ac:dyDescent="0.25">
      <c r="A4638">
        <f>'O1-3'!H35</f>
        <v>0</v>
      </c>
      <c r="B4638" s="25">
        <v>0</v>
      </c>
      <c r="C4638" s="25">
        <f t="shared" si="74"/>
        <v>0</v>
      </c>
    </row>
    <row r="4639" spans="1:3" ht="14.5" customHeight="1" x14ac:dyDescent="0.25">
      <c r="A4639">
        <f>'O1-3'!I11</f>
        <v>0</v>
      </c>
      <c r="B4639" s="25">
        <v>0</v>
      </c>
      <c r="C4639" s="25">
        <f t="shared" si="74"/>
        <v>0</v>
      </c>
    </row>
    <row r="4640" spans="1:3" ht="14.5" customHeight="1" x14ac:dyDescent="0.25">
      <c r="A4640">
        <f>'O1-3'!I12</f>
        <v>0</v>
      </c>
      <c r="B4640" s="25">
        <v>0</v>
      </c>
      <c r="C4640" s="25">
        <f t="shared" si="74"/>
        <v>0</v>
      </c>
    </row>
    <row r="4641" spans="1:3" ht="14.5" customHeight="1" x14ac:dyDescent="0.25">
      <c r="A4641">
        <f>'O1-3'!I13</f>
        <v>0</v>
      </c>
      <c r="B4641" s="25">
        <v>0</v>
      </c>
      <c r="C4641" s="25">
        <f t="shared" si="74"/>
        <v>0</v>
      </c>
    </row>
    <row r="4642" spans="1:3" ht="14.5" customHeight="1" x14ac:dyDescent="0.25">
      <c r="A4642">
        <f>'O1-3'!I14</f>
        <v>0</v>
      </c>
      <c r="B4642" s="25">
        <v>0</v>
      </c>
      <c r="C4642" s="25">
        <f t="shared" si="74"/>
        <v>0</v>
      </c>
    </row>
    <row r="4643" spans="1:3" ht="14.5" customHeight="1" x14ac:dyDescent="0.25">
      <c r="A4643">
        <f>'O1-3'!I15</f>
        <v>0</v>
      </c>
      <c r="B4643" s="25">
        <v>0</v>
      </c>
      <c r="C4643" s="25">
        <f t="shared" si="74"/>
        <v>0</v>
      </c>
    </row>
    <row r="4644" spans="1:3" ht="14.5" customHeight="1" x14ac:dyDescent="0.25">
      <c r="A4644">
        <f>'O1-3'!I16</f>
        <v>0</v>
      </c>
      <c r="B4644" s="25">
        <v>0</v>
      </c>
      <c r="C4644" s="25">
        <f t="shared" si="74"/>
        <v>0</v>
      </c>
    </row>
    <row r="4645" spans="1:3" ht="14.5" customHeight="1" x14ac:dyDescent="0.25">
      <c r="A4645">
        <f>'O1-3'!I17</f>
        <v>0</v>
      </c>
      <c r="B4645" s="25">
        <v>0</v>
      </c>
      <c r="C4645" s="25">
        <f t="shared" si="74"/>
        <v>0</v>
      </c>
    </row>
    <row r="4646" spans="1:3" ht="14.5" customHeight="1" x14ac:dyDescent="0.25">
      <c r="A4646">
        <f>'O1-3'!I18</f>
        <v>0</v>
      </c>
      <c r="B4646" s="25">
        <v>0</v>
      </c>
      <c r="C4646" s="25">
        <f t="shared" si="74"/>
        <v>0</v>
      </c>
    </row>
    <row r="4647" spans="1:3" ht="14.5" customHeight="1" x14ac:dyDescent="0.25">
      <c r="A4647">
        <f>'O1-3'!I19</f>
        <v>0</v>
      </c>
      <c r="B4647" s="25">
        <v>0</v>
      </c>
      <c r="C4647" s="25">
        <f t="shared" si="74"/>
        <v>0</v>
      </c>
    </row>
    <row r="4648" spans="1:3" ht="14.5" customHeight="1" x14ac:dyDescent="0.25">
      <c r="A4648">
        <f>'O1-3'!I20</f>
        <v>0</v>
      </c>
      <c r="B4648" s="25">
        <v>0</v>
      </c>
      <c r="C4648" s="25">
        <f t="shared" si="74"/>
        <v>0</v>
      </c>
    </row>
    <row r="4649" spans="1:3" ht="14.5" customHeight="1" x14ac:dyDescent="0.25">
      <c r="A4649">
        <f>'O1-3'!I21</f>
        <v>0</v>
      </c>
      <c r="B4649" s="25">
        <v>0</v>
      </c>
      <c r="C4649" s="25">
        <f t="shared" si="74"/>
        <v>0</v>
      </c>
    </row>
    <row r="4650" spans="1:3" ht="14.5" customHeight="1" x14ac:dyDescent="0.25">
      <c r="A4650">
        <f>'O1-3'!I22</f>
        <v>0</v>
      </c>
      <c r="B4650" s="25">
        <v>0</v>
      </c>
      <c r="C4650" s="25">
        <f t="shared" si="74"/>
        <v>0</v>
      </c>
    </row>
    <row r="4651" spans="1:3" ht="14.5" customHeight="1" x14ac:dyDescent="0.25">
      <c r="A4651">
        <f>'O1-3'!I23</f>
        <v>0</v>
      </c>
      <c r="B4651" s="25">
        <v>0</v>
      </c>
      <c r="C4651" s="25">
        <f t="shared" si="74"/>
        <v>0</v>
      </c>
    </row>
    <row r="4652" spans="1:3" ht="14.5" customHeight="1" x14ac:dyDescent="0.25">
      <c r="A4652">
        <f>'O1-3'!I24</f>
        <v>0</v>
      </c>
      <c r="B4652" s="25">
        <v>0</v>
      </c>
      <c r="C4652" s="25">
        <f t="shared" si="74"/>
        <v>0</v>
      </c>
    </row>
    <row r="4653" spans="1:3" ht="14.5" customHeight="1" x14ac:dyDescent="0.25">
      <c r="A4653">
        <f>'O1-3'!I25</f>
        <v>0</v>
      </c>
      <c r="B4653" s="25">
        <v>0</v>
      </c>
      <c r="C4653" s="25">
        <f t="shared" si="74"/>
        <v>0</v>
      </c>
    </row>
    <row r="4654" spans="1:3" ht="14.5" customHeight="1" x14ac:dyDescent="0.25">
      <c r="A4654">
        <f>'O1-3'!I26</f>
        <v>0</v>
      </c>
      <c r="B4654" s="25">
        <v>0</v>
      </c>
      <c r="C4654" s="25">
        <f t="shared" si="74"/>
        <v>0</v>
      </c>
    </row>
    <row r="4655" spans="1:3" ht="14.5" customHeight="1" x14ac:dyDescent="0.25">
      <c r="A4655">
        <f>'O1-3'!I27</f>
        <v>0</v>
      </c>
      <c r="B4655" s="25">
        <v>0</v>
      </c>
      <c r="C4655" s="25">
        <f t="shared" si="74"/>
        <v>0</v>
      </c>
    </row>
    <row r="4656" spans="1:3" ht="14.5" customHeight="1" x14ac:dyDescent="0.25">
      <c r="A4656">
        <f>'O1-3'!I28</f>
        <v>0</v>
      </c>
      <c r="B4656" s="25">
        <v>0</v>
      </c>
      <c r="C4656" s="25">
        <f t="shared" si="74"/>
        <v>0</v>
      </c>
    </row>
    <row r="4657" spans="1:3" ht="14.5" customHeight="1" x14ac:dyDescent="0.25">
      <c r="A4657">
        <f>'O1-3'!I29</f>
        <v>0</v>
      </c>
      <c r="B4657" s="25">
        <v>0</v>
      </c>
      <c r="C4657" s="25">
        <f t="shared" si="74"/>
        <v>0</v>
      </c>
    </row>
    <row r="4658" spans="1:3" ht="14.5" customHeight="1" x14ac:dyDescent="0.25">
      <c r="A4658">
        <f>'O1-3'!I30</f>
        <v>0</v>
      </c>
      <c r="B4658" s="25">
        <v>0</v>
      </c>
      <c r="C4658" s="25">
        <f t="shared" si="74"/>
        <v>0</v>
      </c>
    </row>
    <row r="4659" spans="1:3" ht="14.5" customHeight="1" x14ac:dyDescent="0.25">
      <c r="A4659">
        <f>'O1-3'!I31</f>
        <v>0</v>
      </c>
      <c r="B4659" s="25">
        <v>0</v>
      </c>
      <c r="C4659" s="25">
        <f t="shared" si="74"/>
        <v>0</v>
      </c>
    </row>
    <row r="4660" spans="1:3" ht="14.5" customHeight="1" x14ac:dyDescent="0.25">
      <c r="A4660">
        <f>'O1-3'!I32</f>
        <v>0</v>
      </c>
      <c r="B4660" s="25">
        <v>0</v>
      </c>
      <c r="C4660" s="25">
        <f t="shared" si="74"/>
        <v>0</v>
      </c>
    </row>
    <row r="4661" spans="1:3" ht="14.5" customHeight="1" x14ac:dyDescent="0.25">
      <c r="A4661">
        <f>'O1-3'!I33</f>
        <v>0</v>
      </c>
      <c r="B4661" s="25">
        <v>0</v>
      </c>
      <c r="C4661" s="25">
        <f t="shared" si="74"/>
        <v>0</v>
      </c>
    </row>
    <row r="4662" spans="1:3" ht="14.5" customHeight="1" x14ac:dyDescent="0.25">
      <c r="A4662">
        <f>'O1-3'!I34</f>
        <v>0</v>
      </c>
      <c r="B4662" s="25">
        <v>0</v>
      </c>
      <c r="C4662" s="25">
        <f t="shared" si="74"/>
        <v>0</v>
      </c>
    </row>
    <row r="4663" spans="1:3" ht="14.5" customHeight="1" x14ac:dyDescent="0.25">
      <c r="A4663">
        <f>'O1-3'!I35</f>
        <v>0</v>
      </c>
      <c r="B4663" s="25">
        <v>0</v>
      </c>
      <c r="C4663" s="25">
        <f t="shared" si="74"/>
        <v>0</v>
      </c>
    </row>
    <row r="4664" spans="1:3" ht="14.5" customHeight="1" x14ac:dyDescent="0.25">
      <c r="A4664">
        <f>'O1-3'!I42</f>
        <v>0</v>
      </c>
      <c r="B4664" s="25">
        <v>0</v>
      </c>
      <c r="C4664" s="25">
        <f t="shared" si="74"/>
        <v>0</v>
      </c>
    </row>
    <row r="4665" spans="1:3" ht="14.5" customHeight="1" x14ac:dyDescent="0.25">
      <c r="A4665">
        <f>'O1-3'!I43</f>
        <v>0</v>
      </c>
      <c r="B4665" s="25">
        <v>0</v>
      </c>
      <c r="C4665" s="25">
        <f t="shared" si="74"/>
        <v>0</v>
      </c>
    </row>
    <row r="4666" spans="1:3" ht="14.5" customHeight="1" x14ac:dyDescent="0.25">
      <c r="A4666">
        <f>'O1-3'!I44</f>
        <v>0</v>
      </c>
      <c r="B4666" s="25">
        <v>0</v>
      </c>
      <c r="C4666" s="25">
        <f t="shared" si="74"/>
        <v>0</v>
      </c>
    </row>
    <row r="4667" spans="1:3" ht="14.5" customHeight="1" x14ac:dyDescent="0.25">
      <c r="A4667">
        <f>'O1-3'!I45</f>
        <v>0</v>
      </c>
      <c r="B4667" s="25">
        <v>0</v>
      </c>
      <c r="C4667" s="25">
        <f t="shared" si="74"/>
        <v>0</v>
      </c>
    </row>
    <row r="4668" spans="1:3" ht="14.5" customHeight="1" x14ac:dyDescent="0.25">
      <c r="A4668">
        <f>'O1-3'!I46</f>
        <v>0</v>
      </c>
      <c r="B4668" s="25">
        <v>0</v>
      </c>
      <c r="C4668" s="25">
        <f t="shared" si="74"/>
        <v>0</v>
      </c>
    </row>
    <row r="4669" spans="1:3" ht="14.5" customHeight="1" x14ac:dyDescent="0.25">
      <c r="A4669">
        <f>'O1-3'!I47</f>
        <v>0</v>
      </c>
      <c r="B4669" s="25">
        <v>0</v>
      </c>
      <c r="C4669" s="25">
        <f t="shared" si="74"/>
        <v>0</v>
      </c>
    </row>
    <row r="4670" spans="1:3" ht="14.5" customHeight="1" x14ac:dyDescent="0.25">
      <c r="A4670">
        <f>'O1-3'!I48</f>
        <v>0</v>
      </c>
      <c r="B4670" s="25">
        <v>0</v>
      </c>
      <c r="C4670" s="25">
        <f t="shared" si="74"/>
        <v>0</v>
      </c>
    </row>
    <row r="4671" spans="1:3" ht="14.5" customHeight="1" x14ac:dyDescent="0.25">
      <c r="A4671">
        <f>'O1-3'!I49</f>
        <v>0</v>
      </c>
      <c r="B4671" s="25">
        <v>0</v>
      </c>
      <c r="C4671" s="25">
        <f t="shared" ref="C4671:C4734" si="75">A4671*B4671</f>
        <v>0</v>
      </c>
    </row>
    <row r="4672" spans="1:3" ht="14.5" customHeight="1" x14ac:dyDescent="0.25">
      <c r="A4672">
        <f>'O1-3'!I50</f>
        <v>0</v>
      </c>
      <c r="B4672" s="25">
        <v>0</v>
      </c>
      <c r="C4672" s="25">
        <f t="shared" si="75"/>
        <v>0</v>
      </c>
    </row>
    <row r="4673" spans="1:3" ht="14.5" customHeight="1" x14ac:dyDescent="0.25">
      <c r="A4673">
        <f>'O1-3'!I51</f>
        <v>0</v>
      </c>
      <c r="B4673" s="25">
        <v>0</v>
      </c>
      <c r="C4673" s="25">
        <f t="shared" si="75"/>
        <v>0</v>
      </c>
    </row>
    <row r="4674" spans="1:3" ht="14.5" customHeight="1" x14ac:dyDescent="0.25">
      <c r="A4674">
        <f>'O1-3'!I52</f>
        <v>0</v>
      </c>
      <c r="B4674" s="25">
        <v>0</v>
      </c>
      <c r="C4674" s="25">
        <f t="shared" si="75"/>
        <v>0</v>
      </c>
    </row>
    <row r="4675" spans="1:3" ht="14.5" customHeight="1" x14ac:dyDescent="0.25">
      <c r="A4675">
        <f>'O1-3'!I53</f>
        <v>0</v>
      </c>
      <c r="B4675" s="25">
        <v>0</v>
      </c>
      <c r="C4675" s="25">
        <f t="shared" si="75"/>
        <v>0</v>
      </c>
    </row>
    <row r="4676" spans="1:3" ht="14.5" customHeight="1" x14ac:dyDescent="0.25">
      <c r="A4676">
        <f>'O1-3'!J11</f>
        <v>0</v>
      </c>
      <c r="B4676" s="25">
        <v>0</v>
      </c>
      <c r="C4676" s="25">
        <f t="shared" si="75"/>
        <v>0</v>
      </c>
    </row>
    <row r="4677" spans="1:3" ht="14.5" customHeight="1" x14ac:dyDescent="0.25">
      <c r="A4677">
        <f>'O1-3'!J12</f>
        <v>0</v>
      </c>
      <c r="B4677" s="25">
        <v>0</v>
      </c>
      <c r="C4677" s="25">
        <f t="shared" si="75"/>
        <v>0</v>
      </c>
    </row>
    <row r="4678" spans="1:3" ht="14.5" customHeight="1" x14ac:dyDescent="0.25">
      <c r="A4678">
        <f>'O1-3'!J13</f>
        <v>0</v>
      </c>
      <c r="B4678" s="25">
        <v>0</v>
      </c>
      <c r="C4678" s="25">
        <f t="shared" si="75"/>
        <v>0</v>
      </c>
    </row>
    <row r="4679" spans="1:3" ht="14.5" customHeight="1" x14ac:dyDescent="0.25">
      <c r="A4679">
        <f>'O1-3'!J14</f>
        <v>0</v>
      </c>
      <c r="B4679" s="25">
        <v>0</v>
      </c>
      <c r="C4679" s="25">
        <f t="shared" si="75"/>
        <v>0</v>
      </c>
    </row>
    <row r="4680" spans="1:3" ht="14.5" customHeight="1" x14ac:dyDescent="0.25">
      <c r="A4680">
        <f>'O1-3'!J15</f>
        <v>0</v>
      </c>
      <c r="B4680" s="25">
        <v>0</v>
      </c>
      <c r="C4680" s="25">
        <f t="shared" si="75"/>
        <v>0</v>
      </c>
    </row>
    <row r="4681" spans="1:3" ht="14.5" customHeight="1" x14ac:dyDescent="0.25">
      <c r="A4681">
        <f>'O1-3'!J16</f>
        <v>0</v>
      </c>
      <c r="B4681" s="25">
        <v>0</v>
      </c>
      <c r="C4681" s="25">
        <f t="shared" si="75"/>
        <v>0</v>
      </c>
    </row>
    <row r="4682" spans="1:3" ht="14.5" customHeight="1" x14ac:dyDescent="0.25">
      <c r="A4682">
        <f>'O1-3'!J17</f>
        <v>0</v>
      </c>
      <c r="B4682" s="25">
        <v>0</v>
      </c>
      <c r="C4682" s="25">
        <f t="shared" si="75"/>
        <v>0</v>
      </c>
    </row>
    <row r="4683" spans="1:3" ht="14.5" customHeight="1" x14ac:dyDescent="0.25">
      <c r="A4683">
        <f>'O1-3'!J18</f>
        <v>0</v>
      </c>
      <c r="B4683" s="25">
        <v>0</v>
      </c>
      <c r="C4683" s="25">
        <f t="shared" si="75"/>
        <v>0</v>
      </c>
    </row>
    <row r="4684" spans="1:3" ht="14.5" customHeight="1" x14ac:dyDescent="0.25">
      <c r="A4684">
        <f>'O1-3'!J19</f>
        <v>0</v>
      </c>
      <c r="B4684" s="25">
        <v>0</v>
      </c>
      <c r="C4684" s="25">
        <f t="shared" si="75"/>
        <v>0</v>
      </c>
    </row>
    <row r="4685" spans="1:3" ht="14.5" customHeight="1" x14ac:dyDescent="0.25">
      <c r="A4685">
        <f>'O1-3'!J20</f>
        <v>0</v>
      </c>
      <c r="B4685" s="25">
        <v>0</v>
      </c>
      <c r="C4685" s="25">
        <f t="shared" si="75"/>
        <v>0</v>
      </c>
    </row>
    <row r="4686" spans="1:3" ht="14.5" customHeight="1" x14ac:dyDescent="0.25">
      <c r="A4686">
        <f>'O1-3'!J21</f>
        <v>0</v>
      </c>
      <c r="B4686" s="25">
        <v>0</v>
      </c>
      <c r="C4686" s="25">
        <f t="shared" si="75"/>
        <v>0</v>
      </c>
    </row>
    <row r="4687" spans="1:3" ht="14.5" customHeight="1" x14ac:dyDescent="0.25">
      <c r="A4687">
        <f>'O1-3'!J22</f>
        <v>0</v>
      </c>
      <c r="B4687" s="25">
        <v>0</v>
      </c>
      <c r="C4687" s="25">
        <f t="shared" si="75"/>
        <v>0</v>
      </c>
    </row>
    <row r="4688" spans="1:3" ht="14.5" customHeight="1" x14ac:dyDescent="0.25">
      <c r="A4688">
        <f>'O1-3'!J23</f>
        <v>0</v>
      </c>
      <c r="B4688" s="25">
        <v>0</v>
      </c>
      <c r="C4688" s="25">
        <f t="shared" si="75"/>
        <v>0</v>
      </c>
    </row>
    <row r="4689" spans="1:3" ht="14.5" customHeight="1" x14ac:dyDescent="0.25">
      <c r="A4689">
        <f>'O1-3'!J24</f>
        <v>0</v>
      </c>
      <c r="B4689" s="25">
        <v>0</v>
      </c>
      <c r="C4689" s="25">
        <f t="shared" si="75"/>
        <v>0</v>
      </c>
    </row>
    <row r="4690" spans="1:3" ht="14.5" customHeight="1" x14ac:dyDescent="0.25">
      <c r="A4690">
        <f>'O1-3'!J25</f>
        <v>0</v>
      </c>
      <c r="B4690" s="25">
        <v>0</v>
      </c>
      <c r="C4690" s="25">
        <f t="shared" si="75"/>
        <v>0</v>
      </c>
    </row>
    <row r="4691" spans="1:3" ht="14.5" customHeight="1" x14ac:dyDescent="0.25">
      <c r="A4691">
        <f>'O1-3'!J26</f>
        <v>0</v>
      </c>
      <c r="B4691" s="25">
        <v>0</v>
      </c>
      <c r="C4691" s="25">
        <f t="shared" si="75"/>
        <v>0</v>
      </c>
    </row>
    <row r="4692" spans="1:3" ht="14.5" customHeight="1" x14ac:dyDescent="0.25">
      <c r="A4692">
        <f>'O1-3'!J27</f>
        <v>0</v>
      </c>
      <c r="B4692" s="25">
        <v>0</v>
      </c>
      <c r="C4692" s="25">
        <f t="shared" si="75"/>
        <v>0</v>
      </c>
    </row>
    <row r="4693" spans="1:3" ht="14.5" customHeight="1" x14ac:dyDescent="0.25">
      <c r="A4693">
        <f>'O1-3'!J28</f>
        <v>0</v>
      </c>
      <c r="B4693" s="25">
        <v>0</v>
      </c>
      <c r="C4693" s="25">
        <f t="shared" si="75"/>
        <v>0</v>
      </c>
    </row>
    <row r="4694" spans="1:3" ht="14.5" customHeight="1" x14ac:dyDescent="0.25">
      <c r="A4694">
        <f>'O1-3'!J29</f>
        <v>0</v>
      </c>
      <c r="B4694" s="25">
        <v>0</v>
      </c>
      <c r="C4694" s="25">
        <f t="shared" si="75"/>
        <v>0</v>
      </c>
    </row>
    <row r="4695" spans="1:3" ht="14.5" customHeight="1" x14ac:dyDescent="0.25">
      <c r="A4695">
        <f>'O1-3'!J30</f>
        <v>0</v>
      </c>
      <c r="B4695" s="25">
        <v>0</v>
      </c>
      <c r="C4695" s="25">
        <f t="shared" si="75"/>
        <v>0</v>
      </c>
    </row>
    <row r="4696" spans="1:3" ht="14.5" customHeight="1" x14ac:dyDescent="0.25">
      <c r="A4696">
        <f>'O1-3'!J31</f>
        <v>0</v>
      </c>
      <c r="B4696" s="25">
        <v>0</v>
      </c>
      <c r="C4696" s="25">
        <f t="shared" si="75"/>
        <v>0</v>
      </c>
    </row>
    <row r="4697" spans="1:3" ht="14.5" customHeight="1" x14ac:dyDescent="0.25">
      <c r="A4697">
        <f>'O1-3'!J32</f>
        <v>0</v>
      </c>
      <c r="B4697" s="25">
        <v>0</v>
      </c>
      <c r="C4697" s="25">
        <f t="shared" si="75"/>
        <v>0</v>
      </c>
    </row>
    <row r="4698" spans="1:3" ht="14.5" customHeight="1" x14ac:dyDescent="0.25">
      <c r="A4698">
        <f>'O1-3'!J33</f>
        <v>0</v>
      </c>
      <c r="B4698" s="25">
        <v>0</v>
      </c>
      <c r="C4698" s="25">
        <f t="shared" si="75"/>
        <v>0</v>
      </c>
    </row>
    <row r="4699" spans="1:3" ht="14.5" customHeight="1" x14ac:dyDescent="0.25">
      <c r="A4699">
        <f>'O1-3'!J34</f>
        <v>0</v>
      </c>
      <c r="B4699" s="25">
        <v>0</v>
      </c>
      <c r="C4699" s="25">
        <f t="shared" si="75"/>
        <v>0</v>
      </c>
    </row>
    <row r="4700" spans="1:3" ht="14.5" customHeight="1" x14ac:dyDescent="0.25">
      <c r="A4700">
        <f>'O1-3'!J35</f>
        <v>0</v>
      </c>
      <c r="B4700" s="25">
        <v>0</v>
      </c>
      <c r="C4700" s="25">
        <f t="shared" si="75"/>
        <v>0</v>
      </c>
    </row>
    <row r="4701" spans="1:3" ht="14.5" customHeight="1" x14ac:dyDescent="0.25">
      <c r="A4701">
        <f>'O1-3'!K11</f>
        <v>0</v>
      </c>
      <c r="B4701" s="25">
        <v>0</v>
      </c>
      <c r="C4701" s="25">
        <f t="shared" si="75"/>
        <v>0</v>
      </c>
    </row>
    <row r="4702" spans="1:3" ht="14.5" customHeight="1" x14ac:dyDescent="0.25">
      <c r="A4702">
        <f>'O1-3'!K12</f>
        <v>0</v>
      </c>
      <c r="B4702" s="25">
        <v>0</v>
      </c>
      <c r="C4702" s="25">
        <f t="shared" si="75"/>
        <v>0</v>
      </c>
    </row>
    <row r="4703" spans="1:3" ht="14.5" customHeight="1" x14ac:dyDescent="0.25">
      <c r="A4703">
        <f>'O1-3'!K13</f>
        <v>0</v>
      </c>
      <c r="B4703" s="25">
        <v>0</v>
      </c>
      <c r="C4703" s="25">
        <f t="shared" si="75"/>
        <v>0</v>
      </c>
    </row>
    <row r="4704" spans="1:3" ht="14.5" customHeight="1" x14ac:dyDescent="0.25">
      <c r="A4704">
        <f>'O1-3'!K14</f>
        <v>0</v>
      </c>
      <c r="B4704" s="25">
        <v>0</v>
      </c>
      <c r="C4704" s="25">
        <f t="shared" si="75"/>
        <v>0</v>
      </c>
    </row>
    <row r="4705" spans="1:3" ht="14.5" customHeight="1" x14ac:dyDescent="0.25">
      <c r="A4705">
        <f>'O1-3'!K15</f>
        <v>0</v>
      </c>
      <c r="B4705" s="25">
        <v>0</v>
      </c>
      <c r="C4705" s="25">
        <f t="shared" si="75"/>
        <v>0</v>
      </c>
    </row>
    <row r="4706" spans="1:3" ht="14.5" customHeight="1" x14ac:dyDescent="0.25">
      <c r="A4706">
        <f>'O1-3'!K16</f>
        <v>0</v>
      </c>
      <c r="B4706" s="25">
        <v>0</v>
      </c>
      <c r="C4706" s="25">
        <f t="shared" si="75"/>
        <v>0</v>
      </c>
    </row>
    <row r="4707" spans="1:3" ht="14.5" customHeight="1" x14ac:dyDescent="0.25">
      <c r="A4707">
        <f>'O1-3'!K17</f>
        <v>0</v>
      </c>
      <c r="B4707" s="25">
        <v>0</v>
      </c>
      <c r="C4707" s="25">
        <f t="shared" si="75"/>
        <v>0</v>
      </c>
    </row>
    <row r="4708" spans="1:3" ht="14.5" customHeight="1" x14ac:dyDescent="0.25">
      <c r="A4708">
        <f>'O1-3'!K18</f>
        <v>0</v>
      </c>
      <c r="B4708" s="25">
        <v>0</v>
      </c>
      <c r="C4708" s="25">
        <f t="shared" si="75"/>
        <v>0</v>
      </c>
    </row>
    <row r="4709" spans="1:3" ht="14.5" customHeight="1" x14ac:dyDescent="0.25">
      <c r="A4709">
        <f>'O1-3'!K19</f>
        <v>0</v>
      </c>
      <c r="B4709" s="25">
        <v>0</v>
      </c>
      <c r="C4709" s="25">
        <f t="shared" si="75"/>
        <v>0</v>
      </c>
    </row>
    <row r="4710" spans="1:3" ht="14.5" customHeight="1" x14ac:dyDescent="0.25">
      <c r="A4710">
        <f>'O1-3'!K20</f>
        <v>0</v>
      </c>
      <c r="B4710" s="25">
        <v>0</v>
      </c>
      <c r="C4710" s="25">
        <f t="shared" si="75"/>
        <v>0</v>
      </c>
    </row>
    <row r="4711" spans="1:3" ht="14.5" customHeight="1" x14ac:dyDescent="0.25">
      <c r="A4711">
        <f>'O1-3'!K21</f>
        <v>0</v>
      </c>
      <c r="B4711" s="25">
        <v>0</v>
      </c>
      <c r="C4711" s="25">
        <f t="shared" si="75"/>
        <v>0</v>
      </c>
    </row>
    <row r="4712" spans="1:3" ht="14.5" customHeight="1" x14ac:dyDescent="0.25">
      <c r="A4712">
        <f>'O1-3'!K22</f>
        <v>0</v>
      </c>
      <c r="B4712" s="25">
        <v>0</v>
      </c>
      <c r="C4712" s="25">
        <f t="shared" si="75"/>
        <v>0</v>
      </c>
    </row>
    <row r="4713" spans="1:3" ht="14.5" customHeight="1" x14ac:dyDescent="0.25">
      <c r="A4713">
        <f>'O1-3'!K23</f>
        <v>0</v>
      </c>
      <c r="B4713" s="25">
        <v>0</v>
      </c>
      <c r="C4713" s="25">
        <f t="shared" si="75"/>
        <v>0</v>
      </c>
    </row>
    <row r="4714" spans="1:3" ht="14.5" customHeight="1" x14ac:dyDescent="0.25">
      <c r="A4714">
        <f>'O1-3'!K24</f>
        <v>0</v>
      </c>
      <c r="B4714" s="25">
        <v>0</v>
      </c>
      <c r="C4714" s="25">
        <f t="shared" si="75"/>
        <v>0</v>
      </c>
    </row>
    <row r="4715" spans="1:3" ht="14.5" customHeight="1" x14ac:dyDescent="0.25">
      <c r="A4715">
        <f>'O1-3'!K25</f>
        <v>0</v>
      </c>
      <c r="B4715" s="25">
        <v>0</v>
      </c>
      <c r="C4715" s="25">
        <f t="shared" si="75"/>
        <v>0</v>
      </c>
    </row>
    <row r="4716" spans="1:3" ht="14.5" customHeight="1" x14ac:dyDescent="0.25">
      <c r="A4716">
        <f>'O1-3'!K26</f>
        <v>0</v>
      </c>
      <c r="B4716" s="25">
        <v>0</v>
      </c>
      <c r="C4716" s="25">
        <f t="shared" si="75"/>
        <v>0</v>
      </c>
    </row>
    <row r="4717" spans="1:3" ht="14.5" customHeight="1" x14ac:dyDescent="0.25">
      <c r="A4717">
        <f>'O1-3'!K27</f>
        <v>0</v>
      </c>
      <c r="B4717" s="25">
        <v>0</v>
      </c>
      <c r="C4717" s="25">
        <f t="shared" si="75"/>
        <v>0</v>
      </c>
    </row>
    <row r="4718" spans="1:3" ht="14.5" customHeight="1" x14ac:dyDescent="0.25">
      <c r="A4718">
        <f>'O1-3'!K28</f>
        <v>0</v>
      </c>
      <c r="B4718" s="25">
        <v>0</v>
      </c>
      <c r="C4718" s="25">
        <f t="shared" si="75"/>
        <v>0</v>
      </c>
    </row>
    <row r="4719" spans="1:3" ht="14.5" customHeight="1" x14ac:dyDescent="0.25">
      <c r="A4719">
        <f>'O1-3'!K29</f>
        <v>0</v>
      </c>
      <c r="B4719" s="25">
        <v>0</v>
      </c>
      <c r="C4719" s="25">
        <f t="shared" si="75"/>
        <v>0</v>
      </c>
    </row>
    <row r="4720" spans="1:3" ht="14.5" customHeight="1" x14ac:dyDescent="0.25">
      <c r="A4720">
        <f>'O1-3'!K30</f>
        <v>0</v>
      </c>
      <c r="B4720" s="25">
        <v>0</v>
      </c>
      <c r="C4720" s="25">
        <f t="shared" si="75"/>
        <v>0</v>
      </c>
    </row>
    <row r="4721" spans="1:3" ht="14.5" customHeight="1" x14ac:dyDescent="0.25">
      <c r="A4721">
        <f>'O1-3'!K31</f>
        <v>0</v>
      </c>
      <c r="B4721" s="25">
        <v>0</v>
      </c>
      <c r="C4721" s="25">
        <f t="shared" si="75"/>
        <v>0</v>
      </c>
    </row>
    <row r="4722" spans="1:3" ht="14.5" customHeight="1" x14ac:dyDescent="0.25">
      <c r="A4722">
        <f>'O1-3'!K32</f>
        <v>0</v>
      </c>
      <c r="B4722" s="25">
        <v>0</v>
      </c>
      <c r="C4722" s="25">
        <f t="shared" si="75"/>
        <v>0</v>
      </c>
    </row>
    <row r="4723" spans="1:3" ht="14.5" customHeight="1" x14ac:dyDescent="0.25">
      <c r="A4723">
        <f>'O1-3'!K33</f>
        <v>0</v>
      </c>
      <c r="B4723" s="25">
        <v>0</v>
      </c>
      <c r="C4723" s="25">
        <f t="shared" si="75"/>
        <v>0</v>
      </c>
    </row>
    <row r="4724" spans="1:3" ht="14.5" customHeight="1" x14ac:dyDescent="0.25">
      <c r="A4724">
        <f>'O1-3'!K34</f>
        <v>0</v>
      </c>
      <c r="B4724" s="25">
        <v>0</v>
      </c>
      <c r="C4724" s="25">
        <f t="shared" si="75"/>
        <v>0</v>
      </c>
    </row>
    <row r="4725" spans="1:3" ht="14.5" customHeight="1" x14ac:dyDescent="0.25">
      <c r="A4725">
        <f>'O1-3'!K35</f>
        <v>0</v>
      </c>
      <c r="B4725" s="25">
        <v>0</v>
      </c>
      <c r="C4725" s="25">
        <f t="shared" si="75"/>
        <v>0</v>
      </c>
    </row>
    <row r="4726" spans="1:3" ht="14.5" customHeight="1" x14ac:dyDescent="0.25">
      <c r="A4726">
        <f>'O1-3'!K42</f>
        <v>0</v>
      </c>
      <c r="B4726" s="25">
        <v>0</v>
      </c>
      <c r="C4726" s="25">
        <f t="shared" si="75"/>
        <v>0</v>
      </c>
    </row>
    <row r="4727" spans="1:3" ht="14.5" customHeight="1" x14ac:dyDescent="0.25">
      <c r="A4727">
        <f>'O1-3'!K43</f>
        <v>0</v>
      </c>
      <c r="B4727" s="25">
        <v>0</v>
      </c>
      <c r="C4727" s="25">
        <f t="shared" si="75"/>
        <v>0</v>
      </c>
    </row>
    <row r="4728" spans="1:3" ht="14.5" customHeight="1" x14ac:dyDescent="0.25">
      <c r="A4728">
        <f>'O1-3'!K44</f>
        <v>0</v>
      </c>
      <c r="B4728" s="25">
        <v>0</v>
      </c>
      <c r="C4728" s="25">
        <f t="shared" si="75"/>
        <v>0</v>
      </c>
    </row>
    <row r="4729" spans="1:3" ht="14.5" customHeight="1" x14ac:dyDescent="0.25">
      <c r="A4729">
        <f>'O1-3'!K45</f>
        <v>0</v>
      </c>
      <c r="B4729" s="25">
        <v>0</v>
      </c>
      <c r="C4729" s="25">
        <f t="shared" si="75"/>
        <v>0</v>
      </c>
    </row>
    <row r="4730" spans="1:3" ht="14.5" customHeight="1" x14ac:dyDescent="0.25">
      <c r="A4730">
        <f>'O1-3'!K46</f>
        <v>0</v>
      </c>
      <c r="B4730" s="25">
        <v>0</v>
      </c>
      <c r="C4730" s="25">
        <f t="shared" si="75"/>
        <v>0</v>
      </c>
    </row>
    <row r="4731" spans="1:3" ht="14.5" customHeight="1" x14ac:dyDescent="0.25">
      <c r="A4731">
        <f>'O1-3'!K47</f>
        <v>0</v>
      </c>
      <c r="B4731" s="25">
        <v>0</v>
      </c>
      <c r="C4731" s="25">
        <f t="shared" si="75"/>
        <v>0</v>
      </c>
    </row>
    <row r="4732" spans="1:3" ht="14.5" customHeight="1" x14ac:dyDescent="0.25">
      <c r="A4732">
        <f>'O1-3'!K48</f>
        <v>0</v>
      </c>
      <c r="B4732" s="25">
        <v>0</v>
      </c>
      <c r="C4732" s="25">
        <f t="shared" si="75"/>
        <v>0</v>
      </c>
    </row>
    <row r="4733" spans="1:3" ht="14.5" customHeight="1" x14ac:dyDescent="0.25">
      <c r="A4733">
        <f>'O1-3'!K49</f>
        <v>0</v>
      </c>
      <c r="B4733" s="25">
        <v>0</v>
      </c>
      <c r="C4733" s="25">
        <f t="shared" si="75"/>
        <v>0</v>
      </c>
    </row>
    <row r="4734" spans="1:3" ht="14.5" customHeight="1" x14ac:dyDescent="0.25">
      <c r="A4734">
        <f>'O1-3'!K50</f>
        <v>0</v>
      </c>
      <c r="B4734" s="25">
        <v>0</v>
      </c>
      <c r="C4734" s="25">
        <f t="shared" si="75"/>
        <v>0</v>
      </c>
    </row>
    <row r="4735" spans="1:3" ht="14.5" customHeight="1" x14ac:dyDescent="0.25">
      <c r="A4735">
        <f>'O1-3'!K51</f>
        <v>0</v>
      </c>
      <c r="B4735" s="25">
        <v>0</v>
      </c>
      <c r="C4735" s="25">
        <f t="shared" ref="C4735:C4798" si="76">A4735*B4735</f>
        <v>0</v>
      </c>
    </row>
    <row r="4736" spans="1:3" ht="14.5" customHeight="1" x14ac:dyDescent="0.25">
      <c r="A4736">
        <f>'O1-3'!K52</f>
        <v>0</v>
      </c>
      <c r="B4736" s="25">
        <v>0</v>
      </c>
      <c r="C4736" s="25">
        <f t="shared" si="76"/>
        <v>0</v>
      </c>
    </row>
    <row r="4737" spans="1:3" ht="14.5" customHeight="1" x14ac:dyDescent="0.25">
      <c r="A4737">
        <f>'O1-3'!K53</f>
        <v>0</v>
      </c>
      <c r="B4737" s="25">
        <v>0</v>
      </c>
      <c r="C4737" s="25">
        <f t="shared" si="76"/>
        <v>0</v>
      </c>
    </row>
    <row r="4738" spans="1:3" ht="14.5" customHeight="1" x14ac:dyDescent="0.25">
      <c r="A4738">
        <f>'O1-3'!L11</f>
        <v>0</v>
      </c>
      <c r="B4738" s="25">
        <v>0</v>
      </c>
      <c r="C4738" s="25">
        <f t="shared" si="76"/>
        <v>0</v>
      </c>
    </row>
    <row r="4739" spans="1:3" ht="14.5" customHeight="1" x14ac:dyDescent="0.25">
      <c r="A4739">
        <f>'O1-3'!L12</f>
        <v>0</v>
      </c>
      <c r="B4739" s="25">
        <v>0</v>
      </c>
      <c r="C4739" s="25">
        <f t="shared" si="76"/>
        <v>0</v>
      </c>
    </row>
    <row r="4740" spans="1:3" ht="14.5" customHeight="1" x14ac:dyDescent="0.25">
      <c r="A4740">
        <f>'O1-3'!L13</f>
        <v>0</v>
      </c>
      <c r="B4740" s="25">
        <v>0</v>
      </c>
      <c r="C4740" s="25">
        <f t="shared" si="76"/>
        <v>0</v>
      </c>
    </row>
    <row r="4741" spans="1:3" ht="14.5" customHeight="1" x14ac:dyDescent="0.25">
      <c r="A4741">
        <f>'O1-3'!L14</f>
        <v>0</v>
      </c>
      <c r="B4741" s="25">
        <v>0</v>
      </c>
      <c r="C4741" s="25">
        <f t="shared" si="76"/>
        <v>0</v>
      </c>
    </row>
    <row r="4742" spans="1:3" ht="14.5" customHeight="1" x14ac:dyDescent="0.25">
      <c r="A4742">
        <f>'O1-3'!L15</f>
        <v>0</v>
      </c>
      <c r="B4742" s="25">
        <v>0</v>
      </c>
      <c r="C4742" s="25">
        <f t="shared" si="76"/>
        <v>0</v>
      </c>
    </row>
    <row r="4743" spans="1:3" ht="14.5" customHeight="1" x14ac:dyDescent="0.25">
      <c r="A4743">
        <f>'O1-3'!L16</f>
        <v>0</v>
      </c>
      <c r="B4743" s="25">
        <v>0</v>
      </c>
      <c r="C4743" s="25">
        <f t="shared" si="76"/>
        <v>0</v>
      </c>
    </row>
    <row r="4744" spans="1:3" ht="14.5" customHeight="1" x14ac:dyDescent="0.25">
      <c r="A4744">
        <f>'O1-3'!L17</f>
        <v>0</v>
      </c>
      <c r="B4744" s="25">
        <v>0</v>
      </c>
      <c r="C4744" s="25">
        <f t="shared" si="76"/>
        <v>0</v>
      </c>
    </row>
    <row r="4745" spans="1:3" ht="14.5" customHeight="1" x14ac:dyDescent="0.25">
      <c r="A4745">
        <f>'O1-3'!L18</f>
        <v>0</v>
      </c>
      <c r="B4745" s="25">
        <v>0</v>
      </c>
      <c r="C4745" s="25">
        <f t="shared" si="76"/>
        <v>0</v>
      </c>
    </row>
    <row r="4746" spans="1:3" ht="14.5" customHeight="1" x14ac:dyDescent="0.25">
      <c r="A4746">
        <f>'O1-3'!L19</f>
        <v>0</v>
      </c>
      <c r="B4746" s="25">
        <v>0</v>
      </c>
      <c r="C4746" s="25">
        <f t="shared" si="76"/>
        <v>0</v>
      </c>
    </row>
    <row r="4747" spans="1:3" ht="14.5" customHeight="1" x14ac:dyDescent="0.25">
      <c r="A4747">
        <f>'O1-3'!L20</f>
        <v>0</v>
      </c>
      <c r="B4747" s="25">
        <v>0</v>
      </c>
      <c r="C4747" s="25">
        <f t="shared" si="76"/>
        <v>0</v>
      </c>
    </row>
    <row r="4748" spans="1:3" ht="14.5" customHeight="1" x14ac:dyDescent="0.25">
      <c r="A4748">
        <f>'O1-3'!L21</f>
        <v>0</v>
      </c>
      <c r="B4748" s="25">
        <v>0</v>
      </c>
      <c r="C4748" s="25">
        <f t="shared" si="76"/>
        <v>0</v>
      </c>
    </row>
    <row r="4749" spans="1:3" ht="14.5" customHeight="1" x14ac:dyDescent="0.25">
      <c r="A4749">
        <f>'O1-3'!L22</f>
        <v>0</v>
      </c>
      <c r="B4749" s="25">
        <v>0</v>
      </c>
      <c r="C4749" s="25">
        <f t="shared" si="76"/>
        <v>0</v>
      </c>
    </row>
    <row r="4750" spans="1:3" ht="14.5" customHeight="1" x14ac:dyDescent="0.25">
      <c r="A4750">
        <f>'O1-3'!L23</f>
        <v>0</v>
      </c>
      <c r="B4750" s="25">
        <v>0</v>
      </c>
      <c r="C4750" s="25">
        <f t="shared" si="76"/>
        <v>0</v>
      </c>
    </row>
    <row r="4751" spans="1:3" ht="14.5" customHeight="1" x14ac:dyDescent="0.25">
      <c r="A4751">
        <f>'O1-3'!L24</f>
        <v>0</v>
      </c>
      <c r="B4751" s="25">
        <v>0</v>
      </c>
      <c r="C4751" s="25">
        <f t="shared" si="76"/>
        <v>0</v>
      </c>
    </row>
    <row r="4752" spans="1:3" ht="14.5" customHeight="1" x14ac:dyDescent="0.25">
      <c r="A4752">
        <f>'O1-3'!L25</f>
        <v>0</v>
      </c>
      <c r="B4752" s="25">
        <v>0</v>
      </c>
      <c r="C4752" s="25">
        <f t="shared" si="76"/>
        <v>0</v>
      </c>
    </row>
    <row r="4753" spans="1:3" ht="14.5" customHeight="1" x14ac:dyDescent="0.25">
      <c r="A4753">
        <f>'O1-3'!L26</f>
        <v>0</v>
      </c>
      <c r="B4753" s="25">
        <v>0</v>
      </c>
      <c r="C4753" s="25">
        <f t="shared" si="76"/>
        <v>0</v>
      </c>
    </row>
    <row r="4754" spans="1:3" ht="14.5" customHeight="1" x14ac:dyDescent="0.25">
      <c r="A4754">
        <f>'O1-3'!L27</f>
        <v>0</v>
      </c>
      <c r="B4754" s="25">
        <v>0</v>
      </c>
      <c r="C4754" s="25">
        <f t="shared" si="76"/>
        <v>0</v>
      </c>
    </row>
    <row r="4755" spans="1:3" ht="14.5" customHeight="1" x14ac:dyDescent="0.25">
      <c r="A4755">
        <f>'O1-3'!L28</f>
        <v>0</v>
      </c>
      <c r="B4755" s="25">
        <v>0</v>
      </c>
      <c r="C4755" s="25">
        <f t="shared" si="76"/>
        <v>0</v>
      </c>
    </row>
    <row r="4756" spans="1:3" ht="14.5" customHeight="1" x14ac:dyDescent="0.25">
      <c r="A4756">
        <f>'O1-3'!L29</f>
        <v>0</v>
      </c>
      <c r="B4756" s="25">
        <v>0</v>
      </c>
      <c r="C4756" s="25">
        <f t="shared" si="76"/>
        <v>0</v>
      </c>
    </row>
    <row r="4757" spans="1:3" ht="14.5" customHeight="1" x14ac:dyDescent="0.25">
      <c r="A4757">
        <f>'O1-3'!L30</f>
        <v>0</v>
      </c>
      <c r="B4757" s="25">
        <v>0</v>
      </c>
      <c r="C4757" s="25">
        <f t="shared" si="76"/>
        <v>0</v>
      </c>
    </row>
    <row r="4758" spans="1:3" ht="14.5" customHeight="1" x14ac:dyDescent="0.25">
      <c r="A4758">
        <f>'O1-3'!L31</f>
        <v>0</v>
      </c>
      <c r="B4758" s="25">
        <v>0</v>
      </c>
      <c r="C4758" s="25">
        <f t="shared" si="76"/>
        <v>0</v>
      </c>
    </row>
    <row r="4759" spans="1:3" ht="14.5" customHeight="1" x14ac:dyDescent="0.25">
      <c r="A4759">
        <f>'O1-3'!L32</f>
        <v>0</v>
      </c>
      <c r="B4759" s="25">
        <v>0</v>
      </c>
      <c r="C4759" s="25">
        <f t="shared" si="76"/>
        <v>0</v>
      </c>
    </row>
    <row r="4760" spans="1:3" ht="14.5" customHeight="1" x14ac:dyDescent="0.25">
      <c r="A4760">
        <f>'O1-3'!L33</f>
        <v>0</v>
      </c>
      <c r="B4760" s="25">
        <v>0</v>
      </c>
      <c r="C4760" s="25">
        <f t="shared" si="76"/>
        <v>0</v>
      </c>
    </row>
    <row r="4761" spans="1:3" ht="14.5" customHeight="1" x14ac:dyDescent="0.25">
      <c r="A4761">
        <f>'O1-3'!L34</f>
        <v>0</v>
      </c>
      <c r="B4761" s="25">
        <v>0</v>
      </c>
      <c r="C4761" s="25">
        <f t="shared" si="76"/>
        <v>0</v>
      </c>
    </row>
    <row r="4762" spans="1:3" ht="14.5" customHeight="1" x14ac:dyDescent="0.25">
      <c r="A4762">
        <f>'O1-3'!L35</f>
        <v>0</v>
      </c>
      <c r="B4762" s="25">
        <v>0</v>
      </c>
      <c r="C4762" s="25">
        <f t="shared" si="76"/>
        <v>0</v>
      </c>
    </row>
    <row r="4763" spans="1:3" ht="14.5" customHeight="1" x14ac:dyDescent="0.25">
      <c r="A4763">
        <f>'O1-3'!M11</f>
        <v>0</v>
      </c>
      <c r="B4763" s="25">
        <v>0</v>
      </c>
      <c r="C4763" s="25">
        <f t="shared" si="76"/>
        <v>0</v>
      </c>
    </row>
    <row r="4764" spans="1:3" ht="14.5" customHeight="1" x14ac:dyDescent="0.25">
      <c r="A4764">
        <f>'O1-3'!M12</f>
        <v>0</v>
      </c>
      <c r="B4764" s="25">
        <v>0</v>
      </c>
      <c r="C4764" s="25">
        <f t="shared" si="76"/>
        <v>0</v>
      </c>
    </row>
    <row r="4765" spans="1:3" ht="14.5" customHeight="1" x14ac:dyDescent="0.25">
      <c r="A4765">
        <f>'O1-3'!M13</f>
        <v>0</v>
      </c>
      <c r="B4765" s="25">
        <v>0</v>
      </c>
      <c r="C4765" s="25">
        <f t="shared" si="76"/>
        <v>0</v>
      </c>
    </row>
    <row r="4766" spans="1:3" ht="14.5" customHeight="1" x14ac:dyDescent="0.25">
      <c r="A4766">
        <f>'O1-3'!M14</f>
        <v>0</v>
      </c>
      <c r="B4766" s="25">
        <v>0</v>
      </c>
      <c r="C4766" s="25">
        <f t="shared" si="76"/>
        <v>0</v>
      </c>
    </row>
    <row r="4767" spans="1:3" ht="14.5" customHeight="1" x14ac:dyDescent="0.25">
      <c r="A4767">
        <f>'O1-3'!M15</f>
        <v>0</v>
      </c>
      <c r="B4767" s="25">
        <v>0</v>
      </c>
      <c r="C4767" s="25">
        <f t="shared" si="76"/>
        <v>0</v>
      </c>
    </row>
    <row r="4768" spans="1:3" ht="14.5" customHeight="1" x14ac:dyDescent="0.25">
      <c r="A4768">
        <f>'O1-3'!M16</f>
        <v>0</v>
      </c>
      <c r="B4768" s="25">
        <v>0</v>
      </c>
      <c r="C4768" s="25">
        <f t="shared" si="76"/>
        <v>0</v>
      </c>
    </row>
    <row r="4769" spans="1:3" ht="14.5" customHeight="1" x14ac:dyDescent="0.25">
      <c r="A4769">
        <f>'O1-3'!M17</f>
        <v>0</v>
      </c>
      <c r="B4769" s="25">
        <v>0</v>
      </c>
      <c r="C4769" s="25">
        <f t="shared" si="76"/>
        <v>0</v>
      </c>
    </row>
    <row r="4770" spans="1:3" ht="14.5" customHeight="1" x14ac:dyDescent="0.25">
      <c r="A4770">
        <f>'O1-3'!M18</f>
        <v>0</v>
      </c>
      <c r="B4770" s="25">
        <v>0</v>
      </c>
      <c r="C4770" s="25">
        <f t="shared" si="76"/>
        <v>0</v>
      </c>
    </row>
    <row r="4771" spans="1:3" ht="14.5" customHeight="1" x14ac:dyDescent="0.25">
      <c r="A4771">
        <f>'O1-3'!M19</f>
        <v>0</v>
      </c>
      <c r="B4771" s="25">
        <v>0</v>
      </c>
      <c r="C4771" s="25">
        <f t="shared" si="76"/>
        <v>0</v>
      </c>
    </row>
    <row r="4772" spans="1:3" ht="14.5" customHeight="1" x14ac:dyDescent="0.25">
      <c r="A4772">
        <f>'O1-3'!M20</f>
        <v>0</v>
      </c>
      <c r="B4772" s="25">
        <v>0</v>
      </c>
      <c r="C4772" s="25">
        <f t="shared" si="76"/>
        <v>0</v>
      </c>
    </row>
    <row r="4773" spans="1:3" ht="14.5" customHeight="1" x14ac:dyDescent="0.25">
      <c r="A4773">
        <f>'O1-3'!M21</f>
        <v>0</v>
      </c>
      <c r="B4773" s="25">
        <v>0</v>
      </c>
      <c r="C4773" s="25">
        <f t="shared" si="76"/>
        <v>0</v>
      </c>
    </row>
    <row r="4774" spans="1:3" ht="14.5" customHeight="1" x14ac:dyDescent="0.25">
      <c r="A4774">
        <f>'O1-3'!M22</f>
        <v>0</v>
      </c>
      <c r="B4774" s="25">
        <v>0</v>
      </c>
      <c r="C4774" s="25">
        <f t="shared" si="76"/>
        <v>0</v>
      </c>
    </row>
    <row r="4775" spans="1:3" ht="14.5" customHeight="1" x14ac:dyDescent="0.25">
      <c r="A4775">
        <f>'O1-3'!M23</f>
        <v>0</v>
      </c>
      <c r="B4775" s="25">
        <v>0</v>
      </c>
      <c r="C4775" s="25">
        <f t="shared" si="76"/>
        <v>0</v>
      </c>
    </row>
    <row r="4776" spans="1:3" ht="14.5" customHeight="1" x14ac:dyDescent="0.25">
      <c r="A4776">
        <f>'O1-3'!M24</f>
        <v>0</v>
      </c>
      <c r="B4776" s="25">
        <v>0</v>
      </c>
      <c r="C4776" s="25">
        <f t="shared" si="76"/>
        <v>0</v>
      </c>
    </row>
    <row r="4777" spans="1:3" ht="14.5" customHeight="1" x14ac:dyDescent="0.25">
      <c r="A4777">
        <f>'O1-3'!M25</f>
        <v>0</v>
      </c>
      <c r="B4777" s="25">
        <v>0</v>
      </c>
      <c r="C4777" s="25">
        <f t="shared" si="76"/>
        <v>0</v>
      </c>
    </row>
    <row r="4778" spans="1:3" ht="14.5" customHeight="1" x14ac:dyDescent="0.25">
      <c r="A4778">
        <f>'O1-3'!M26</f>
        <v>0</v>
      </c>
      <c r="B4778" s="25">
        <v>0</v>
      </c>
      <c r="C4778" s="25">
        <f t="shared" si="76"/>
        <v>0</v>
      </c>
    </row>
    <row r="4779" spans="1:3" ht="14.5" customHeight="1" x14ac:dyDescent="0.25">
      <c r="A4779">
        <f>'O1-3'!M27</f>
        <v>0</v>
      </c>
      <c r="B4779" s="25">
        <v>0</v>
      </c>
      <c r="C4779" s="25">
        <f t="shared" si="76"/>
        <v>0</v>
      </c>
    </row>
    <row r="4780" spans="1:3" ht="14.5" customHeight="1" x14ac:dyDescent="0.25">
      <c r="A4780">
        <f>'O1-3'!M28</f>
        <v>0</v>
      </c>
      <c r="B4780" s="25">
        <v>0</v>
      </c>
      <c r="C4780" s="25">
        <f t="shared" si="76"/>
        <v>0</v>
      </c>
    </row>
    <row r="4781" spans="1:3" ht="14.5" customHeight="1" x14ac:dyDescent="0.25">
      <c r="A4781">
        <f>'O1-3'!M29</f>
        <v>0</v>
      </c>
      <c r="B4781" s="25">
        <v>0</v>
      </c>
      <c r="C4781" s="25">
        <f t="shared" si="76"/>
        <v>0</v>
      </c>
    </row>
    <row r="4782" spans="1:3" ht="14.5" customHeight="1" x14ac:dyDescent="0.25">
      <c r="A4782">
        <f>'O1-3'!M30</f>
        <v>0</v>
      </c>
      <c r="B4782" s="25">
        <v>0</v>
      </c>
      <c r="C4782" s="25">
        <f t="shared" si="76"/>
        <v>0</v>
      </c>
    </row>
    <row r="4783" spans="1:3" ht="14.5" customHeight="1" x14ac:dyDescent="0.25">
      <c r="A4783">
        <f>'O1-3'!M31</f>
        <v>0</v>
      </c>
      <c r="B4783" s="25">
        <v>0</v>
      </c>
      <c r="C4783" s="25">
        <f t="shared" si="76"/>
        <v>0</v>
      </c>
    </row>
    <row r="4784" spans="1:3" ht="14.5" customHeight="1" x14ac:dyDescent="0.25">
      <c r="A4784">
        <f>'O1-3'!M32</f>
        <v>0</v>
      </c>
      <c r="B4784" s="25">
        <v>0</v>
      </c>
      <c r="C4784" s="25">
        <f t="shared" si="76"/>
        <v>0</v>
      </c>
    </row>
    <row r="4785" spans="1:3" ht="14.5" customHeight="1" x14ac:dyDescent="0.25">
      <c r="A4785">
        <f>'O1-3'!M33</f>
        <v>0</v>
      </c>
      <c r="B4785" s="25">
        <v>0</v>
      </c>
      <c r="C4785" s="25">
        <f t="shared" si="76"/>
        <v>0</v>
      </c>
    </row>
    <row r="4786" spans="1:3" ht="14.5" customHeight="1" x14ac:dyDescent="0.25">
      <c r="A4786">
        <f>'O1-3'!M34</f>
        <v>0</v>
      </c>
      <c r="B4786" s="25">
        <v>0</v>
      </c>
      <c r="C4786" s="25">
        <f t="shared" si="76"/>
        <v>0</v>
      </c>
    </row>
    <row r="4787" spans="1:3" ht="14.5" customHeight="1" x14ac:dyDescent="0.25">
      <c r="A4787">
        <f>'O1-3'!M35</f>
        <v>0</v>
      </c>
      <c r="B4787" s="25">
        <v>0</v>
      </c>
      <c r="C4787" s="25">
        <f t="shared" si="76"/>
        <v>0</v>
      </c>
    </row>
    <row r="4788" spans="1:3" ht="14.5" customHeight="1" x14ac:dyDescent="0.25">
      <c r="A4788">
        <f>'O1-3'!M42</f>
        <v>0</v>
      </c>
      <c r="B4788" s="25">
        <v>0</v>
      </c>
      <c r="C4788" s="25">
        <f t="shared" si="76"/>
        <v>0</v>
      </c>
    </row>
    <row r="4789" spans="1:3" ht="14.5" customHeight="1" x14ac:dyDescent="0.25">
      <c r="A4789">
        <f>'O1-3'!M43</f>
        <v>0</v>
      </c>
      <c r="B4789" s="25">
        <v>0</v>
      </c>
      <c r="C4789" s="25">
        <f t="shared" si="76"/>
        <v>0</v>
      </c>
    </row>
    <row r="4790" spans="1:3" ht="14.5" customHeight="1" x14ac:dyDescent="0.25">
      <c r="A4790">
        <f>'O1-3'!M44</f>
        <v>0</v>
      </c>
      <c r="B4790" s="25">
        <v>0</v>
      </c>
      <c r="C4790" s="25">
        <f t="shared" si="76"/>
        <v>0</v>
      </c>
    </row>
    <row r="4791" spans="1:3" ht="14.5" customHeight="1" x14ac:dyDescent="0.25">
      <c r="A4791">
        <f>'O1-3'!M45</f>
        <v>0</v>
      </c>
      <c r="B4791" s="25">
        <v>0</v>
      </c>
      <c r="C4791" s="25">
        <f t="shared" si="76"/>
        <v>0</v>
      </c>
    </row>
    <row r="4792" spans="1:3" ht="14.5" customHeight="1" x14ac:dyDescent="0.25">
      <c r="A4792">
        <f>'O1-3'!M46</f>
        <v>0</v>
      </c>
      <c r="B4792" s="25">
        <v>0</v>
      </c>
      <c r="C4792" s="25">
        <f t="shared" si="76"/>
        <v>0</v>
      </c>
    </row>
    <row r="4793" spans="1:3" ht="14.5" customHeight="1" x14ac:dyDescent="0.25">
      <c r="A4793">
        <f>'O1-3'!M47</f>
        <v>0</v>
      </c>
      <c r="B4793" s="25">
        <v>0</v>
      </c>
      <c r="C4793" s="25">
        <f t="shared" si="76"/>
        <v>0</v>
      </c>
    </row>
    <row r="4794" spans="1:3" ht="14.5" customHeight="1" x14ac:dyDescent="0.25">
      <c r="A4794">
        <f>'O1-3'!M48</f>
        <v>0</v>
      </c>
      <c r="B4794" s="25">
        <v>0</v>
      </c>
      <c r="C4794" s="25">
        <f t="shared" si="76"/>
        <v>0</v>
      </c>
    </row>
    <row r="4795" spans="1:3" ht="14.5" customHeight="1" x14ac:dyDescent="0.25">
      <c r="A4795">
        <f>'O1-3'!M49</f>
        <v>0</v>
      </c>
      <c r="B4795" s="25">
        <v>0</v>
      </c>
      <c r="C4795" s="25">
        <f t="shared" si="76"/>
        <v>0</v>
      </c>
    </row>
    <row r="4796" spans="1:3" ht="14.5" customHeight="1" x14ac:dyDescent="0.25">
      <c r="A4796">
        <f>'O1-3'!M50</f>
        <v>0</v>
      </c>
      <c r="B4796" s="25">
        <v>0</v>
      </c>
      <c r="C4796" s="25">
        <f t="shared" si="76"/>
        <v>0</v>
      </c>
    </row>
    <row r="4797" spans="1:3" ht="14.5" customHeight="1" x14ac:dyDescent="0.25">
      <c r="A4797">
        <f>'O1-3'!M51</f>
        <v>0</v>
      </c>
      <c r="B4797" s="25">
        <v>0</v>
      </c>
      <c r="C4797" s="25">
        <f t="shared" si="76"/>
        <v>0</v>
      </c>
    </row>
    <row r="4798" spans="1:3" ht="14.5" customHeight="1" x14ac:dyDescent="0.25">
      <c r="A4798">
        <f>'O1-3'!M52</f>
        <v>0</v>
      </c>
      <c r="B4798" s="25">
        <v>0</v>
      </c>
      <c r="C4798" s="25">
        <f t="shared" si="76"/>
        <v>0</v>
      </c>
    </row>
    <row r="4799" spans="1:3" ht="14.5" customHeight="1" x14ac:dyDescent="0.25">
      <c r="A4799">
        <f>'O1-3'!M53</f>
        <v>0</v>
      </c>
      <c r="B4799" s="25">
        <v>0</v>
      </c>
      <c r="C4799" s="25">
        <f t="shared" ref="C4799:C4862" si="77">A4799*B4799</f>
        <v>0</v>
      </c>
    </row>
    <row r="4800" spans="1:3" ht="14.5" customHeight="1" x14ac:dyDescent="0.25">
      <c r="A4800">
        <f>'O1-3'!N11</f>
        <v>0</v>
      </c>
      <c r="B4800" s="25">
        <v>0</v>
      </c>
      <c r="C4800" s="25">
        <f t="shared" si="77"/>
        <v>0</v>
      </c>
    </row>
    <row r="4801" spans="1:3" ht="14.5" customHeight="1" x14ac:dyDescent="0.25">
      <c r="A4801">
        <f>'O1-3'!N12</f>
        <v>0</v>
      </c>
      <c r="B4801" s="25">
        <v>0</v>
      </c>
      <c r="C4801" s="25">
        <f t="shared" si="77"/>
        <v>0</v>
      </c>
    </row>
    <row r="4802" spans="1:3" ht="14.5" customHeight="1" x14ac:dyDescent="0.25">
      <c r="A4802">
        <f>'O1-3'!N13</f>
        <v>0</v>
      </c>
      <c r="B4802" s="25">
        <v>0</v>
      </c>
      <c r="C4802" s="25">
        <f t="shared" si="77"/>
        <v>0</v>
      </c>
    </row>
    <row r="4803" spans="1:3" ht="14.5" customHeight="1" x14ac:dyDescent="0.25">
      <c r="A4803">
        <f>'O1-3'!N14</f>
        <v>0</v>
      </c>
      <c r="B4803" s="25">
        <v>0</v>
      </c>
      <c r="C4803" s="25">
        <f t="shared" si="77"/>
        <v>0</v>
      </c>
    </row>
    <row r="4804" spans="1:3" ht="14.5" customHeight="1" x14ac:dyDescent="0.25">
      <c r="A4804">
        <f>'O1-3'!N15</f>
        <v>0</v>
      </c>
      <c r="B4804" s="25">
        <v>0</v>
      </c>
      <c r="C4804" s="25">
        <f t="shared" si="77"/>
        <v>0</v>
      </c>
    </row>
    <row r="4805" spans="1:3" ht="14.5" customHeight="1" x14ac:dyDescent="0.25">
      <c r="A4805">
        <f>'O1-3'!N16</f>
        <v>0</v>
      </c>
      <c r="B4805" s="25">
        <v>0</v>
      </c>
      <c r="C4805" s="25">
        <f t="shared" si="77"/>
        <v>0</v>
      </c>
    </row>
    <row r="4806" spans="1:3" ht="14.5" customHeight="1" x14ac:dyDescent="0.25">
      <c r="A4806">
        <f>'O1-3'!N17</f>
        <v>0</v>
      </c>
      <c r="B4806" s="25">
        <v>0</v>
      </c>
      <c r="C4806" s="25">
        <f t="shared" si="77"/>
        <v>0</v>
      </c>
    </row>
    <row r="4807" spans="1:3" ht="14.5" customHeight="1" x14ac:dyDescent="0.25">
      <c r="A4807">
        <f>'O1-3'!N18</f>
        <v>0</v>
      </c>
      <c r="B4807" s="25">
        <v>0</v>
      </c>
      <c r="C4807" s="25">
        <f t="shared" si="77"/>
        <v>0</v>
      </c>
    </row>
    <row r="4808" spans="1:3" ht="14.5" customHeight="1" x14ac:dyDescent="0.25">
      <c r="A4808">
        <f>'O1-3'!N19</f>
        <v>0</v>
      </c>
      <c r="B4808" s="25">
        <v>0</v>
      </c>
      <c r="C4808" s="25">
        <f t="shared" si="77"/>
        <v>0</v>
      </c>
    </row>
    <row r="4809" spans="1:3" ht="14.5" customHeight="1" x14ac:dyDescent="0.25">
      <c r="A4809">
        <f>'O1-3'!N20</f>
        <v>0</v>
      </c>
      <c r="B4809" s="25">
        <v>0</v>
      </c>
      <c r="C4809" s="25">
        <f t="shared" si="77"/>
        <v>0</v>
      </c>
    </row>
    <row r="4810" spans="1:3" ht="14.5" customHeight="1" x14ac:dyDescent="0.25">
      <c r="A4810">
        <f>'O1-3'!N21</f>
        <v>0</v>
      </c>
      <c r="B4810" s="25">
        <v>0</v>
      </c>
      <c r="C4810" s="25">
        <f t="shared" si="77"/>
        <v>0</v>
      </c>
    </row>
    <row r="4811" spans="1:3" ht="14.5" customHeight="1" x14ac:dyDescent="0.25">
      <c r="A4811">
        <f>'O1-3'!N22</f>
        <v>0</v>
      </c>
      <c r="B4811" s="25">
        <v>0</v>
      </c>
      <c r="C4811" s="25">
        <f t="shared" si="77"/>
        <v>0</v>
      </c>
    </row>
    <row r="4812" spans="1:3" ht="14.5" customHeight="1" x14ac:dyDescent="0.25">
      <c r="A4812">
        <f>'O1-3'!N23</f>
        <v>0</v>
      </c>
      <c r="B4812" s="25">
        <v>0</v>
      </c>
      <c r="C4812" s="25">
        <f t="shared" si="77"/>
        <v>0</v>
      </c>
    </row>
    <row r="4813" spans="1:3" ht="14.5" customHeight="1" x14ac:dyDescent="0.25">
      <c r="A4813">
        <f>'O1-3'!N24</f>
        <v>0</v>
      </c>
      <c r="B4813" s="25">
        <v>0</v>
      </c>
      <c r="C4813" s="25">
        <f t="shared" si="77"/>
        <v>0</v>
      </c>
    </row>
    <row r="4814" spans="1:3" ht="14.5" customHeight="1" x14ac:dyDescent="0.25">
      <c r="A4814">
        <f>'O1-3'!N25</f>
        <v>0</v>
      </c>
      <c r="B4814" s="25">
        <v>0</v>
      </c>
      <c r="C4814" s="25">
        <f t="shared" si="77"/>
        <v>0</v>
      </c>
    </row>
    <row r="4815" spans="1:3" ht="14.5" customHeight="1" x14ac:dyDescent="0.25">
      <c r="A4815">
        <f>'O1-3'!N26</f>
        <v>0</v>
      </c>
      <c r="B4815" s="25">
        <v>0</v>
      </c>
      <c r="C4815" s="25">
        <f t="shared" si="77"/>
        <v>0</v>
      </c>
    </row>
    <row r="4816" spans="1:3" ht="14.5" customHeight="1" x14ac:dyDescent="0.25">
      <c r="A4816">
        <f>'O1-3'!N27</f>
        <v>0</v>
      </c>
      <c r="B4816" s="25">
        <v>0</v>
      </c>
      <c r="C4816" s="25">
        <f t="shared" si="77"/>
        <v>0</v>
      </c>
    </row>
    <row r="4817" spans="1:3" ht="14.5" customHeight="1" x14ac:dyDescent="0.25">
      <c r="A4817">
        <f>'O1-3'!N28</f>
        <v>0</v>
      </c>
      <c r="B4817" s="25">
        <v>0</v>
      </c>
      <c r="C4817" s="25">
        <f t="shared" si="77"/>
        <v>0</v>
      </c>
    </row>
    <row r="4818" spans="1:3" ht="14.5" customHeight="1" x14ac:dyDescent="0.25">
      <c r="A4818">
        <f>'O1-3'!N29</f>
        <v>0</v>
      </c>
      <c r="B4818" s="25">
        <v>0</v>
      </c>
      <c r="C4818" s="25">
        <f t="shared" si="77"/>
        <v>0</v>
      </c>
    </row>
    <row r="4819" spans="1:3" ht="14.5" customHeight="1" x14ac:dyDescent="0.25">
      <c r="A4819">
        <f>'O1-3'!N30</f>
        <v>0</v>
      </c>
      <c r="B4819" s="25">
        <v>0</v>
      </c>
      <c r="C4819" s="25">
        <f t="shared" si="77"/>
        <v>0</v>
      </c>
    </row>
    <row r="4820" spans="1:3" ht="14.5" customHeight="1" x14ac:dyDescent="0.25">
      <c r="A4820">
        <f>'O1-3'!N31</f>
        <v>0</v>
      </c>
      <c r="B4820" s="25">
        <v>0</v>
      </c>
      <c r="C4820" s="25">
        <f t="shared" si="77"/>
        <v>0</v>
      </c>
    </row>
    <row r="4821" spans="1:3" ht="14.5" customHeight="1" x14ac:dyDescent="0.25">
      <c r="A4821">
        <f>'O1-3'!N32</f>
        <v>0</v>
      </c>
      <c r="B4821" s="25">
        <v>0</v>
      </c>
      <c r="C4821" s="25">
        <f t="shared" si="77"/>
        <v>0</v>
      </c>
    </row>
    <row r="4822" spans="1:3" ht="14.5" customHeight="1" x14ac:dyDescent="0.25">
      <c r="A4822">
        <f>'O1-3'!N33</f>
        <v>0</v>
      </c>
      <c r="B4822" s="25">
        <v>0</v>
      </c>
      <c r="C4822" s="25">
        <f t="shared" si="77"/>
        <v>0</v>
      </c>
    </row>
    <row r="4823" spans="1:3" ht="14.5" customHeight="1" x14ac:dyDescent="0.25">
      <c r="A4823">
        <f>'O1-3'!N34</f>
        <v>0</v>
      </c>
      <c r="B4823" s="25">
        <v>0</v>
      </c>
      <c r="C4823" s="25">
        <f t="shared" si="77"/>
        <v>0</v>
      </c>
    </row>
    <row r="4824" spans="1:3" ht="14.5" customHeight="1" x14ac:dyDescent="0.25">
      <c r="A4824">
        <f>'O1-3'!N35</f>
        <v>0</v>
      </c>
      <c r="B4824" s="25">
        <v>0</v>
      </c>
      <c r="C4824" s="25">
        <f t="shared" si="77"/>
        <v>0</v>
      </c>
    </row>
    <row r="4825" spans="1:3" ht="14.5" customHeight="1" x14ac:dyDescent="0.25">
      <c r="A4825">
        <f>'O1-3'!O11</f>
        <v>0</v>
      </c>
      <c r="B4825" s="25">
        <v>0</v>
      </c>
      <c r="C4825" s="25">
        <f t="shared" si="77"/>
        <v>0</v>
      </c>
    </row>
    <row r="4826" spans="1:3" ht="14.5" customHeight="1" x14ac:dyDescent="0.25">
      <c r="A4826">
        <f>'O1-3'!O12</f>
        <v>0</v>
      </c>
      <c r="B4826" s="25">
        <v>0</v>
      </c>
      <c r="C4826" s="25">
        <f t="shared" si="77"/>
        <v>0</v>
      </c>
    </row>
    <row r="4827" spans="1:3" ht="14.5" customHeight="1" x14ac:dyDescent="0.25">
      <c r="A4827">
        <f>'O1-3'!O13</f>
        <v>0</v>
      </c>
      <c r="B4827" s="25">
        <v>0</v>
      </c>
      <c r="C4827" s="25">
        <f t="shared" si="77"/>
        <v>0</v>
      </c>
    </row>
    <row r="4828" spans="1:3" ht="14.5" customHeight="1" x14ac:dyDescent="0.25">
      <c r="A4828">
        <f>'O1-3'!O14</f>
        <v>0</v>
      </c>
      <c r="B4828" s="25">
        <v>0</v>
      </c>
      <c r="C4828" s="25">
        <f t="shared" si="77"/>
        <v>0</v>
      </c>
    </row>
    <row r="4829" spans="1:3" ht="14.5" customHeight="1" x14ac:dyDescent="0.25">
      <c r="A4829">
        <f>'O1-3'!O15</f>
        <v>0</v>
      </c>
      <c r="B4829" s="25">
        <v>0</v>
      </c>
      <c r="C4829" s="25">
        <f t="shared" si="77"/>
        <v>0</v>
      </c>
    </row>
    <row r="4830" spans="1:3" ht="14.5" customHeight="1" x14ac:dyDescent="0.25">
      <c r="A4830">
        <f>'O1-3'!O16</f>
        <v>0</v>
      </c>
      <c r="B4830" s="25">
        <v>0</v>
      </c>
      <c r="C4830" s="25">
        <f t="shared" si="77"/>
        <v>0</v>
      </c>
    </row>
    <row r="4831" spans="1:3" ht="14.5" customHeight="1" x14ac:dyDescent="0.25">
      <c r="A4831">
        <f>'O1-3'!O17</f>
        <v>0</v>
      </c>
      <c r="B4831" s="25">
        <v>0</v>
      </c>
      <c r="C4831" s="25">
        <f t="shared" si="77"/>
        <v>0</v>
      </c>
    </row>
    <row r="4832" spans="1:3" ht="14.5" customHeight="1" x14ac:dyDescent="0.25">
      <c r="A4832">
        <f>'O1-3'!O18</f>
        <v>0</v>
      </c>
      <c r="B4832" s="25">
        <v>0</v>
      </c>
      <c r="C4832" s="25">
        <f t="shared" si="77"/>
        <v>0</v>
      </c>
    </row>
    <row r="4833" spans="1:3" ht="14.5" customHeight="1" x14ac:dyDescent="0.25">
      <c r="A4833">
        <f>'O1-3'!O19</f>
        <v>0</v>
      </c>
      <c r="B4833" s="25">
        <v>0</v>
      </c>
      <c r="C4833" s="25">
        <f t="shared" si="77"/>
        <v>0</v>
      </c>
    </row>
    <row r="4834" spans="1:3" ht="14.5" customHeight="1" x14ac:dyDescent="0.25">
      <c r="A4834">
        <f>'O1-3'!O20</f>
        <v>0</v>
      </c>
      <c r="B4834" s="25">
        <v>0</v>
      </c>
      <c r="C4834" s="25">
        <f t="shared" si="77"/>
        <v>0</v>
      </c>
    </row>
    <row r="4835" spans="1:3" ht="14.5" customHeight="1" x14ac:dyDescent="0.25">
      <c r="A4835">
        <f>'O1-3'!O21</f>
        <v>0</v>
      </c>
      <c r="B4835" s="25">
        <v>0</v>
      </c>
      <c r="C4835" s="25">
        <f t="shared" si="77"/>
        <v>0</v>
      </c>
    </row>
    <row r="4836" spans="1:3" ht="14.5" customHeight="1" x14ac:dyDescent="0.25">
      <c r="A4836">
        <f>'O1-3'!O22</f>
        <v>0</v>
      </c>
      <c r="B4836" s="25">
        <v>0</v>
      </c>
      <c r="C4836" s="25">
        <f t="shared" si="77"/>
        <v>0</v>
      </c>
    </row>
    <row r="4837" spans="1:3" ht="14.5" customHeight="1" x14ac:dyDescent="0.25">
      <c r="A4837">
        <f>'O1-3'!O23</f>
        <v>0</v>
      </c>
      <c r="B4837" s="25">
        <v>0</v>
      </c>
      <c r="C4837" s="25">
        <f t="shared" si="77"/>
        <v>0</v>
      </c>
    </row>
    <row r="4838" spans="1:3" ht="14.5" customHeight="1" x14ac:dyDescent="0.25">
      <c r="A4838">
        <f>'O1-3'!O24</f>
        <v>0</v>
      </c>
      <c r="B4838" s="25">
        <v>0</v>
      </c>
      <c r="C4838" s="25">
        <f t="shared" si="77"/>
        <v>0</v>
      </c>
    </row>
    <row r="4839" spans="1:3" ht="14.5" customHeight="1" x14ac:dyDescent="0.25">
      <c r="A4839">
        <f>'O1-3'!O25</f>
        <v>0</v>
      </c>
      <c r="B4839" s="25">
        <v>0</v>
      </c>
      <c r="C4839" s="25">
        <f t="shared" si="77"/>
        <v>0</v>
      </c>
    </row>
    <row r="4840" spans="1:3" ht="14.5" customHeight="1" x14ac:dyDescent="0.25">
      <c r="A4840">
        <f>'O1-3'!O26</f>
        <v>0</v>
      </c>
      <c r="B4840" s="25">
        <v>0</v>
      </c>
      <c r="C4840" s="25">
        <f t="shared" si="77"/>
        <v>0</v>
      </c>
    </row>
    <row r="4841" spans="1:3" ht="14.5" customHeight="1" x14ac:dyDescent="0.25">
      <c r="A4841">
        <f>'O1-3'!O27</f>
        <v>0</v>
      </c>
      <c r="B4841" s="25">
        <v>0</v>
      </c>
      <c r="C4841" s="25">
        <f t="shared" si="77"/>
        <v>0</v>
      </c>
    </row>
    <row r="4842" spans="1:3" ht="14.5" customHeight="1" x14ac:dyDescent="0.25">
      <c r="A4842">
        <f>'O1-3'!O28</f>
        <v>0</v>
      </c>
      <c r="B4842" s="25">
        <v>0</v>
      </c>
      <c r="C4842" s="25">
        <f t="shared" si="77"/>
        <v>0</v>
      </c>
    </row>
    <row r="4843" spans="1:3" ht="14.5" customHeight="1" x14ac:dyDescent="0.25">
      <c r="A4843">
        <f>'O1-3'!O29</f>
        <v>0</v>
      </c>
      <c r="B4843" s="25">
        <v>0</v>
      </c>
      <c r="C4843" s="25">
        <f t="shared" si="77"/>
        <v>0</v>
      </c>
    </row>
    <row r="4844" spans="1:3" ht="14.5" customHeight="1" x14ac:dyDescent="0.25">
      <c r="A4844">
        <f>'O1-3'!O30</f>
        <v>0</v>
      </c>
      <c r="B4844" s="25">
        <v>0</v>
      </c>
      <c r="C4844" s="25">
        <f t="shared" si="77"/>
        <v>0</v>
      </c>
    </row>
    <row r="4845" spans="1:3" ht="14.5" customHeight="1" x14ac:dyDescent="0.25">
      <c r="A4845">
        <f>'O1-3'!O31</f>
        <v>0</v>
      </c>
      <c r="B4845" s="25">
        <v>0</v>
      </c>
      <c r="C4845" s="25">
        <f t="shared" si="77"/>
        <v>0</v>
      </c>
    </row>
    <row r="4846" spans="1:3" ht="14.5" customHeight="1" x14ac:dyDescent="0.25">
      <c r="A4846">
        <f>'O1-3'!O32</f>
        <v>0</v>
      </c>
      <c r="B4846" s="25">
        <v>0</v>
      </c>
      <c r="C4846" s="25">
        <f t="shared" si="77"/>
        <v>0</v>
      </c>
    </row>
    <row r="4847" spans="1:3" ht="14.5" customHeight="1" x14ac:dyDescent="0.25">
      <c r="A4847">
        <f>'O1-3'!O33</f>
        <v>0</v>
      </c>
      <c r="B4847" s="25">
        <v>0</v>
      </c>
      <c r="C4847" s="25">
        <f t="shared" si="77"/>
        <v>0</v>
      </c>
    </row>
    <row r="4848" spans="1:3" ht="14.5" customHeight="1" x14ac:dyDescent="0.25">
      <c r="A4848">
        <f>'O1-3'!O34</f>
        <v>0</v>
      </c>
      <c r="B4848" s="25">
        <v>0</v>
      </c>
      <c r="C4848" s="25">
        <f t="shared" si="77"/>
        <v>0</v>
      </c>
    </row>
    <row r="4849" spans="1:3" ht="14.5" customHeight="1" x14ac:dyDescent="0.25">
      <c r="A4849">
        <f>'O1-3'!O35</f>
        <v>0</v>
      </c>
      <c r="B4849" s="25">
        <v>0</v>
      </c>
      <c r="C4849" s="25">
        <f t="shared" si="77"/>
        <v>0</v>
      </c>
    </row>
    <row r="4850" spans="1:3" ht="14.5" customHeight="1" x14ac:dyDescent="0.25">
      <c r="A4850">
        <f>'O1-3'!O42</f>
        <v>0</v>
      </c>
      <c r="B4850" s="25">
        <v>0</v>
      </c>
      <c r="C4850" s="25">
        <f t="shared" si="77"/>
        <v>0</v>
      </c>
    </row>
    <row r="4851" spans="1:3" ht="14.5" customHeight="1" x14ac:dyDescent="0.25">
      <c r="A4851">
        <f>'O1-3'!O43</f>
        <v>0</v>
      </c>
      <c r="B4851" s="25">
        <v>0</v>
      </c>
      <c r="C4851" s="25">
        <f t="shared" si="77"/>
        <v>0</v>
      </c>
    </row>
    <row r="4852" spans="1:3" ht="14.5" customHeight="1" x14ac:dyDescent="0.25">
      <c r="A4852">
        <f>'O1-3'!O44</f>
        <v>0</v>
      </c>
      <c r="B4852" s="25">
        <v>0</v>
      </c>
      <c r="C4852" s="25">
        <f t="shared" si="77"/>
        <v>0</v>
      </c>
    </row>
    <row r="4853" spans="1:3" ht="14.5" customHeight="1" x14ac:dyDescent="0.25">
      <c r="A4853">
        <f>'O1-3'!O45</f>
        <v>0</v>
      </c>
      <c r="B4853" s="25">
        <v>0</v>
      </c>
      <c r="C4853" s="25">
        <f t="shared" si="77"/>
        <v>0</v>
      </c>
    </row>
    <row r="4854" spans="1:3" ht="14.5" customHeight="1" x14ac:dyDescent="0.25">
      <c r="A4854">
        <f>'O1-3'!O46</f>
        <v>0</v>
      </c>
      <c r="B4854" s="25">
        <v>0</v>
      </c>
      <c r="C4854" s="25">
        <f t="shared" si="77"/>
        <v>0</v>
      </c>
    </row>
    <row r="4855" spans="1:3" ht="14.5" customHeight="1" x14ac:dyDescent="0.25">
      <c r="A4855">
        <f>'O1-3'!O47</f>
        <v>0</v>
      </c>
      <c r="B4855" s="25">
        <v>0</v>
      </c>
      <c r="C4855" s="25">
        <f t="shared" si="77"/>
        <v>0</v>
      </c>
    </row>
    <row r="4856" spans="1:3" ht="14.5" customHeight="1" x14ac:dyDescent="0.25">
      <c r="A4856">
        <f>'O1-3'!O48</f>
        <v>0</v>
      </c>
      <c r="B4856" s="25">
        <v>0</v>
      </c>
      <c r="C4856" s="25">
        <f t="shared" si="77"/>
        <v>0</v>
      </c>
    </row>
    <row r="4857" spans="1:3" ht="14.5" customHeight="1" x14ac:dyDescent="0.25">
      <c r="A4857">
        <f>'O1-3'!O49</f>
        <v>0</v>
      </c>
      <c r="B4857" s="25">
        <v>0</v>
      </c>
      <c r="C4857" s="25">
        <f t="shared" si="77"/>
        <v>0</v>
      </c>
    </row>
    <row r="4858" spans="1:3" ht="14.5" customHeight="1" x14ac:dyDescent="0.25">
      <c r="A4858">
        <f>'O1-3'!O50</f>
        <v>0</v>
      </c>
      <c r="B4858" s="25">
        <v>0</v>
      </c>
      <c r="C4858" s="25">
        <f t="shared" si="77"/>
        <v>0</v>
      </c>
    </row>
    <row r="4859" spans="1:3" ht="14.5" customHeight="1" x14ac:dyDescent="0.25">
      <c r="A4859">
        <f>'O1-3'!O51</f>
        <v>0</v>
      </c>
      <c r="B4859" s="25">
        <v>0</v>
      </c>
      <c r="C4859" s="25">
        <f t="shared" si="77"/>
        <v>0</v>
      </c>
    </row>
    <row r="4860" spans="1:3" ht="14.5" customHeight="1" x14ac:dyDescent="0.25">
      <c r="A4860">
        <f>'O1-3'!O52</f>
        <v>0</v>
      </c>
      <c r="B4860" s="25">
        <v>0</v>
      </c>
      <c r="C4860" s="25">
        <f t="shared" si="77"/>
        <v>0</v>
      </c>
    </row>
    <row r="4861" spans="1:3" ht="14.5" customHeight="1" x14ac:dyDescent="0.25">
      <c r="A4861">
        <f>'O1-3'!O53</f>
        <v>0</v>
      </c>
      <c r="B4861" s="25">
        <v>0</v>
      </c>
      <c r="C4861" s="25">
        <f t="shared" si="77"/>
        <v>0</v>
      </c>
    </row>
    <row r="4862" spans="1:3" ht="14.5" customHeight="1" x14ac:dyDescent="0.25">
      <c r="A4862">
        <f>'O1-3'!P11</f>
        <v>0</v>
      </c>
      <c r="B4862" s="25">
        <v>0</v>
      </c>
      <c r="C4862" s="25">
        <f t="shared" si="77"/>
        <v>0</v>
      </c>
    </row>
    <row r="4863" spans="1:3" ht="14.5" customHeight="1" x14ac:dyDescent="0.25">
      <c r="A4863">
        <f>'O1-3'!P12</f>
        <v>0</v>
      </c>
      <c r="B4863" s="25">
        <v>0</v>
      </c>
      <c r="C4863" s="25">
        <f t="shared" ref="C4863:C4926" si="78">A4863*B4863</f>
        <v>0</v>
      </c>
    </row>
    <row r="4864" spans="1:3" ht="14.5" customHeight="1" x14ac:dyDescent="0.25">
      <c r="A4864">
        <f>'O1-3'!P13</f>
        <v>0</v>
      </c>
      <c r="B4864" s="25">
        <v>0</v>
      </c>
      <c r="C4864" s="25">
        <f t="shared" si="78"/>
        <v>0</v>
      </c>
    </row>
    <row r="4865" spans="1:3" ht="14.5" customHeight="1" x14ac:dyDescent="0.25">
      <c r="A4865">
        <f>'O1-3'!P14</f>
        <v>0</v>
      </c>
      <c r="B4865" s="25">
        <v>0</v>
      </c>
      <c r="C4865" s="25">
        <f t="shared" si="78"/>
        <v>0</v>
      </c>
    </row>
    <row r="4866" spans="1:3" ht="14.5" customHeight="1" x14ac:dyDescent="0.25">
      <c r="A4866">
        <f>'O1-3'!P15</f>
        <v>0</v>
      </c>
      <c r="B4866" s="25">
        <v>0</v>
      </c>
      <c r="C4866" s="25">
        <f t="shared" si="78"/>
        <v>0</v>
      </c>
    </row>
    <row r="4867" spans="1:3" ht="14.5" customHeight="1" x14ac:dyDescent="0.25">
      <c r="A4867">
        <f>'O1-3'!P16</f>
        <v>0</v>
      </c>
      <c r="B4867" s="25">
        <v>0</v>
      </c>
      <c r="C4867" s="25">
        <f t="shared" si="78"/>
        <v>0</v>
      </c>
    </row>
    <row r="4868" spans="1:3" ht="14.5" customHeight="1" x14ac:dyDescent="0.25">
      <c r="A4868">
        <f>'O1-3'!P17</f>
        <v>0</v>
      </c>
      <c r="B4868" s="25">
        <v>0</v>
      </c>
      <c r="C4868" s="25">
        <f t="shared" si="78"/>
        <v>0</v>
      </c>
    </row>
    <row r="4869" spans="1:3" ht="14.5" customHeight="1" x14ac:dyDescent="0.25">
      <c r="A4869">
        <f>'O1-3'!P18</f>
        <v>0</v>
      </c>
      <c r="B4869" s="25">
        <v>0</v>
      </c>
      <c r="C4869" s="25">
        <f t="shared" si="78"/>
        <v>0</v>
      </c>
    </row>
    <row r="4870" spans="1:3" ht="14.5" customHeight="1" x14ac:dyDescent="0.25">
      <c r="A4870">
        <f>'O1-3'!P19</f>
        <v>0</v>
      </c>
      <c r="B4870" s="25">
        <v>0</v>
      </c>
      <c r="C4870" s="25">
        <f t="shared" si="78"/>
        <v>0</v>
      </c>
    </row>
    <row r="4871" spans="1:3" ht="14.5" customHeight="1" x14ac:dyDescent="0.25">
      <c r="A4871">
        <f>'O1-3'!P20</f>
        <v>0</v>
      </c>
      <c r="B4871" s="25">
        <v>0</v>
      </c>
      <c r="C4871" s="25">
        <f t="shared" si="78"/>
        <v>0</v>
      </c>
    </row>
    <row r="4872" spans="1:3" ht="14.5" customHeight="1" x14ac:dyDescent="0.25">
      <c r="A4872">
        <f>'O1-3'!P21</f>
        <v>0</v>
      </c>
      <c r="B4872" s="25">
        <v>0</v>
      </c>
      <c r="C4872" s="25">
        <f t="shared" si="78"/>
        <v>0</v>
      </c>
    </row>
    <row r="4873" spans="1:3" ht="14.5" customHeight="1" x14ac:dyDescent="0.25">
      <c r="A4873">
        <f>'O1-3'!P22</f>
        <v>0</v>
      </c>
      <c r="B4873" s="25">
        <v>0</v>
      </c>
      <c r="C4873" s="25">
        <f t="shared" si="78"/>
        <v>0</v>
      </c>
    </row>
    <row r="4874" spans="1:3" ht="14.5" customHeight="1" x14ac:dyDescent="0.25">
      <c r="A4874">
        <f>'O1-3'!P23</f>
        <v>0</v>
      </c>
      <c r="B4874" s="25">
        <v>0</v>
      </c>
      <c r="C4874" s="25">
        <f t="shared" si="78"/>
        <v>0</v>
      </c>
    </row>
    <row r="4875" spans="1:3" ht="14.5" customHeight="1" x14ac:dyDescent="0.25">
      <c r="A4875">
        <f>'O1-3'!P24</f>
        <v>0</v>
      </c>
      <c r="B4875" s="25">
        <v>0</v>
      </c>
      <c r="C4875" s="25">
        <f t="shared" si="78"/>
        <v>0</v>
      </c>
    </row>
    <row r="4876" spans="1:3" ht="14.5" customHeight="1" x14ac:dyDescent="0.25">
      <c r="A4876">
        <f>'O1-3'!P25</f>
        <v>0</v>
      </c>
      <c r="B4876" s="25">
        <v>0</v>
      </c>
      <c r="C4876" s="25">
        <f t="shared" si="78"/>
        <v>0</v>
      </c>
    </row>
    <row r="4877" spans="1:3" ht="14.5" customHeight="1" x14ac:dyDescent="0.25">
      <c r="A4877">
        <f>'O1-3'!P26</f>
        <v>0</v>
      </c>
      <c r="B4877" s="25">
        <v>0</v>
      </c>
      <c r="C4877" s="25">
        <f t="shared" si="78"/>
        <v>0</v>
      </c>
    </row>
    <row r="4878" spans="1:3" ht="14.5" customHeight="1" x14ac:dyDescent="0.25">
      <c r="A4878">
        <f>'O1-3'!P27</f>
        <v>0</v>
      </c>
      <c r="B4878" s="25">
        <v>0</v>
      </c>
      <c r="C4878" s="25">
        <f t="shared" si="78"/>
        <v>0</v>
      </c>
    </row>
    <row r="4879" spans="1:3" ht="14.5" customHeight="1" x14ac:dyDescent="0.25">
      <c r="A4879">
        <f>'O1-3'!P28</f>
        <v>0</v>
      </c>
      <c r="B4879" s="25">
        <v>0</v>
      </c>
      <c r="C4879" s="25">
        <f t="shared" si="78"/>
        <v>0</v>
      </c>
    </row>
    <row r="4880" spans="1:3" ht="14.5" customHeight="1" x14ac:dyDescent="0.25">
      <c r="A4880">
        <f>'O1-3'!P29</f>
        <v>0</v>
      </c>
      <c r="B4880" s="25">
        <v>0</v>
      </c>
      <c r="C4880" s="25">
        <f t="shared" si="78"/>
        <v>0</v>
      </c>
    </row>
    <row r="4881" spans="1:3" ht="14.5" customHeight="1" x14ac:dyDescent="0.25">
      <c r="A4881">
        <f>'O1-3'!P30</f>
        <v>0</v>
      </c>
      <c r="B4881" s="25">
        <v>0</v>
      </c>
      <c r="C4881" s="25">
        <f t="shared" si="78"/>
        <v>0</v>
      </c>
    </row>
    <row r="4882" spans="1:3" ht="14.5" customHeight="1" x14ac:dyDescent="0.25">
      <c r="A4882">
        <f>'O1-3'!P31</f>
        <v>0</v>
      </c>
      <c r="B4882" s="25">
        <v>0</v>
      </c>
      <c r="C4882" s="25">
        <f t="shared" si="78"/>
        <v>0</v>
      </c>
    </row>
    <row r="4883" spans="1:3" ht="14.5" customHeight="1" x14ac:dyDescent="0.25">
      <c r="A4883">
        <f>'O1-3'!P32</f>
        <v>0</v>
      </c>
      <c r="B4883" s="25">
        <v>0</v>
      </c>
      <c r="C4883" s="25">
        <f t="shared" si="78"/>
        <v>0</v>
      </c>
    </row>
    <row r="4884" spans="1:3" ht="14.5" customHeight="1" x14ac:dyDescent="0.25">
      <c r="A4884">
        <f>'O1-3'!P33</f>
        <v>0</v>
      </c>
      <c r="B4884" s="25">
        <v>0</v>
      </c>
      <c r="C4884" s="25">
        <f t="shared" si="78"/>
        <v>0</v>
      </c>
    </row>
    <row r="4885" spans="1:3" ht="14.5" customHeight="1" x14ac:dyDescent="0.25">
      <c r="A4885">
        <f>'O1-3'!P34</f>
        <v>0</v>
      </c>
      <c r="B4885" s="25">
        <v>0</v>
      </c>
      <c r="C4885" s="25">
        <f t="shared" si="78"/>
        <v>0</v>
      </c>
    </row>
    <row r="4886" spans="1:3" ht="14.5" customHeight="1" x14ac:dyDescent="0.25">
      <c r="A4886">
        <f>'O1-3'!P35</f>
        <v>0</v>
      </c>
      <c r="B4886" s="25">
        <v>0</v>
      </c>
      <c r="C4886" s="25">
        <f t="shared" si="78"/>
        <v>0</v>
      </c>
    </row>
    <row r="4887" spans="1:3" ht="14.5" customHeight="1" x14ac:dyDescent="0.25">
      <c r="A4887">
        <f>'O1-3'!Q11</f>
        <v>0</v>
      </c>
      <c r="B4887" s="25">
        <v>0</v>
      </c>
      <c r="C4887" s="25">
        <f t="shared" si="78"/>
        <v>0</v>
      </c>
    </row>
    <row r="4888" spans="1:3" ht="14.5" customHeight="1" x14ac:dyDescent="0.25">
      <c r="A4888">
        <f>'O1-3'!Q12</f>
        <v>0</v>
      </c>
      <c r="B4888" s="25">
        <v>0</v>
      </c>
      <c r="C4888" s="25">
        <f t="shared" si="78"/>
        <v>0</v>
      </c>
    </row>
    <row r="4889" spans="1:3" ht="14.5" customHeight="1" x14ac:dyDescent="0.25">
      <c r="A4889">
        <f>'O1-3'!Q13</f>
        <v>0</v>
      </c>
      <c r="B4889" s="25">
        <v>0</v>
      </c>
      <c r="C4889" s="25">
        <f t="shared" si="78"/>
        <v>0</v>
      </c>
    </row>
    <row r="4890" spans="1:3" ht="14.5" customHeight="1" x14ac:dyDescent="0.25">
      <c r="A4890">
        <f>'O1-3'!Q14</f>
        <v>0</v>
      </c>
      <c r="B4890" s="25">
        <v>0</v>
      </c>
      <c r="C4890" s="25">
        <f t="shared" si="78"/>
        <v>0</v>
      </c>
    </row>
    <row r="4891" spans="1:3" ht="14.5" customHeight="1" x14ac:dyDescent="0.25">
      <c r="A4891">
        <f>'O1-3'!Q15</f>
        <v>0</v>
      </c>
      <c r="B4891" s="25">
        <v>0</v>
      </c>
      <c r="C4891" s="25">
        <f t="shared" si="78"/>
        <v>0</v>
      </c>
    </row>
    <row r="4892" spans="1:3" ht="14.5" customHeight="1" x14ac:dyDescent="0.25">
      <c r="A4892">
        <f>'O1-3'!Q16</f>
        <v>0</v>
      </c>
      <c r="B4892" s="25">
        <v>0</v>
      </c>
      <c r="C4892" s="25">
        <f t="shared" si="78"/>
        <v>0</v>
      </c>
    </row>
    <row r="4893" spans="1:3" ht="14.5" customHeight="1" x14ac:dyDescent="0.25">
      <c r="A4893">
        <f>'O1-3'!Q17</f>
        <v>0</v>
      </c>
      <c r="B4893" s="25">
        <v>0</v>
      </c>
      <c r="C4893" s="25">
        <f t="shared" si="78"/>
        <v>0</v>
      </c>
    </row>
    <row r="4894" spans="1:3" ht="14.5" customHeight="1" x14ac:dyDescent="0.25">
      <c r="A4894">
        <f>'O1-3'!Q18</f>
        <v>0</v>
      </c>
      <c r="B4894" s="25">
        <v>0</v>
      </c>
      <c r="C4894" s="25">
        <f t="shared" si="78"/>
        <v>0</v>
      </c>
    </row>
    <row r="4895" spans="1:3" ht="14.5" customHeight="1" x14ac:dyDescent="0.25">
      <c r="A4895">
        <f>'O1-3'!Q19</f>
        <v>0</v>
      </c>
      <c r="B4895" s="25">
        <v>0</v>
      </c>
      <c r="C4895" s="25">
        <f t="shared" si="78"/>
        <v>0</v>
      </c>
    </row>
    <row r="4896" spans="1:3" ht="14.5" customHeight="1" x14ac:dyDescent="0.25">
      <c r="A4896">
        <f>'O1-3'!Q20</f>
        <v>0</v>
      </c>
      <c r="B4896" s="25">
        <v>0</v>
      </c>
      <c r="C4896" s="25">
        <f t="shared" si="78"/>
        <v>0</v>
      </c>
    </row>
    <row r="4897" spans="1:3" ht="14.5" customHeight="1" x14ac:dyDescent="0.25">
      <c r="A4897">
        <f>'O1-3'!Q21</f>
        <v>0</v>
      </c>
      <c r="B4897" s="25">
        <v>0</v>
      </c>
      <c r="C4897" s="25">
        <f t="shared" si="78"/>
        <v>0</v>
      </c>
    </row>
    <row r="4898" spans="1:3" ht="14.5" customHeight="1" x14ac:dyDescent="0.25">
      <c r="A4898">
        <f>'O1-3'!Q22</f>
        <v>0</v>
      </c>
      <c r="B4898" s="25">
        <v>0</v>
      </c>
      <c r="C4898" s="25">
        <f t="shared" si="78"/>
        <v>0</v>
      </c>
    </row>
    <row r="4899" spans="1:3" ht="14.5" customHeight="1" x14ac:dyDescent="0.25">
      <c r="A4899">
        <f>'O1-3'!Q23</f>
        <v>0</v>
      </c>
      <c r="B4899" s="25">
        <v>0</v>
      </c>
      <c r="C4899" s="25">
        <f t="shared" si="78"/>
        <v>0</v>
      </c>
    </row>
    <row r="4900" spans="1:3" ht="14.5" customHeight="1" x14ac:dyDescent="0.25">
      <c r="A4900">
        <f>'O1-3'!Q24</f>
        <v>0</v>
      </c>
      <c r="B4900" s="25">
        <v>0</v>
      </c>
      <c r="C4900" s="25">
        <f t="shared" si="78"/>
        <v>0</v>
      </c>
    </row>
    <row r="4901" spans="1:3" ht="14.5" customHeight="1" x14ac:dyDescent="0.25">
      <c r="A4901">
        <f>'O1-3'!Q25</f>
        <v>0</v>
      </c>
      <c r="B4901" s="25">
        <v>0</v>
      </c>
      <c r="C4901" s="25">
        <f t="shared" si="78"/>
        <v>0</v>
      </c>
    </row>
    <row r="4902" spans="1:3" ht="14.5" customHeight="1" x14ac:dyDescent="0.25">
      <c r="A4902">
        <f>'O1-3'!Q26</f>
        <v>0</v>
      </c>
      <c r="B4902" s="25">
        <v>0</v>
      </c>
      <c r="C4902" s="25">
        <f t="shared" si="78"/>
        <v>0</v>
      </c>
    </row>
    <row r="4903" spans="1:3" ht="14.5" customHeight="1" x14ac:dyDescent="0.25">
      <c r="A4903">
        <f>'O1-3'!Q27</f>
        <v>0</v>
      </c>
      <c r="B4903" s="25">
        <v>0</v>
      </c>
      <c r="C4903" s="25">
        <f t="shared" si="78"/>
        <v>0</v>
      </c>
    </row>
    <row r="4904" spans="1:3" ht="14.5" customHeight="1" x14ac:dyDescent="0.25">
      <c r="A4904">
        <f>'O1-3'!Q28</f>
        <v>0</v>
      </c>
      <c r="B4904" s="25">
        <v>0</v>
      </c>
      <c r="C4904" s="25">
        <f t="shared" si="78"/>
        <v>0</v>
      </c>
    </row>
    <row r="4905" spans="1:3" ht="14.5" customHeight="1" x14ac:dyDescent="0.25">
      <c r="A4905">
        <f>'O1-3'!Q29</f>
        <v>0</v>
      </c>
      <c r="B4905" s="25">
        <v>0</v>
      </c>
      <c r="C4905" s="25">
        <f t="shared" si="78"/>
        <v>0</v>
      </c>
    </row>
    <row r="4906" spans="1:3" ht="14.5" customHeight="1" x14ac:dyDescent="0.25">
      <c r="A4906">
        <f>'O1-3'!Q30</f>
        <v>0</v>
      </c>
      <c r="B4906" s="25">
        <v>0</v>
      </c>
      <c r="C4906" s="25">
        <f t="shared" si="78"/>
        <v>0</v>
      </c>
    </row>
    <row r="4907" spans="1:3" ht="14.5" customHeight="1" x14ac:dyDescent="0.25">
      <c r="A4907">
        <f>'O1-3'!Q31</f>
        <v>0</v>
      </c>
      <c r="B4907" s="25">
        <v>0</v>
      </c>
      <c r="C4907" s="25">
        <f t="shared" si="78"/>
        <v>0</v>
      </c>
    </row>
    <row r="4908" spans="1:3" ht="14.5" customHeight="1" x14ac:dyDescent="0.25">
      <c r="A4908">
        <f>'O1-3'!Q32</f>
        <v>0</v>
      </c>
      <c r="B4908" s="25">
        <v>0</v>
      </c>
      <c r="C4908" s="25">
        <f t="shared" si="78"/>
        <v>0</v>
      </c>
    </row>
    <row r="4909" spans="1:3" ht="14.5" customHeight="1" x14ac:dyDescent="0.25">
      <c r="A4909">
        <f>'O1-3'!Q33</f>
        <v>0</v>
      </c>
      <c r="B4909" s="25">
        <v>0</v>
      </c>
      <c r="C4909" s="25">
        <f t="shared" si="78"/>
        <v>0</v>
      </c>
    </row>
    <row r="4910" spans="1:3" ht="14.5" customHeight="1" x14ac:dyDescent="0.25">
      <c r="A4910">
        <f>'O1-3'!Q34</f>
        <v>0</v>
      </c>
      <c r="B4910" s="25">
        <v>0</v>
      </c>
      <c r="C4910" s="25">
        <f t="shared" si="78"/>
        <v>0</v>
      </c>
    </row>
    <row r="4911" spans="1:3" ht="14.5" customHeight="1" x14ac:dyDescent="0.25">
      <c r="A4911">
        <f>'O1-3'!Q35</f>
        <v>0</v>
      </c>
      <c r="B4911" s="25">
        <v>0</v>
      </c>
      <c r="C4911" s="25">
        <f t="shared" si="78"/>
        <v>0</v>
      </c>
    </row>
    <row r="4912" spans="1:3" ht="14.5" customHeight="1" x14ac:dyDescent="0.25">
      <c r="A4912">
        <f>'O1-3'!Q42</f>
        <v>0</v>
      </c>
      <c r="B4912" s="25">
        <v>0</v>
      </c>
      <c r="C4912" s="25">
        <f t="shared" si="78"/>
        <v>0</v>
      </c>
    </row>
    <row r="4913" spans="1:3" ht="14.5" customHeight="1" x14ac:dyDescent="0.25">
      <c r="A4913">
        <f>'O1-3'!Q43</f>
        <v>0</v>
      </c>
      <c r="B4913" s="25">
        <v>0</v>
      </c>
      <c r="C4913" s="25">
        <f t="shared" si="78"/>
        <v>0</v>
      </c>
    </row>
    <row r="4914" spans="1:3" ht="14.5" customHeight="1" x14ac:dyDescent="0.25">
      <c r="A4914">
        <f>'O1-3'!Q44</f>
        <v>0</v>
      </c>
      <c r="B4914" s="25">
        <v>0</v>
      </c>
      <c r="C4914" s="25">
        <f t="shared" si="78"/>
        <v>0</v>
      </c>
    </row>
    <row r="4915" spans="1:3" ht="14.5" customHeight="1" x14ac:dyDescent="0.25">
      <c r="A4915">
        <f>'O1-3'!Q45</f>
        <v>0</v>
      </c>
      <c r="B4915" s="25">
        <v>0</v>
      </c>
      <c r="C4915" s="25">
        <f t="shared" si="78"/>
        <v>0</v>
      </c>
    </row>
    <row r="4916" spans="1:3" ht="14.5" customHeight="1" x14ac:dyDescent="0.25">
      <c r="A4916">
        <f>'O1-3'!Q46</f>
        <v>0</v>
      </c>
      <c r="B4916" s="25">
        <v>0</v>
      </c>
      <c r="C4916" s="25">
        <f t="shared" si="78"/>
        <v>0</v>
      </c>
    </row>
    <row r="4917" spans="1:3" ht="14.5" customHeight="1" x14ac:dyDescent="0.25">
      <c r="A4917">
        <f>'O1-3'!Q47</f>
        <v>0</v>
      </c>
      <c r="B4917" s="25">
        <v>0</v>
      </c>
      <c r="C4917" s="25">
        <f t="shared" si="78"/>
        <v>0</v>
      </c>
    </row>
    <row r="4918" spans="1:3" ht="14.5" customHeight="1" x14ac:dyDescent="0.25">
      <c r="A4918">
        <f>'O1-3'!Q48</f>
        <v>0</v>
      </c>
      <c r="B4918" s="25">
        <v>0</v>
      </c>
      <c r="C4918" s="25">
        <f t="shared" si="78"/>
        <v>0</v>
      </c>
    </row>
    <row r="4919" spans="1:3" ht="14.5" customHeight="1" x14ac:dyDescent="0.25">
      <c r="A4919">
        <f>'O1-3'!Q49</f>
        <v>0</v>
      </c>
      <c r="B4919" s="25">
        <v>0</v>
      </c>
      <c r="C4919" s="25">
        <f t="shared" si="78"/>
        <v>0</v>
      </c>
    </row>
    <row r="4920" spans="1:3" ht="14.5" customHeight="1" x14ac:dyDescent="0.25">
      <c r="A4920">
        <f>'O1-3'!Q50</f>
        <v>0</v>
      </c>
      <c r="B4920" s="25">
        <v>0</v>
      </c>
      <c r="C4920" s="25">
        <f t="shared" si="78"/>
        <v>0</v>
      </c>
    </row>
    <row r="4921" spans="1:3" ht="14.5" customHeight="1" x14ac:dyDescent="0.25">
      <c r="A4921">
        <f>'O1-3'!Q51</f>
        <v>0</v>
      </c>
      <c r="B4921" s="25">
        <v>0</v>
      </c>
      <c r="C4921" s="25">
        <f t="shared" si="78"/>
        <v>0</v>
      </c>
    </row>
    <row r="4922" spans="1:3" ht="14.5" customHeight="1" x14ac:dyDescent="0.25">
      <c r="A4922">
        <f>'O1-3'!Q52</f>
        <v>0</v>
      </c>
      <c r="B4922" s="25">
        <v>0</v>
      </c>
      <c r="C4922" s="25">
        <f t="shared" si="78"/>
        <v>0</v>
      </c>
    </row>
    <row r="4923" spans="1:3" ht="14.5" customHeight="1" x14ac:dyDescent="0.25">
      <c r="A4923">
        <f>'O1-3'!Q53</f>
        <v>0</v>
      </c>
      <c r="B4923" s="25">
        <v>0</v>
      </c>
      <c r="C4923" s="25">
        <f t="shared" si="78"/>
        <v>0</v>
      </c>
    </row>
    <row r="4924" spans="1:3" ht="14.5" customHeight="1" x14ac:dyDescent="0.25">
      <c r="A4924">
        <f>'O1-3'!R11</f>
        <v>0</v>
      </c>
      <c r="B4924" s="25">
        <v>0</v>
      </c>
      <c r="C4924" s="25">
        <f t="shared" si="78"/>
        <v>0</v>
      </c>
    </row>
    <row r="4925" spans="1:3" ht="14.5" customHeight="1" x14ac:dyDescent="0.25">
      <c r="A4925">
        <f>'O1-3'!R12</f>
        <v>0</v>
      </c>
      <c r="B4925" s="25">
        <v>0</v>
      </c>
      <c r="C4925" s="25">
        <f t="shared" si="78"/>
        <v>0</v>
      </c>
    </row>
    <row r="4926" spans="1:3" ht="14.5" customHeight="1" x14ac:dyDescent="0.25">
      <c r="A4926">
        <f>'O1-3'!R13</f>
        <v>0</v>
      </c>
      <c r="B4926" s="25">
        <v>0</v>
      </c>
      <c r="C4926" s="25">
        <f t="shared" si="78"/>
        <v>0</v>
      </c>
    </row>
    <row r="4927" spans="1:3" ht="14.5" customHeight="1" x14ac:dyDescent="0.25">
      <c r="A4927">
        <f>'O1-3'!R14</f>
        <v>0</v>
      </c>
      <c r="B4927" s="25">
        <v>0</v>
      </c>
      <c r="C4927" s="25">
        <f t="shared" ref="C4927:C4990" si="79">A4927*B4927</f>
        <v>0</v>
      </c>
    </row>
    <row r="4928" spans="1:3" ht="14.5" customHeight="1" x14ac:dyDescent="0.25">
      <c r="A4928">
        <f>'O1-3'!R15</f>
        <v>0</v>
      </c>
      <c r="B4928" s="25">
        <v>0</v>
      </c>
      <c r="C4928" s="25">
        <f t="shared" si="79"/>
        <v>0</v>
      </c>
    </row>
    <row r="4929" spans="1:3" ht="14.5" customHeight="1" x14ac:dyDescent="0.25">
      <c r="A4929">
        <f>'O1-3'!R16</f>
        <v>0</v>
      </c>
      <c r="B4929" s="25">
        <v>0</v>
      </c>
      <c r="C4929" s="25">
        <f t="shared" si="79"/>
        <v>0</v>
      </c>
    </row>
    <row r="4930" spans="1:3" ht="14.5" customHeight="1" x14ac:dyDescent="0.25">
      <c r="A4930">
        <f>'O1-3'!R17</f>
        <v>0</v>
      </c>
      <c r="B4930" s="25">
        <v>0</v>
      </c>
      <c r="C4930" s="25">
        <f t="shared" si="79"/>
        <v>0</v>
      </c>
    </row>
    <row r="4931" spans="1:3" ht="14.5" customHeight="1" x14ac:dyDescent="0.25">
      <c r="A4931">
        <f>'O1-3'!R18</f>
        <v>0</v>
      </c>
      <c r="B4931" s="25">
        <v>0</v>
      </c>
      <c r="C4931" s="25">
        <f t="shared" si="79"/>
        <v>0</v>
      </c>
    </row>
    <row r="4932" spans="1:3" ht="14.5" customHeight="1" x14ac:dyDescent="0.25">
      <c r="A4932">
        <f>'O1-3'!R19</f>
        <v>0</v>
      </c>
      <c r="B4932" s="25">
        <v>0</v>
      </c>
      <c r="C4932" s="25">
        <f t="shared" si="79"/>
        <v>0</v>
      </c>
    </row>
    <row r="4933" spans="1:3" ht="14.5" customHeight="1" x14ac:dyDescent="0.25">
      <c r="A4933">
        <f>'O1-3'!R20</f>
        <v>0</v>
      </c>
      <c r="B4933" s="25">
        <v>0</v>
      </c>
      <c r="C4933" s="25">
        <f t="shared" si="79"/>
        <v>0</v>
      </c>
    </row>
    <row r="4934" spans="1:3" ht="14.5" customHeight="1" x14ac:dyDescent="0.25">
      <c r="A4934">
        <f>'O1-3'!R21</f>
        <v>0</v>
      </c>
      <c r="B4934" s="25">
        <v>0</v>
      </c>
      <c r="C4934" s="25">
        <f t="shared" si="79"/>
        <v>0</v>
      </c>
    </row>
    <row r="4935" spans="1:3" ht="14.5" customHeight="1" x14ac:dyDescent="0.25">
      <c r="A4935">
        <f>'O1-3'!R22</f>
        <v>0</v>
      </c>
      <c r="B4935" s="25">
        <v>0</v>
      </c>
      <c r="C4935" s="25">
        <f t="shared" si="79"/>
        <v>0</v>
      </c>
    </row>
    <row r="4936" spans="1:3" ht="14.5" customHeight="1" x14ac:dyDescent="0.25">
      <c r="A4936">
        <f>'O1-3'!R23</f>
        <v>0</v>
      </c>
      <c r="B4936" s="25">
        <v>0</v>
      </c>
      <c r="C4936" s="25">
        <f t="shared" si="79"/>
        <v>0</v>
      </c>
    </row>
    <row r="4937" spans="1:3" ht="14.5" customHeight="1" x14ac:dyDescent="0.25">
      <c r="A4937">
        <f>'O1-3'!R24</f>
        <v>0</v>
      </c>
      <c r="B4937" s="25">
        <v>0</v>
      </c>
      <c r="C4937" s="25">
        <f t="shared" si="79"/>
        <v>0</v>
      </c>
    </row>
    <row r="4938" spans="1:3" ht="14.5" customHeight="1" x14ac:dyDescent="0.25">
      <c r="A4938">
        <f>'O1-3'!R25</f>
        <v>0</v>
      </c>
      <c r="B4938" s="25">
        <v>0</v>
      </c>
      <c r="C4938" s="25">
        <f t="shared" si="79"/>
        <v>0</v>
      </c>
    </row>
    <row r="4939" spans="1:3" ht="14.5" customHeight="1" x14ac:dyDescent="0.25">
      <c r="A4939">
        <f>'O1-3'!R26</f>
        <v>0</v>
      </c>
      <c r="B4939" s="25">
        <v>0</v>
      </c>
      <c r="C4939" s="25">
        <f t="shared" si="79"/>
        <v>0</v>
      </c>
    </row>
    <row r="4940" spans="1:3" ht="14.5" customHeight="1" x14ac:dyDescent="0.25">
      <c r="A4940">
        <f>'O1-3'!R27</f>
        <v>0</v>
      </c>
      <c r="B4940" s="25">
        <v>0</v>
      </c>
      <c r="C4940" s="25">
        <f t="shared" si="79"/>
        <v>0</v>
      </c>
    </row>
    <row r="4941" spans="1:3" ht="14.5" customHeight="1" x14ac:dyDescent="0.25">
      <c r="A4941">
        <f>'O1-3'!R28</f>
        <v>0</v>
      </c>
      <c r="B4941" s="25">
        <v>0</v>
      </c>
      <c r="C4941" s="25">
        <f t="shared" si="79"/>
        <v>0</v>
      </c>
    </row>
    <row r="4942" spans="1:3" ht="14.5" customHeight="1" x14ac:dyDescent="0.25">
      <c r="A4942">
        <f>'O1-3'!R29</f>
        <v>0</v>
      </c>
      <c r="B4942" s="25">
        <v>0</v>
      </c>
      <c r="C4942" s="25">
        <f t="shared" si="79"/>
        <v>0</v>
      </c>
    </row>
    <row r="4943" spans="1:3" ht="14.5" customHeight="1" x14ac:dyDescent="0.25">
      <c r="A4943">
        <f>'O1-3'!R30</f>
        <v>0</v>
      </c>
      <c r="B4943" s="25">
        <v>0</v>
      </c>
      <c r="C4943" s="25">
        <f t="shared" si="79"/>
        <v>0</v>
      </c>
    </row>
    <row r="4944" spans="1:3" ht="14.5" customHeight="1" x14ac:dyDescent="0.25">
      <c r="A4944">
        <f>'O1-3'!R31</f>
        <v>0</v>
      </c>
      <c r="B4944" s="25">
        <v>0</v>
      </c>
      <c r="C4944" s="25">
        <f t="shared" si="79"/>
        <v>0</v>
      </c>
    </row>
    <row r="4945" spans="1:3" ht="14.5" customHeight="1" x14ac:dyDescent="0.25">
      <c r="A4945">
        <f>'O1-3'!R32</f>
        <v>0</v>
      </c>
      <c r="B4945" s="25">
        <v>0</v>
      </c>
      <c r="C4945" s="25">
        <f t="shared" si="79"/>
        <v>0</v>
      </c>
    </row>
    <row r="4946" spans="1:3" ht="14.5" customHeight="1" x14ac:dyDescent="0.25">
      <c r="A4946">
        <f>'O1-3'!R33</f>
        <v>0</v>
      </c>
      <c r="B4946" s="25">
        <v>0</v>
      </c>
      <c r="C4946" s="25">
        <f t="shared" si="79"/>
        <v>0</v>
      </c>
    </row>
    <row r="4947" spans="1:3" ht="14.5" customHeight="1" x14ac:dyDescent="0.25">
      <c r="A4947">
        <f>'O1-3'!R34</f>
        <v>0</v>
      </c>
      <c r="B4947" s="25">
        <v>0</v>
      </c>
      <c r="C4947" s="25">
        <f t="shared" si="79"/>
        <v>0</v>
      </c>
    </row>
    <row r="4948" spans="1:3" ht="14.5" customHeight="1" x14ac:dyDescent="0.25">
      <c r="A4948">
        <f>'O1-3'!R35</f>
        <v>0</v>
      </c>
      <c r="B4948" s="25">
        <v>0</v>
      </c>
      <c r="C4948" s="25">
        <f t="shared" si="79"/>
        <v>0</v>
      </c>
    </row>
    <row r="4949" spans="1:3" ht="14.5" customHeight="1" x14ac:dyDescent="0.25">
      <c r="A4949">
        <f>'O1-3'!S11</f>
        <v>0</v>
      </c>
      <c r="B4949" s="25">
        <v>0</v>
      </c>
      <c r="C4949" s="25">
        <f t="shared" si="79"/>
        <v>0</v>
      </c>
    </row>
    <row r="4950" spans="1:3" ht="14.5" customHeight="1" x14ac:dyDescent="0.25">
      <c r="A4950">
        <f>'O1-3'!S12</f>
        <v>0</v>
      </c>
      <c r="B4950" s="25">
        <v>0</v>
      </c>
      <c r="C4950" s="25">
        <f t="shared" si="79"/>
        <v>0</v>
      </c>
    </row>
    <row r="4951" spans="1:3" ht="14.5" customHeight="1" x14ac:dyDescent="0.25">
      <c r="A4951">
        <f>'O1-3'!S13</f>
        <v>0</v>
      </c>
      <c r="B4951" s="25">
        <v>0</v>
      </c>
      <c r="C4951" s="25">
        <f t="shared" si="79"/>
        <v>0</v>
      </c>
    </row>
    <row r="4952" spans="1:3" ht="14.5" customHeight="1" x14ac:dyDescent="0.25">
      <c r="A4952">
        <f>'O1-3'!S14</f>
        <v>0</v>
      </c>
      <c r="B4952" s="25">
        <v>0</v>
      </c>
      <c r="C4952" s="25">
        <f t="shared" si="79"/>
        <v>0</v>
      </c>
    </row>
    <row r="4953" spans="1:3" ht="14.5" customHeight="1" x14ac:dyDescent="0.25">
      <c r="A4953">
        <f>'O1-3'!S15</f>
        <v>0</v>
      </c>
      <c r="B4953" s="25">
        <v>0</v>
      </c>
      <c r="C4953" s="25">
        <f t="shared" si="79"/>
        <v>0</v>
      </c>
    </row>
    <row r="4954" spans="1:3" ht="14.5" customHeight="1" x14ac:dyDescent="0.25">
      <c r="A4954">
        <f>'O1-3'!S16</f>
        <v>0</v>
      </c>
      <c r="B4954" s="25">
        <v>0</v>
      </c>
      <c r="C4954" s="25">
        <f t="shared" si="79"/>
        <v>0</v>
      </c>
    </row>
    <row r="4955" spans="1:3" ht="14.5" customHeight="1" x14ac:dyDescent="0.25">
      <c r="A4955">
        <f>'O1-3'!S17</f>
        <v>0</v>
      </c>
      <c r="B4955" s="25">
        <v>0</v>
      </c>
      <c r="C4955" s="25">
        <f t="shared" si="79"/>
        <v>0</v>
      </c>
    </row>
    <row r="4956" spans="1:3" ht="14.5" customHeight="1" x14ac:dyDescent="0.25">
      <c r="A4956">
        <f>'O1-3'!S18</f>
        <v>0</v>
      </c>
      <c r="B4956" s="25">
        <v>0</v>
      </c>
      <c r="C4956" s="25">
        <f t="shared" si="79"/>
        <v>0</v>
      </c>
    </row>
    <row r="4957" spans="1:3" ht="14.5" customHeight="1" x14ac:dyDescent="0.25">
      <c r="A4957">
        <f>'O1-3'!S19</f>
        <v>0</v>
      </c>
      <c r="B4957" s="25">
        <v>0</v>
      </c>
      <c r="C4957" s="25">
        <f t="shared" si="79"/>
        <v>0</v>
      </c>
    </row>
    <row r="4958" spans="1:3" ht="14.5" customHeight="1" x14ac:dyDescent="0.25">
      <c r="A4958">
        <f>'O1-3'!S20</f>
        <v>0</v>
      </c>
      <c r="B4958" s="25">
        <v>0</v>
      </c>
      <c r="C4958" s="25">
        <f t="shared" si="79"/>
        <v>0</v>
      </c>
    </row>
    <row r="4959" spans="1:3" ht="14.5" customHeight="1" x14ac:dyDescent="0.25">
      <c r="A4959">
        <f>'O1-3'!S21</f>
        <v>0</v>
      </c>
      <c r="B4959" s="25">
        <v>0</v>
      </c>
      <c r="C4959" s="25">
        <f t="shared" si="79"/>
        <v>0</v>
      </c>
    </row>
    <row r="4960" spans="1:3" ht="14.5" customHeight="1" x14ac:dyDescent="0.25">
      <c r="A4960">
        <f>'O1-3'!S22</f>
        <v>0</v>
      </c>
      <c r="B4960" s="25">
        <v>0</v>
      </c>
      <c r="C4960" s="25">
        <f t="shared" si="79"/>
        <v>0</v>
      </c>
    </row>
    <row r="4961" spans="1:3" ht="14.5" customHeight="1" x14ac:dyDescent="0.25">
      <c r="A4961">
        <f>'O1-3'!S23</f>
        <v>0</v>
      </c>
      <c r="B4961" s="25">
        <v>0</v>
      </c>
      <c r="C4961" s="25">
        <f t="shared" si="79"/>
        <v>0</v>
      </c>
    </row>
    <row r="4962" spans="1:3" ht="14.5" customHeight="1" x14ac:dyDescent="0.25">
      <c r="A4962">
        <f>'O1-3'!S24</f>
        <v>0</v>
      </c>
      <c r="B4962" s="25">
        <v>0</v>
      </c>
      <c r="C4962" s="25">
        <f t="shared" si="79"/>
        <v>0</v>
      </c>
    </row>
    <row r="4963" spans="1:3" ht="14.5" customHeight="1" x14ac:dyDescent="0.25">
      <c r="A4963">
        <f>'O1-3'!S25</f>
        <v>0</v>
      </c>
      <c r="B4963" s="25">
        <v>0</v>
      </c>
      <c r="C4963" s="25">
        <f t="shared" si="79"/>
        <v>0</v>
      </c>
    </row>
    <row r="4964" spans="1:3" ht="14.5" customHeight="1" x14ac:dyDescent="0.25">
      <c r="A4964">
        <f>'O1-3'!S26</f>
        <v>0</v>
      </c>
      <c r="B4964" s="25">
        <v>0</v>
      </c>
      <c r="C4964" s="25">
        <f t="shared" si="79"/>
        <v>0</v>
      </c>
    </row>
    <row r="4965" spans="1:3" ht="14.5" customHeight="1" x14ac:dyDescent="0.25">
      <c r="A4965">
        <f>'O1-3'!S27</f>
        <v>0</v>
      </c>
      <c r="B4965" s="25">
        <v>0</v>
      </c>
      <c r="C4965" s="25">
        <f t="shared" si="79"/>
        <v>0</v>
      </c>
    </row>
    <row r="4966" spans="1:3" ht="14.5" customHeight="1" x14ac:dyDescent="0.25">
      <c r="A4966">
        <f>'O1-3'!S28</f>
        <v>0</v>
      </c>
      <c r="B4966" s="25">
        <v>0</v>
      </c>
      <c r="C4966" s="25">
        <f t="shared" si="79"/>
        <v>0</v>
      </c>
    </row>
    <row r="4967" spans="1:3" ht="14.5" customHeight="1" x14ac:dyDescent="0.25">
      <c r="A4967">
        <f>'O1-3'!S29</f>
        <v>0</v>
      </c>
      <c r="B4967" s="25">
        <v>0</v>
      </c>
      <c r="C4967" s="25">
        <f t="shared" si="79"/>
        <v>0</v>
      </c>
    </row>
    <row r="4968" spans="1:3" ht="14.5" customHeight="1" x14ac:dyDescent="0.25">
      <c r="A4968">
        <f>'O1-3'!S30</f>
        <v>0</v>
      </c>
      <c r="B4968" s="25">
        <v>0</v>
      </c>
      <c r="C4968" s="25">
        <f t="shared" si="79"/>
        <v>0</v>
      </c>
    </row>
    <row r="4969" spans="1:3" ht="14.5" customHeight="1" x14ac:dyDescent="0.25">
      <c r="A4969">
        <f>'O1-3'!S31</f>
        <v>0</v>
      </c>
      <c r="B4969" s="25">
        <v>0</v>
      </c>
      <c r="C4969" s="25">
        <f t="shared" si="79"/>
        <v>0</v>
      </c>
    </row>
    <row r="4970" spans="1:3" ht="14.5" customHeight="1" x14ac:dyDescent="0.25">
      <c r="A4970">
        <f>'O1-3'!S32</f>
        <v>0</v>
      </c>
      <c r="B4970" s="25">
        <v>0</v>
      </c>
      <c r="C4970" s="25">
        <f t="shared" si="79"/>
        <v>0</v>
      </c>
    </row>
    <row r="4971" spans="1:3" ht="14.5" customHeight="1" x14ac:dyDescent="0.25">
      <c r="A4971">
        <f>'O1-3'!S33</f>
        <v>0</v>
      </c>
      <c r="B4971" s="25">
        <v>0</v>
      </c>
      <c r="C4971" s="25">
        <f t="shared" si="79"/>
        <v>0</v>
      </c>
    </row>
    <row r="4972" spans="1:3" ht="14.5" customHeight="1" x14ac:dyDescent="0.25">
      <c r="A4972">
        <f>'O1-3'!S34</f>
        <v>0</v>
      </c>
      <c r="B4972" s="25">
        <v>0</v>
      </c>
      <c r="C4972" s="25">
        <f t="shared" si="79"/>
        <v>0</v>
      </c>
    </row>
    <row r="4973" spans="1:3" ht="14.5" customHeight="1" x14ac:dyDescent="0.25">
      <c r="A4973">
        <f>'O1-3'!S35</f>
        <v>0</v>
      </c>
      <c r="B4973" s="25">
        <v>0</v>
      </c>
      <c r="C4973" s="25">
        <f t="shared" si="79"/>
        <v>0</v>
      </c>
    </row>
    <row r="4974" spans="1:3" ht="14.5" customHeight="1" x14ac:dyDescent="0.25">
      <c r="A4974">
        <f>'O1-3'!S42</f>
        <v>0</v>
      </c>
      <c r="B4974" s="25">
        <v>0</v>
      </c>
      <c r="C4974" s="25">
        <f t="shared" si="79"/>
        <v>0</v>
      </c>
    </row>
    <row r="4975" spans="1:3" ht="14.5" customHeight="1" x14ac:dyDescent="0.25">
      <c r="A4975">
        <f>'O1-3'!S43</f>
        <v>0</v>
      </c>
      <c r="B4975" s="25">
        <v>0</v>
      </c>
      <c r="C4975" s="25">
        <f t="shared" si="79"/>
        <v>0</v>
      </c>
    </row>
    <row r="4976" spans="1:3" ht="14.5" customHeight="1" x14ac:dyDescent="0.25">
      <c r="A4976">
        <f>'O1-3'!S44</f>
        <v>0</v>
      </c>
      <c r="B4976" s="25">
        <v>0</v>
      </c>
      <c r="C4976" s="25">
        <f t="shared" si="79"/>
        <v>0</v>
      </c>
    </row>
    <row r="4977" spans="1:3" ht="14.5" customHeight="1" x14ac:dyDescent="0.25">
      <c r="A4977">
        <f>'O1-3'!S45</f>
        <v>0</v>
      </c>
      <c r="B4977" s="25">
        <v>0</v>
      </c>
      <c r="C4977" s="25">
        <f t="shared" si="79"/>
        <v>0</v>
      </c>
    </row>
    <row r="4978" spans="1:3" ht="14.5" customHeight="1" x14ac:dyDescent="0.25">
      <c r="A4978">
        <f>'O1-3'!S46</f>
        <v>0</v>
      </c>
      <c r="B4978" s="25">
        <v>0</v>
      </c>
      <c r="C4978" s="25">
        <f t="shared" si="79"/>
        <v>0</v>
      </c>
    </row>
    <row r="4979" spans="1:3" ht="14.5" customHeight="1" x14ac:dyDescent="0.25">
      <c r="A4979">
        <f>'O1-3'!S47</f>
        <v>0</v>
      </c>
      <c r="B4979" s="25">
        <v>0</v>
      </c>
      <c r="C4979" s="25">
        <f t="shared" si="79"/>
        <v>0</v>
      </c>
    </row>
    <row r="4980" spans="1:3" ht="14.5" customHeight="1" x14ac:dyDescent="0.25">
      <c r="A4980">
        <f>'O1-3'!S48</f>
        <v>0</v>
      </c>
      <c r="B4980" s="25">
        <v>0</v>
      </c>
      <c r="C4980" s="25">
        <f t="shared" si="79"/>
        <v>0</v>
      </c>
    </row>
    <row r="4981" spans="1:3" ht="14.5" customHeight="1" x14ac:dyDescent="0.25">
      <c r="A4981">
        <f>'O1-3'!S49</f>
        <v>0</v>
      </c>
      <c r="B4981" s="25">
        <v>0</v>
      </c>
      <c r="C4981" s="25">
        <f t="shared" si="79"/>
        <v>0</v>
      </c>
    </row>
    <row r="4982" spans="1:3" ht="14.5" customHeight="1" x14ac:dyDescent="0.25">
      <c r="A4982">
        <f>'O1-3'!S50</f>
        <v>0</v>
      </c>
      <c r="B4982" s="25">
        <v>0</v>
      </c>
      <c r="C4982" s="25">
        <f t="shared" si="79"/>
        <v>0</v>
      </c>
    </row>
    <row r="4983" spans="1:3" ht="14.5" customHeight="1" x14ac:dyDescent="0.25">
      <c r="A4983">
        <f>'O1-3'!S51</f>
        <v>0</v>
      </c>
      <c r="B4983" s="25">
        <v>0</v>
      </c>
      <c r="C4983" s="25">
        <f t="shared" si="79"/>
        <v>0</v>
      </c>
    </row>
    <row r="4984" spans="1:3" ht="14.5" customHeight="1" x14ac:dyDescent="0.25">
      <c r="A4984">
        <f>'O1-3'!S52</f>
        <v>0</v>
      </c>
      <c r="B4984" s="25">
        <v>0</v>
      </c>
      <c r="C4984" s="25">
        <f t="shared" si="79"/>
        <v>0</v>
      </c>
    </row>
    <row r="4985" spans="1:3" ht="14.5" customHeight="1" x14ac:dyDescent="0.25">
      <c r="A4985">
        <f>'O1-3'!S53</f>
        <v>0</v>
      </c>
      <c r="B4985" s="25">
        <v>0</v>
      </c>
      <c r="C4985" s="25">
        <f t="shared" si="79"/>
        <v>0</v>
      </c>
    </row>
    <row r="4986" spans="1:3" ht="14.5" customHeight="1" x14ac:dyDescent="0.25">
      <c r="A4986">
        <f>'O1-3'!T11</f>
        <v>0</v>
      </c>
      <c r="B4986" s="25">
        <v>0</v>
      </c>
      <c r="C4986" s="25">
        <f t="shared" si="79"/>
        <v>0</v>
      </c>
    </row>
    <row r="4987" spans="1:3" ht="14.5" customHeight="1" x14ac:dyDescent="0.25">
      <c r="A4987">
        <f>'O1-3'!T12</f>
        <v>0</v>
      </c>
      <c r="B4987" s="25">
        <v>0</v>
      </c>
      <c r="C4987" s="25">
        <f t="shared" si="79"/>
        <v>0</v>
      </c>
    </row>
    <row r="4988" spans="1:3" ht="14.5" customHeight="1" x14ac:dyDescent="0.25">
      <c r="A4988">
        <f>'O1-3'!T13</f>
        <v>0</v>
      </c>
      <c r="B4988" s="25">
        <v>0</v>
      </c>
      <c r="C4988" s="25">
        <f t="shared" si="79"/>
        <v>0</v>
      </c>
    </row>
    <row r="4989" spans="1:3" ht="14.5" customHeight="1" x14ac:dyDescent="0.25">
      <c r="A4989">
        <f>'O1-3'!T14</f>
        <v>0</v>
      </c>
      <c r="B4989" s="25">
        <v>0</v>
      </c>
      <c r="C4989" s="25">
        <f t="shared" si="79"/>
        <v>0</v>
      </c>
    </row>
    <row r="4990" spans="1:3" ht="14.5" customHeight="1" x14ac:dyDescent="0.25">
      <c r="A4990">
        <f>'O1-3'!T15</f>
        <v>0</v>
      </c>
      <c r="B4990" s="25">
        <v>0</v>
      </c>
      <c r="C4990" s="25">
        <f t="shared" si="79"/>
        <v>0</v>
      </c>
    </row>
    <row r="4991" spans="1:3" ht="14.5" customHeight="1" x14ac:dyDescent="0.25">
      <c r="A4991">
        <f>'O1-3'!T16</f>
        <v>0</v>
      </c>
      <c r="B4991" s="25">
        <v>0</v>
      </c>
      <c r="C4991" s="25">
        <f t="shared" ref="C4991:C5054" si="80">A4991*B4991</f>
        <v>0</v>
      </c>
    </row>
    <row r="4992" spans="1:3" ht="14.5" customHeight="1" x14ac:dyDescent="0.25">
      <c r="A4992">
        <f>'O1-3'!T17</f>
        <v>0</v>
      </c>
      <c r="B4992" s="25">
        <v>0</v>
      </c>
      <c r="C4992" s="25">
        <f t="shared" si="80"/>
        <v>0</v>
      </c>
    </row>
    <row r="4993" spans="1:3" ht="14.5" customHeight="1" x14ac:dyDescent="0.25">
      <c r="A4993">
        <f>'O1-3'!T18</f>
        <v>0</v>
      </c>
      <c r="B4993" s="25">
        <v>0</v>
      </c>
      <c r="C4993" s="25">
        <f t="shared" si="80"/>
        <v>0</v>
      </c>
    </row>
    <row r="4994" spans="1:3" ht="14.5" customHeight="1" x14ac:dyDescent="0.25">
      <c r="A4994">
        <f>'O1-3'!T19</f>
        <v>0</v>
      </c>
      <c r="B4994" s="25">
        <v>0</v>
      </c>
      <c r="C4994" s="25">
        <f t="shared" si="80"/>
        <v>0</v>
      </c>
    </row>
    <row r="4995" spans="1:3" ht="14.5" customHeight="1" x14ac:dyDescent="0.25">
      <c r="A4995">
        <f>'O1-3'!T20</f>
        <v>0</v>
      </c>
      <c r="B4995" s="25">
        <v>0</v>
      </c>
      <c r="C4995" s="25">
        <f t="shared" si="80"/>
        <v>0</v>
      </c>
    </row>
    <row r="4996" spans="1:3" ht="14.5" customHeight="1" x14ac:dyDescent="0.25">
      <c r="A4996">
        <f>'O1-3'!T21</f>
        <v>0</v>
      </c>
      <c r="B4996" s="25">
        <v>0</v>
      </c>
      <c r="C4996" s="25">
        <f t="shared" si="80"/>
        <v>0</v>
      </c>
    </row>
    <row r="4997" spans="1:3" ht="14.5" customHeight="1" x14ac:dyDescent="0.25">
      <c r="A4997">
        <f>'O1-3'!T22</f>
        <v>0</v>
      </c>
      <c r="B4997" s="25">
        <v>0</v>
      </c>
      <c r="C4997" s="25">
        <f t="shared" si="80"/>
        <v>0</v>
      </c>
    </row>
    <row r="4998" spans="1:3" ht="14.5" customHeight="1" x14ac:dyDescent="0.25">
      <c r="A4998">
        <f>'O1-3'!T23</f>
        <v>0</v>
      </c>
      <c r="B4998" s="25">
        <v>0</v>
      </c>
      <c r="C4998" s="25">
        <f t="shared" si="80"/>
        <v>0</v>
      </c>
    </row>
    <row r="4999" spans="1:3" ht="14.5" customHeight="1" x14ac:dyDescent="0.25">
      <c r="A4999">
        <f>'O1-3'!T24</f>
        <v>0</v>
      </c>
      <c r="B4999" s="25">
        <v>0</v>
      </c>
      <c r="C4999" s="25">
        <f t="shared" si="80"/>
        <v>0</v>
      </c>
    </row>
    <row r="5000" spans="1:3" ht="14.5" customHeight="1" x14ac:dyDescent="0.25">
      <c r="A5000">
        <f>'O1-3'!T25</f>
        <v>0</v>
      </c>
      <c r="B5000" s="25">
        <v>0</v>
      </c>
      <c r="C5000" s="25">
        <f t="shared" si="80"/>
        <v>0</v>
      </c>
    </row>
    <row r="5001" spans="1:3" ht="14.5" customHeight="1" x14ac:dyDescent="0.25">
      <c r="A5001">
        <f>'O1-3'!T26</f>
        <v>0</v>
      </c>
      <c r="B5001" s="25">
        <v>0</v>
      </c>
      <c r="C5001" s="25">
        <f t="shared" si="80"/>
        <v>0</v>
      </c>
    </row>
    <row r="5002" spans="1:3" ht="14.5" customHeight="1" x14ac:dyDescent="0.25">
      <c r="A5002">
        <f>'O1-3'!T27</f>
        <v>0</v>
      </c>
      <c r="B5002" s="25">
        <v>0</v>
      </c>
      <c r="C5002" s="25">
        <f t="shared" si="80"/>
        <v>0</v>
      </c>
    </row>
    <row r="5003" spans="1:3" ht="14.5" customHeight="1" x14ac:dyDescent="0.25">
      <c r="A5003">
        <f>'O1-3'!T28</f>
        <v>0</v>
      </c>
      <c r="B5003" s="25">
        <v>0</v>
      </c>
      <c r="C5003" s="25">
        <f t="shared" si="80"/>
        <v>0</v>
      </c>
    </row>
    <row r="5004" spans="1:3" ht="14.5" customHeight="1" x14ac:dyDescent="0.25">
      <c r="A5004">
        <f>'O1-3'!T29</f>
        <v>0</v>
      </c>
      <c r="B5004" s="25">
        <v>0</v>
      </c>
      <c r="C5004" s="25">
        <f t="shared" si="80"/>
        <v>0</v>
      </c>
    </row>
    <row r="5005" spans="1:3" ht="14.5" customHeight="1" x14ac:dyDescent="0.25">
      <c r="A5005">
        <f>'O1-3'!T30</f>
        <v>0</v>
      </c>
      <c r="B5005" s="25">
        <v>0</v>
      </c>
      <c r="C5005" s="25">
        <f t="shared" si="80"/>
        <v>0</v>
      </c>
    </row>
    <row r="5006" spans="1:3" ht="14.5" customHeight="1" x14ac:dyDescent="0.25">
      <c r="A5006">
        <f>'O1-3'!T31</f>
        <v>0</v>
      </c>
      <c r="B5006" s="25">
        <v>0</v>
      </c>
      <c r="C5006" s="25">
        <f t="shared" si="80"/>
        <v>0</v>
      </c>
    </row>
    <row r="5007" spans="1:3" ht="14.5" customHeight="1" x14ac:dyDescent="0.25">
      <c r="A5007">
        <f>'O1-3'!T32</f>
        <v>0</v>
      </c>
      <c r="B5007" s="25">
        <v>0</v>
      </c>
      <c r="C5007" s="25">
        <f t="shared" si="80"/>
        <v>0</v>
      </c>
    </row>
    <row r="5008" spans="1:3" ht="14.5" customHeight="1" x14ac:dyDescent="0.25">
      <c r="A5008">
        <f>'O1-3'!T33</f>
        <v>0</v>
      </c>
      <c r="B5008" s="25">
        <v>0</v>
      </c>
      <c r="C5008" s="25">
        <f t="shared" si="80"/>
        <v>0</v>
      </c>
    </row>
    <row r="5009" spans="1:3" ht="14.5" customHeight="1" x14ac:dyDescent="0.25">
      <c r="A5009">
        <f>'O1-3'!T34</f>
        <v>0</v>
      </c>
      <c r="B5009" s="25">
        <v>0</v>
      </c>
      <c r="C5009" s="25">
        <f t="shared" si="80"/>
        <v>0</v>
      </c>
    </row>
    <row r="5010" spans="1:3" ht="14.5" customHeight="1" x14ac:dyDescent="0.25">
      <c r="A5010">
        <f>'O1-3'!T35</f>
        <v>0</v>
      </c>
      <c r="B5010" s="25">
        <v>0</v>
      </c>
      <c r="C5010" s="25">
        <f t="shared" si="80"/>
        <v>0</v>
      </c>
    </row>
    <row r="5011" spans="1:3" ht="14.5" customHeight="1" x14ac:dyDescent="0.25">
      <c r="A5011">
        <f>'O1-3K'!E11</f>
        <v>0</v>
      </c>
      <c r="B5011" s="25">
        <v>0</v>
      </c>
      <c r="C5011" s="25">
        <f t="shared" si="80"/>
        <v>0</v>
      </c>
    </row>
    <row r="5012" spans="1:3" ht="14.5" customHeight="1" x14ac:dyDescent="0.25">
      <c r="A5012">
        <f>'O1-3K'!E12</f>
        <v>0</v>
      </c>
      <c r="B5012" s="25">
        <v>0</v>
      </c>
      <c r="C5012" s="25">
        <f t="shared" si="80"/>
        <v>0</v>
      </c>
    </row>
    <row r="5013" spans="1:3" ht="14.5" customHeight="1" x14ac:dyDescent="0.25">
      <c r="A5013">
        <f>'O1-3K'!E13</f>
        <v>0</v>
      </c>
      <c r="B5013" s="25">
        <v>0</v>
      </c>
      <c r="C5013" s="25">
        <f t="shared" si="80"/>
        <v>0</v>
      </c>
    </row>
    <row r="5014" spans="1:3" ht="14.5" customHeight="1" x14ac:dyDescent="0.25">
      <c r="A5014">
        <f>'O1-3K'!E14</f>
        <v>0</v>
      </c>
      <c r="B5014" s="25">
        <v>0</v>
      </c>
      <c r="C5014" s="25">
        <f t="shared" si="80"/>
        <v>0</v>
      </c>
    </row>
    <row r="5015" spans="1:3" ht="14.5" customHeight="1" x14ac:dyDescent="0.25">
      <c r="A5015">
        <f>'O1-3K'!E15</f>
        <v>0</v>
      </c>
      <c r="B5015" s="25">
        <v>0</v>
      </c>
      <c r="C5015" s="25">
        <f t="shared" si="80"/>
        <v>0</v>
      </c>
    </row>
    <row r="5016" spans="1:3" ht="14.5" customHeight="1" x14ac:dyDescent="0.25">
      <c r="A5016">
        <f>'O1-3K'!E16</f>
        <v>0</v>
      </c>
      <c r="B5016" s="25">
        <v>0</v>
      </c>
      <c r="C5016" s="25">
        <f t="shared" si="80"/>
        <v>0</v>
      </c>
    </row>
    <row r="5017" spans="1:3" ht="14.5" customHeight="1" x14ac:dyDescent="0.25">
      <c r="A5017">
        <f>'O1-3K'!E17</f>
        <v>0</v>
      </c>
      <c r="B5017" s="25">
        <v>0</v>
      </c>
      <c r="C5017" s="25">
        <f t="shared" si="80"/>
        <v>0</v>
      </c>
    </row>
    <row r="5018" spans="1:3" ht="14.5" customHeight="1" x14ac:dyDescent="0.25">
      <c r="A5018">
        <f>'O1-3K'!E18</f>
        <v>0</v>
      </c>
      <c r="B5018" s="25">
        <v>0</v>
      </c>
      <c r="C5018" s="25">
        <f t="shared" si="80"/>
        <v>0</v>
      </c>
    </row>
    <row r="5019" spans="1:3" ht="14.5" customHeight="1" x14ac:dyDescent="0.25">
      <c r="A5019">
        <f>'O1-3K'!E19</f>
        <v>0</v>
      </c>
      <c r="B5019" s="25">
        <v>0</v>
      </c>
      <c r="C5019" s="25">
        <f t="shared" si="80"/>
        <v>0</v>
      </c>
    </row>
    <row r="5020" spans="1:3" ht="14.5" customHeight="1" x14ac:dyDescent="0.25">
      <c r="A5020">
        <f>'O1-3K'!E20</f>
        <v>0</v>
      </c>
      <c r="B5020" s="25">
        <v>0</v>
      </c>
      <c r="C5020" s="25">
        <f t="shared" si="80"/>
        <v>0</v>
      </c>
    </row>
    <row r="5021" spans="1:3" ht="14.5" customHeight="1" x14ac:dyDescent="0.25">
      <c r="A5021">
        <f>'O1-3K'!E21</f>
        <v>0</v>
      </c>
      <c r="B5021" s="25">
        <v>0</v>
      </c>
      <c r="C5021" s="25">
        <f t="shared" si="80"/>
        <v>0</v>
      </c>
    </row>
    <row r="5022" spans="1:3" ht="14.5" customHeight="1" x14ac:dyDescent="0.25">
      <c r="A5022">
        <f>'O1-3K'!E22</f>
        <v>0</v>
      </c>
      <c r="B5022" s="25">
        <v>0</v>
      </c>
      <c r="C5022" s="25">
        <f t="shared" si="80"/>
        <v>0</v>
      </c>
    </row>
    <row r="5023" spans="1:3" ht="14.5" customHeight="1" x14ac:dyDescent="0.25">
      <c r="A5023">
        <f>'O1-3K'!F11</f>
        <v>0</v>
      </c>
      <c r="B5023" s="25">
        <v>0</v>
      </c>
      <c r="C5023" s="25">
        <f t="shared" si="80"/>
        <v>0</v>
      </c>
    </row>
    <row r="5024" spans="1:3" ht="14.5" customHeight="1" x14ac:dyDescent="0.25">
      <c r="A5024">
        <f>'O1-3K'!F12</f>
        <v>0</v>
      </c>
      <c r="B5024" s="25">
        <v>0</v>
      </c>
      <c r="C5024" s="25">
        <f t="shared" si="80"/>
        <v>0</v>
      </c>
    </row>
    <row r="5025" spans="1:3" ht="14.5" customHeight="1" x14ac:dyDescent="0.25">
      <c r="A5025">
        <f>'O1-3K'!F13</f>
        <v>0</v>
      </c>
      <c r="B5025" s="25">
        <v>0</v>
      </c>
      <c r="C5025" s="25">
        <f t="shared" si="80"/>
        <v>0</v>
      </c>
    </row>
    <row r="5026" spans="1:3" ht="14.5" customHeight="1" x14ac:dyDescent="0.25">
      <c r="A5026">
        <f>'O1-3K'!F14</f>
        <v>0</v>
      </c>
      <c r="B5026" s="25">
        <v>0</v>
      </c>
      <c r="C5026" s="25">
        <f t="shared" si="80"/>
        <v>0</v>
      </c>
    </row>
    <row r="5027" spans="1:3" ht="14.5" customHeight="1" x14ac:dyDescent="0.25">
      <c r="A5027">
        <f>'O1-3K'!F15</f>
        <v>0</v>
      </c>
      <c r="B5027" s="25">
        <v>0</v>
      </c>
      <c r="C5027" s="25">
        <f t="shared" si="80"/>
        <v>0</v>
      </c>
    </row>
    <row r="5028" spans="1:3" ht="14.5" customHeight="1" x14ac:dyDescent="0.25">
      <c r="A5028">
        <f>'O1-3K'!F16</f>
        <v>0</v>
      </c>
      <c r="B5028" s="25">
        <v>0</v>
      </c>
      <c r="C5028" s="25">
        <f t="shared" si="80"/>
        <v>0</v>
      </c>
    </row>
    <row r="5029" spans="1:3" ht="14.5" customHeight="1" x14ac:dyDescent="0.25">
      <c r="A5029">
        <f>'O1-3K'!F17</f>
        <v>0</v>
      </c>
      <c r="B5029" s="25">
        <v>0</v>
      </c>
      <c r="C5029" s="25">
        <f t="shared" si="80"/>
        <v>0</v>
      </c>
    </row>
    <row r="5030" spans="1:3" ht="14.5" customHeight="1" x14ac:dyDescent="0.25">
      <c r="A5030">
        <f>'O1-3K'!F18</f>
        <v>0</v>
      </c>
      <c r="B5030" s="25">
        <v>0</v>
      </c>
      <c r="C5030" s="25">
        <f t="shared" si="80"/>
        <v>0</v>
      </c>
    </row>
    <row r="5031" spans="1:3" ht="14.5" customHeight="1" x14ac:dyDescent="0.25">
      <c r="A5031">
        <f>'O1-3K'!F19</f>
        <v>0</v>
      </c>
      <c r="B5031" s="25">
        <v>0</v>
      </c>
      <c r="C5031" s="25">
        <f t="shared" si="80"/>
        <v>0</v>
      </c>
    </row>
    <row r="5032" spans="1:3" ht="14.5" customHeight="1" x14ac:dyDescent="0.25">
      <c r="A5032">
        <f>'O1-3K'!F20</f>
        <v>0</v>
      </c>
      <c r="B5032" s="25">
        <v>0</v>
      </c>
      <c r="C5032" s="25">
        <f t="shared" si="80"/>
        <v>0</v>
      </c>
    </row>
    <row r="5033" spans="1:3" ht="14.5" customHeight="1" x14ac:dyDescent="0.25">
      <c r="A5033">
        <f>'O1-3K'!F21</f>
        <v>0</v>
      </c>
      <c r="B5033" s="25">
        <v>0</v>
      </c>
      <c r="C5033" s="25">
        <f t="shared" si="80"/>
        <v>0</v>
      </c>
    </row>
    <row r="5034" spans="1:3" ht="14.5" customHeight="1" x14ac:dyDescent="0.25">
      <c r="A5034">
        <f>'O1-3K'!F22</f>
        <v>0</v>
      </c>
      <c r="B5034" s="25">
        <v>0</v>
      </c>
      <c r="C5034" s="25">
        <f t="shared" si="80"/>
        <v>0</v>
      </c>
    </row>
    <row r="5035" spans="1:3" ht="14.5" customHeight="1" x14ac:dyDescent="0.25">
      <c r="A5035">
        <f>'O1-3K'!G11</f>
        <v>0</v>
      </c>
      <c r="B5035" s="25">
        <v>0</v>
      </c>
      <c r="C5035" s="25">
        <f t="shared" si="80"/>
        <v>0</v>
      </c>
    </row>
    <row r="5036" spans="1:3" ht="14.5" customHeight="1" x14ac:dyDescent="0.25">
      <c r="A5036">
        <f>'O1-3K'!G12</f>
        <v>0</v>
      </c>
      <c r="B5036" s="25">
        <v>0</v>
      </c>
      <c r="C5036" s="25">
        <f t="shared" si="80"/>
        <v>0</v>
      </c>
    </row>
    <row r="5037" spans="1:3" ht="14.5" customHeight="1" x14ac:dyDescent="0.25">
      <c r="A5037">
        <f>'O1-3K'!G13</f>
        <v>0</v>
      </c>
      <c r="B5037" s="25">
        <v>0</v>
      </c>
      <c r="C5037" s="25">
        <f t="shared" si="80"/>
        <v>0</v>
      </c>
    </row>
    <row r="5038" spans="1:3" ht="14.5" customHeight="1" x14ac:dyDescent="0.25">
      <c r="A5038">
        <f>'O1-3K'!G14</f>
        <v>0</v>
      </c>
      <c r="B5038" s="25">
        <v>0</v>
      </c>
      <c r="C5038" s="25">
        <f t="shared" si="80"/>
        <v>0</v>
      </c>
    </row>
    <row r="5039" spans="1:3" ht="14.5" customHeight="1" x14ac:dyDescent="0.25">
      <c r="A5039">
        <f>'O1-3K'!G15</f>
        <v>0</v>
      </c>
      <c r="B5039" s="25">
        <v>0</v>
      </c>
      <c r="C5039" s="25">
        <f t="shared" si="80"/>
        <v>0</v>
      </c>
    </row>
    <row r="5040" spans="1:3" ht="14.5" customHeight="1" x14ac:dyDescent="0.25">
      <c r="A5040">
        <f>'O1-3K'!G16</f>
        <v>0</v>
      </c>
      <c r="B5040" s="25">
        <v>0</v>
      </c>
      <c r="C5040" s="25">
        <f t="shared" si="80"/>
        <v>0</v>
      </c>
    </row>
    <row r="5041" spans="1:3" ht="14.5" customHeight="1" x14ac:dyDescent="0.25">
      <c r="A5041">
        <f>'O1-3K'!G17</f>
        <v>0</v>
      </c>
      <c r="B5041" s="25">
        <v>0</v>
      </c>
      <c r="C5041" s="25">
        <f t="shared" si="80"/>
        <v>0</v>
      </c>
    </row>
    <row r="5042" spans="1:3" ht="14.5" customHeight="1" x14ac:dyDescent="0.25">
      <c r="A5042">
        <f>'O1-3K'!G18</f>
        <v>0</v>
      </c>
      <c r="B5042" s="25">
        <v>0</v>
      </c>
      <c r="C5042" s="25">
        <f t="shared" si="80"/>
        <v>0</v>
      </c>
    </row>
    <row r="5043" spans="1:3" ht="14.5" customHeight="1" x14ac:dyDescent="0.25">
      <c r="A5043">
        <f>'O1-3K'!G19</f>
        <v>0</v>
      </c>
      <c r="B5043" s="25">
        <v>0</v>
      </c>
      <c r="C5043" s="25">
        <f t="shared" si="80"/>
        <v>0</v>
      </c>
    </row>
    <row r="5044" spans="1:3" ht="14.5" customHeight="1" x14ac:dyDescent="0.25">
      <c r="A5044">
        <f>'O1-3K'!G20</f>
        <v>0</v>
      </c>
      <c r="B5044" s="25">
        <v>0</v>
      </c>
      <c r="C5044" s="25">
        <f t="shared" si="80"/>
        <v>0</v>
      </c>
    </row>
    <row r="5045" spans="1:3" ht="14.5" customHeight="1" x14ac:dyDescent="0.25">
      <c r="A5045">
        <f>'O1-3K'!G21</f>
        <v>0</v>
      </c>
      <c r="B5045" s="25">
        <v>0</v>
      </c>
      <c r="C5045" s="25">
        <f t="shared" si="80"/>
        <v>0</v>
      </c>
    </row>
    <row r="5046" spans="1:3" ht="14.5" customHeight="1" x14ac:dyDescent="0.25">
      <c r="A5046">
        <f>'O1-3K'!G22</f>
        <v>0</v>
      </c>
      <c r="B5046" s="25">
        <v>0</v>
      </c>
      <c r="C5046" s="25">
        <f t="shared" si="80"/>
        <v>0</v>
      </c>
    </row>
    <row r="5047" spans="1:3" ht="14.5" customHeight="1" x14ac:dyDescent="0.25">
      <c r="A5047">
        <f>'O1-3K'!H11</f>
        <v>0</v>
      </c>
      <c r="B5047" s="25">
        <v>0</v>
      </c>
      <c r="C5047" s="25">
        <f t="shared" si="80"/>
        <v>0</v>
      </c>
    </row>
    <row r="5048" spans="1:3" ht="14.5" customHeight="1" x14ac:dyDescent="0.25">
      <c r="A5048">
        <f>'O1-3K'!H12</f>
        <v>0</v>
      </c>
      <c r="B5048" s="25">
        <v>0</v>
      </c>
      <c r="C5048" s="25">
        <f t="shared" si="80"/>
        <v>0</v>
      </c>
    </row>
    <row r="5049" spans="1:3" ht="14.5" customHeight="1" x14ac:dyDescent="0.25">
      <c r="A5049">
        <f>'O1-3K'!H13</f>
        <v>0</v>
      </c>
      <c r="B5049" s="25">
        <v>0</v>
      </c>
      <c r="C5049" s="25">
        <f t="shared" si="80"/>
        <v>0</v>
      </c>
    </row>
    <row r="5050" spans="1:3" ht="14.5" customHeight="1" x14ac:dyDescent="0.25">
      <c r="A5050">
        <f>'O1-3K'!H14</f>
        <v>0</v>
      </c>
      <c r="B5050" s="25">
        <v>0</v>
      </c>
      <c r="C5050" s="25">
        <f t="shared" si="80"/>
        <v>0</v>
      </c>
    </row>
    <row r="5051" spans="1:3" ht="14.5" customHeight="1" x14ac:dyDescent="0.25">
      <c r="A5051">
        <f>'O1-3K'!H15</f>
        <v>0</v>
      </c>
      <c r="B5051" s="25">
        <v>0</v>
      </c>
      <c r="C5051" s="25">
        <f t="shared" si="80"/>
        <v>0</v>
      </c>
    </row>
    <row r="5052" spans="1:3" ht="14.5" customHeight="1" x14ac:dyDescent="0.25">
      <c r="A5052">
        <f>'O1-3K'!H16</f>
        <v>0</v>
      </c>
      <c r="B5052" s="25">
        <v>0</v>
      </c>
      <c r="C5052" s="25">
        <f t="shared" si="80"/>
        <v>0</v>
      </c>
    </row>
    <row r="5053" spans="1:3" ht="14.5" customHeight="1" x14ac:dyDescent="0.25">
      <c r="A5053">
        <f>'O1-3K'!H17</f>
        <v>0</v>
      </c>
      <c r="B5053" s="25">
        <v>0</v>
      </c>
      <c r="C5053" s="25">
        <f t="shared" si="80"/>
        <v>0</v>
      </c>
    </row>
    <row r="5054" spans="1:3" ht="14.5" customHeight="1" x14ac:dyDescent="0.25">
      <c r="A5054">
        <f>'O1-3K'!H18</f>
        <v>0</v>
      </c>
      <c r="B5054" s="25">
        <v>0</v>
      </c>
      <c r="C5054" s="25">
        <f t="shared" si="80"/>
        <v>0</v>
      </c>
    </row>
    <row r="5055" spans="1:3" ht="14.5" customHeight="1" x14ac:dyDescent="0.25">
      <c r="A5055">
        <f>'O1-3K'!H19</f>
        <v>0</v>
      </c>
      <c r="B5055" s="25">
        <v>0</v>
      </c>
      <c r="C5055" s="25">
        <f t="shared" ref="C5055:C5118" si="81">A5055*B5055</f>
        <v>0</v>
      </c>
    </row>
    <row r="5056" spans="1:3" ht="14.5" customHeight="1" x14ac:dyDescent="0.25">
      <c r="A5056">
        <f>'O1-3K'!H20</f>
        <v>0</v>
      </c>
      <c r="B5056" s="25">
        <v>0</v>
      </c>
      <c r="C5056" s="25">
        <f t="shared" si="81"/>
        <v>0</v>
      </c>
    </row>
    <row r="5057" spans="1:3" ht="14.5" customHeight="1" x14ac:dyDescent="0.25">
      <c r="A5057">
        <f>'O1-3K'!H21</f>
        <v>0</v>
      </c>
      <c r="B5057" s="25">
        <v>0</v>
      </c>
      <c r="C5057" s="25">
        <f t="shared" si="81"/>
        <v>0</v>
      </c>
    </row>
    <row r="5058" spans="1:3" ht="14.5" customHeight="1" x14ac:dyDescent="0.25">
      <c r="A5058">
        <f>'O1-3K'!H22</f>
        <v>0</v>
      </c>
      <c r="B5058" s="25">
        <v>0</v>
      </c>
      <c r="C5058" s="25">
        <f t="shared" si="81"/>
        <v>0</v>
      </c>
    </row>
    <row r="5059" spans="1:3" ht="14.5" customHeight="1" x14ac:dyDescent="0.25">
      <c r="A5059">
        <f>'O2'!E10</f>
        <v>0</v>
      </c>
      <c r="B5059" s="25">
        <v>0</v>
      </c>
      <c r="C5059" s="25">
        <f t="shared" si="81"/>
        <v>0</v>
      </c>
    </row>
    <row r="5060" spans="1:3" ht="14.5" customHeight="1" x14ac:dyDescent="0.25">
      <c r="A5060">
        <f>'O2'!E11</f>
        <v>0</v>
      </c>
      <c r="B5060" s="25">
        <v>0</v>
      </c>
      <c r="C5060" s="25">
        <f t="shared" si="81"/>
        <v>0</v>
      </c>
    </row>
    <row r="5061" spans="1:3" ht="14.5" customHeight="1" x14ac:dyDescent="0.25">
      <c r="A5061">
        <f>'O2'!E12</f>
        <v>0</v>
      </c>
      <c r="B5061" s="25">
        <v>0</v>
      </c>
      <c r="C5061" s="25">
        <f t="shared" si="81"/>
        <v>0</v>
      </c>
    </row>
    <row r="5062" spans="1:3" ht="14.5" customHeight="1" x14ac:dyDescent="0.25">
      <c r="A5062">
        <f>'O2'!E13</f>
        <v>0</v>
      </c>
      <c r="B5062" s="25">
        <v>0</v>
      </c>
      <c r="C5062" s="25">
        <f t="shared" si="81"/>
        <v>0</v>
      </c>
    </row>
    <row r="5063" spans="1:3" ht="14.5" customHeight="1" x14ac:dyDescent="0.25">
      <c r="A5063">
        <f>'O2'!E14</f>
        <v>0</v>
      </c>
      <c r="B5063" s="25">
        <v>0</v>
      </c>
      <c r="C5063" s="25">
        <f t="shared" si="81"/>
        <v>0</v>
      </c>
    </row>
    <row r="5064" spans="1:3" ht="14.5" customHeight="1" x14ac:dyDescent="0.25">
      <c r="A5064">
        <f>'O2'!E15</f>
        <v>0</v>
      </c>
      <c r="B5064" s="25">
        <v>0</v>
      </c>
      <c r="C5064" s="25">
        <f t="shared" si="81"/>
        <v>0</v>
      </c>
    </row>
    <row r="5065" spans="1:3" ht="14.5" customHeight="1" x14ac:dyDescent="0.25">
      <c r="A5065">
        <f>'O2'!E16</f>
        <v>0</v>
      </c>
      <c r="B5065" s="25">
        <v>0</v>
      </c>
      <c r="C5065" s="25">
        <f t="shared" si="81"/>
        <v>0</v>
      </c>
    </row>
    <row r="5066" spans="1:3" ht="14.5" customHeight="1" x14ac:dyDescent="0.25">
      <c r="A5066">
        <f>'O2'!E17</f>
        <v>0</v>
      </c>
      <c r="B5066" s="25">
        <v>0</v>
      </c>
      <c r="C5066" s="25">
        <f t="shared" si="81"/>
        <v>0</v>
      </c>
    </row>
    <row r="5067" spans="1:3" ht="14.5" customHeight="1" x14ac:dyDescent="0.25">
      <c r="A5067">
        <f>'O2'!E18</f>
        <v>0</v>
      </c>
      <c r="B5067" s="25">
        <v>0</v>
      </c>
      <c r="C5067" s="25">
        <f t="shared" si="81"/>
        <v>0</v>
      </c>
    </row>
    <row r="5068" spans="1:3" ht="14.5" customHeight="1" x14ac:dyDescent="0.25">
      <c r="A5068">
        <f>'O2'!E19</f>
        <v>0</v>
      </c>
      <c r="B5068" s="25">
        <v>0</v>
      </c>
      <c r="C5068" s="25">
        <f t="shared" si="81"/>
        <v>0</v>
      </c>
    </row>
    <row r="5069" spans="1:3" ht="14.5" customHeight="1" x14ac:dyDescent="0.25">
      <c r="A5069">
        <f>'O2'!E20</f>
        <v>0</v>
      </c>
      <c r="B5069" s="25">
        <v>0</v>
      </c>
      <c r="C5069" s="25">
        <f t="shared" si="81"/>
        <v>0</v>
      </c>
    </row>
    <row r="5070" spans="1:3" ht="14.5" customHeight="1" x14ac:dyDescent="0.25">
      <c r="A5070">
        <f>'O2'!E21</f>
        <v>0</v>
      </c>
      <c r="B5070" s="25">
        <v>0</v>
      </c>
      <c r="C5070" s="25">
        <f t="shared" si="81"/>
        <v>0</v>
      </c>
    </row>
    <row r="5071" spans="1:3" ht="14.5" customHeight="1" x14ac:dyDescent="0.25">
      <c r="A5071">
        <f>'O2'!E9</f>
        <v>0</v>
      </c>
      <c r="B5071" s="25">
        <v>0</v>
      </c>
      <c r="C5071" s="25">
        <f t="shared" si="81"/>
        <v>0</v>
      </c>
    </row>
    <row r="5072" spans="1:3" ht="14.5" customHeight="1" x14ac:dyDescent="0.25">
      <c r="A5072">
        <f>'O2'!F10</f>
        <v>0</v>
      </c>
      <c r="B5072" s="25">
        <v>0</v>
      </c>
      <c r="C5072" s="25">
        <f t="shared" si="81"/>
        <v>0</v>
      </c>
    </row>
    <row r="5073" spans="1:3" ht="14.5" customHeight="1" x14ac:dyDescent="0.25">
      <c r="A5073">
        <f>'O2'!F11</f>
        <v>0</v>
      </c>
      <c r="B5073" s="25">
        <v>0</v>
      </c>
      <c r="C5073" s="25">
        <f t="shared" si="81"/>
        <v>0</v>
      </c>
    </row>
    <row r="5074" spans="1:3" ht="14.5" customHeight="1" x14ac:dyDescent="0.25">
      <c r="A5074">
        <f>'O2'!F12</f>
        <v>0</v>
      </c>
      <c r="B5074" s="25">
        <v>0</v>
      </c>
      <c r="C5074" s="25">
        <f t="shared" si="81"/>
        <v>0</v>
      </c>
    </row>
    <row r="5075" spans="1:3" ht="14.5" customHeight="1" x14ac:dyDescent="0.25">
      <c r="A5075">
        <f>'O2'!F13</f>
        <v>0</v>
      </c>
      <c r="B5075" s="25">
        <v>0</v>
      </c>
      <c r="C5075" s="25">
        <f t="shared" si="81"/>
        <v>0</v>
      </c>
    </row>
    <row r="5076" spans="1:3" ht="14.5" customHeight="1" x14ac:dyDescent="0.25">
      <c r="A5076">
        <f>'O2'!F14</f>
        <v>0</v>
      </c>
      <c r="B5076" s="25">
        <v>0</v>
      </c>
      <c r="C5076" s="25">
        <f t="shared" si="81"/>
        <v>0</v>
      </c>
    </row>
    <row r="5077" spans="1:3" ht="14.5" customHeight="1" x14ac:dyDescent="0.25">
      <c r="A5077">
        <f>'O2'!F15</f>
        <v>0</v>
      </c>
      <c r="B5077" s="25">
        <v>0</v>
      </c>
      <c r="C5077" s="25">
        <f t="shared" si="81"/>
        <v>0</v>
      </c>
    </row>
    <row r="5078" spans="1:3" ht="14.5" customHeight="1" x14ac:dyDescent="0.25">
      <c r="A5078">
        <f>'O2'!F16</f>
        <v>0</v>
      </c>
      <c r="B5078" s="25">
        <v>0</v>
      </c>
      <c r="C5078" s="25">
        <f t="shared" si="81"/>
        <v>0</v>
      </c>
    </row>
    <row r="5079" spans="1:3" ht="14.5" customHeight="1" x14ac:dyDescent="0.25">
      <c r="A5079">
        <f>'O2'!F17</f>
        <v>0</v>
      </c>
      <c r="B5079" s="25">
        <v>0</v>
      </c>
      <c r="C5079" s="25">
        <f t="shared" si="81"/>
        <v>0</v>
      </c>
    </row>
    <row r="5080" spans="1:3" ht="14.5" customHeight="1" x14ac:dyDescent="0.25">
      <c r="A5080">
        <f>'O2'!F18</f>
        <v>0</v>
      </c>
      <c r="B5080" s="25">
        <v>0</v>
      </c>
      <c r="C5080" s="25">
        <f t="shared" si="81"/>
        <v>0</v>
      </c>
    </row>
    <row r="5081" spans="1:3" ht="14.5" customHeight="1" x14ac:dyDescent="0.25">
      <c r="A5081">
        <f>'O2'!F19</f>
        <v>0</v>
      </c>
      <c r="B5081" s="25">
        <v>0</v>
      </c>
      <c r="C5081" s="25">
        <f t="shared" si="81"/>
        <v>0</v>
      </c>
    </row>
    <row r="5082" spans="1:3" ht="14.5" customHeight="1" x14ac:dyDescent="0.25">
      <c r="A5082">
        <f>'O2'!F20</f>
        <v>0</v>
      </c>
      <c r="B5082" s="25">
        <v>0</v>
      </c>
      <c r="C5082" s="25">
        <f t="shared" si="81"/>
        <v>0</v>
      </c>
    </row>
    <row r="5083" spans="1:3" ht="14.5" customHeight="1" x14ac:dyDescent="0.25">
      <c r="A5083">
        <f>'O2'!F21</f>
        <v>0</v>
      </c>
      <c r="B5083" s="25">
        <v>0</v>
      </c>
      <c r="C5083" s="25">
        <f t="shared" si="81"/>
        <v>0</v>
      </c>
    </row>
    <row r="5084" spans="1:3" ht="14.5" customHeight="1" x14ac:dyDescent="0.25">
      <c r="A5084">
        <f>'O2'!F9</f>
        <v>0</v>
      </c>
      <c r="B5084" s="25">
        <v>0</v>
      </c>
      <c r="C5084" s="25">
        <f t="shared" si="81"/>
        <v>0</v>
      </c>
    </row>
    <row r="5085" spans="1:3" ht="14.5" customHeight="1" x14ac:dyDescent="0.25">
      <c r="A5085">
        <f>'O2'!G10</f>
        <v>0</v>
      </c>
      <c r="B5085" s="25">
        <v>0</v>
      </c>
      <c r="C5085" s="25">
        <f t="shared" si="81"/>
        <v>0</v>
      </c>
    </row>
    <row r="5086" spans="1:3" ht="14.5" customHeight="1" x14ac:dyDescent="0.25">
      <c r="A5086">
        <f>'O2'!G11</f>
        <v>0</v>
      </c>
      <c r="B5086" s="25">
        <v>0</v>
      </c>
      <c r="C5086" s="25">
        <f t="shared" si="81"/>
        <v>0</v>
      </c>
    </row>
    <row r="5087" spans="1:3" ht="14.5" customHeight="1" x14ac:dyDescent="0.25">
      <c r="A5087">
        <f>'O2'!G12</f>
        <v>0</v>
      </c>
      <c r="B5087" s="25">
        <v>0</v>
      </c>
      <c r="C5087" s="25">
        <f t="shared" si="81"/>
        <v>0</v>
      </c>
    </row>
    <row r="5088" spans="1:3" ht="14.5" customHeight="1" x14ac:dyDescent="0.25">
      <c r="A5088">
        <f>'O2'!G13</f>
        <v>0</v>
      </c>
      <c r="B5088" s="25">
        <v>0</v>
      </c>
      <c r="C5088" s="25">
        <f t="shared" si="81"/>
        <v>0</v>
      </c>
    </row>
    <row r="5089" spans="1:3" ht="14.5" customHeight="1" x14ac:dyDescent="0.25">
      <c r="A5089">
        <f>'O2'!G14</f>
        <v>0</v>
      </c>
      <c r="B5089" s="25">
        <v>0</v>
      </c>
      <c r="C5089" s="25">
        <f t="shared" si="81"/>
        <v>0</v>
      </c>
    </row>
    <row r="5090" spans="1:3" ht="14.5" customHeight="1" x14ac:dyDescent="0.25">
      <c r="A5090">
        <f>'O2'!G15</f>
        <v>0</v>
      </c>
      <c r="B5090" s="25">
        <v>0</v>
      </c>
      <c r="C5090" s="25">
        <f t="shared" si="81"/>
        <v>0</v>
      </c>
    </row>
    <row r="5091" spans="1:3" ht="14.5" customHeight="1" x14ac:dyDescent="0.25">
      <c r="A5091">
        <f>'O2'!G16</f>
        <v>0</v>
      </c>
      <c r="B5091" s="25">
        <v>0</v>
      </c>
      <c r="C5091" s="25">
        <f t="shared" si="81"/>
        <v>0</v>
      </c>
    </row>
    <row r="5092" spans="1:3" ht="14.5" customHeight="1" x14ac:dyDescent="0.25">
      <c r="A5092">
        <f>'O2'!G18</f>
        <v>0</v>
      </c>
      <c r="B5092" s="25">
        <v>0</v>
      </c>
      <c r="C5092" s="25">
        <f t="shared" si="81"/>
        <v>0</v>
      </c>
    </row>
    <row r="5093" spans="1:3" ht="14.5" customHeight="1" x14ac:dyDescent="0.25">
      <c r="A5093">
        <f>'O2'!G19</f>
        <v>0</v>
      </c>
      <c r="B5093" s="25">
        <v>0</v>
      </c>
      <c r="C5093" s="25">
        <f t="shared" si="81"/>
        <v>0</v>
      </c>
    </row>
    <row r="5094" spans="1:3" ht="14.5" customHeight="1" x14ac:dyDescent="0.25">
      <c r="A5094">
        <f>'O2'!G20</f>
        <v>0</v>
      </c>
      <c r="B5094" s="25">
        <v>0</v>
      </c>
      <c r="C5094" s="25">
        <f t="shared" si="81"/>
        <v>0</v>
      </c>
    </row>
    <row r="5095" spans="1:3" ht="14.5" customHeight="1" x14ac:dyDescent="0.25">
      <c r="A5095">
        <f>'O2'!G21</f>
        <v>0</v>
      </c>
      <c r="B5095" s="25">
        <v>0</v>
      </c>
      <c r="C5095" s="25">
        <f t="shared" si="81"/>
        <v>0</v>
      </c>
    </row>
    <row r="5096" spans="1:3" ht="14.5" customHeight="1" x14ac:dyDescent="0.25">
      <c r="A5096">
        <f>'O2'!G9</f>
        <v>0</v>
      </c>
      <c r="B5096" s="25">
        <v>0</v>
      </c>
      <c r="C5096" s="25">
        <f t="shared" si="81"/>
        <v>0</v>
      </c>
    </row>
    <row r="5097" spans="1:3" ht="14.5" customHeight="1" x14ac:dyDescent="0.25">
      <c r="A5097">
        <f>'O2'!H10</f>
        <v>0</v>
      </c>
      <c r="B5097" s="25">
        <v>0</v>
      </c>
      <c r="C5097" s="25">
        <f t="shared" si="81"/>
        <v>0</v>
      </c>
    </row>
    <row r="5098" spans="1:3" ht="14.5" customHeight="1" x14ac:dyDescent="0.25">
      <c r="A5098">
        <f>'O2'!H11</f>
        <v>0</v>
      </c>
      <c r="B5098" s="25">
        <v>0</v>
      </c>
      <c r="C5098" s="25">
        <f t="shared" si="81"/>
        <v>0</v>
      </c>
    </row>
    <row r="5099" spans="1:3" ht="14.5" customHeight="1" x14ac:dyDescent="0.25">
      <c r="A5099">
        <f>'O2'!H12</f>
        <v>0</v>
      </c>
      <c r="B5099" s="25">
        <v>0</v>
      </c>
      <c r="C5099" s="25">
        <f t="shared" si="81"/>
        <v>0</v>
      </c>
    </row>
    <row r="5100" spans="1:3" ht="14.5" customHeight="1" x14ac:dyDescent="0.25">
      <c r="A5100">
        <f>'O2'!H13</f>
        <v>0</v>
      </c>
      <c r="B5100" s="25">
        <v>0</v>
      </c>
      <c r="C5100" s="25">
        <f t="shared" si="81"/>
        <v>0</v>
      </c>
    </row>
    <row r="5101" spans="1:3" ht="14.5" customHeight="1" x14ac:dyDescent="0.25">
      <c r="A5101">
        <f>'O2'!H14</f>
        <v>0</v>
      </c>
      <c r="B5101" s="25">
        <v>0</v>
      </c>
      <c r="C5101" s="25">
        <f t="shared" si="81"/>
        <v>0</v>
      </c>
    </row>
    <row r="5102" spans="1:3" ht="14.5" customHeight="1" x14ac:dyDescent="0.25">
      <c r="A5102">
        <f>'O2'!H15</f>
        <v>0</v>
      </c>
      <c r="B5102" s="25">
        <v>0</v>
      </c>
      <c r="C5102" s="25">
        <f t="shared" si="81"/>
        <v>0</v>
      </c>
    </row>
    <row r="5103" spans="1:3" ht="14.5" customHeight="1" x14ac:dyDescent="0.25">
      <c r="A5103">
        <f>'O2'!H16</f>
        <v>0</v>
      </c>
      <c r="B5103" s="25">
        <v>0</v>
      </c>
      <c r="C5103" s="25">
        <f t="shared" si="81"/>
        <v>0</v>
      </c>
    </row>
    <row r="5104" spans="1:3" ht="14.5" customHeight="1" x14ac:dyDescent="0.25">
      <c r="A5104">
        <f>'O2'!H18</f>
        <v>0</v>
      </c>
      <c r="B5104" s="25">
        <v>0</v>
      </c>
      <c r="C5104" s="25">
        <f t="shared" si="81"/>
        <v>0</v>
      </c>
    </row>
    <row r="5105" spans="1:3" ht="14.5" customHeight="1" x14ac:dyDescent="0.25">
      <c r="A5105">
        <f>'O2'!H19</f>
        <v>0</v>
      </c>
      <c r="B5105" s="25">
        <v>0</v>
      </c>
      <c r="C5105" s="25">
        <f t="shared" si="81"/>
        <v>0</v>
      </c>
    </row>
    <row r="5106" spans="1:3" ht="14.5" customHeight="1" x14ac:dyDescent="0.25">
      <c r="A5106">
        <f>'O2'!H20</f>
        <v>0</v>
      </c>
      <c r="B5106" s="25">
        <v>0</v>
      </c>
      <c r="C5106" s="25">
        <f t="shared" si="81"/>
        <v>0</v>
      </c>
    </row>
    <row r="5107" spans="1:3" ht="14.5" customHeight="1" x14ac:dyDescent="0.25">
      <c r="A5107">
        <f>'O2'!H21</f>
        <v>0</v>
      </c>
      <c r="B5107" s="25">
        <v>0</v>
      </c>
      <c r="C5107" s="25">
        <f t="shared" si="81"/>
        <v>0</v>
      </c>
    </row>
    <row r="5108" spans="1:3" ht="14.5" customHeight="1" x14ac:dyDescent="0.25">
      <c r="A5108">
        <f>'O2'!H9</f>
        <v>0</v>
      </c>
      <c r="B5108" s="25">
        <v>0</v>
      </c>
      <c r="C5108" s="25">
        <f t="shared" si="81"/>
        <v>0</v>
      </c>
    </row>
    <row r="5109" spans="1:3" ht="14.5" customHeight="1" x14ac:dyDescent="0.25">
      <c r="A5109">
        <f>'O2'!I10</f>
        <v>0</v>
      </c>
      <c r="B5109" s="25">
        <v>0</v>
      </c>
      <c r="C5109" s="25">
        <f t="shared" si="81"/>
        <v>0</v>
      </c>
    </row>
    <row r="5110" spans="1:3" ht="14.5" customHeight="1" x14ac:dyDescent="0.25">
      <c r="A5110">
        <f>'O2'!I11</f>
        <v>0</v>
      </c>
      <c r="B5110" s="25">
        <v>0</v>
      </c>
      <c r="C5110" s="25">
        <f t="shared" si="81"/>
        <v>0</v>
      </c>
    </row>
    <row r="5111" spans="1:3" ht="14.5" customHeight="1" x14ac:dyDescent="0.25">
      <c r="A5111">
        <f>'O2'!I12</f>
        <v>0</v>
      </c>
      <c r="B5111" s="25">
        <v>0</v>
      </c>
      <c r="C5111" s="25">
        <f t="shared" si="81"/>
        <v>0</v>
      </c>
    </row>
    <row r="5112" spans="1:3" ht="14.5" customHeight="1" x14ac:dyDescent="0.25">
      <c r="A5112">
        <f>'O2'!I13</f>
        <v>0</v>
      </c>
      <c r="B5112" s="25">
        <v>0</v>
      </c>
      <c r="C5112" s="25">
        <f t="shared" si="81"/>
        <v>0</v>
      </c>
    </row>
    <row r="5113" spans="1:3" ht="14.5" customHeight="1" x14ac:dyDescent="0.25">
      <c r="A5113">
        <f>'O2'!I14</f>
        <v>0</v>
      </c>
      <c r="B5113" s="25">
        <v>0</v>
      </c>
      <c r="C5113" s="25">
        <f t="shared" si="81"/>
        <v>0</v>
      </c>
    </row>
    <row r="5114" spans="1:3" ht="14.5" customHeight="1" x14ac:dyDescent="0.25">
      <c r="A5114">
        <f>'O2'!I15</f>
        <v>0</v>
      </c>
      <c r="B5114" s="25">
        <v>0</v>
      </c>
      <c r="C5114" s="25">
        <f t="shared" si="81"/>
        <v>0</v>
      </c>
    </row>
    <row r="5115" spans="1:3" ht="14.5" customHeight="1" x14ac:dyDescent="0.25">
      <c r="A5115">
        <f>'O2'!I16</f>
        <v>0</v>
      </c>
      <c r="B5115" s="25">
        <v>0</v>
      </c>
      <c r="C5115" s="25">
        <f t="shared" si="81"/>
        <v>0</v>
      </c>
    </row>
    <row r="5116" spans="1:3" ht="14.5" customHeight="1" x14ac:dyDescent="0.25">
      <c r="A5116">
        <f>'O2'!I18</f>
        <v>0</v>
      </c>
      <c r="B5116" s="25">
        <v>0</v>
      </c>
      <c r="C5116" s="25">
        <f t="shared" si="81"/>
        <v>0</v>
      </c>
    </row>
    <row r="5117" spans="1:3" ht="14.5" customHeight="1" x14ac:dyDescent="0.25">
      <c r="A5117">
        <f>'O2'!I19</f>
        <v>0</v>
      </c>
      <c r="B5117" s="25">
        <v>0</v>
      </c>
      <c r="C5117" s="25">
        <f t="shared" si="81"/>
        <v>0</v>
      </c>
    </row>
    <row r="5118" spans="1:3" ht="14.5" customHeight="1" x14ac:dyDescent="0.25">
      <c r="A5118">
        <f>'O2'!I20</f>
        <v>0</v>
      </c>
      <c r="B5118" s="25">
        <v>0</v>
      </c>
      <c r="C5118" s="25">
        <f t="shared" si="81"/>
        <v>0</v>
      </c>
    </row>
    <row r="5119" spans="1:3" ht="14.5" customHeight="1" x14ac:dyDescent="0.25">
      <c r="A5119">
        <f>'O2'!I21</f>
        <v>0</v>
      </c>
      <c r="B5119" s="25">
        <v>0</v>
      </c>
      <c r="C5119" s="25">
        <f t="shared" ref="C5119:C5182" si="82">A5119*B5119</f>
        <v>0</v>
      </c>
    </row>
    <row r="5120" spans="1:3" ht="14.5" customHeight="1" x14ac:dyDescent="0.25">
      <c r="A5120">
        <f>'O2'!I9</f>
        <v>0</v>
      </c>
      <c r="B5120" s="25">
        <v>0</v>
      </c>
      <c r="C5120" s="25">
        <f t="shared" si="82"/>
        <v>0</v>
      </c>
    </row>
    <row r="5121" spans="1:3" ht="14.5" customHeight="1" x14ac:dyDescent="0.25">
      <c r="A5121">
        <f>'O2'!J10</f>
        <v>0</v>
      </c>
      <c r="B5121" s="25">
        <v>0</v>
      </c>
      <c r="C5121" s="25">
        <f t="shared" si="82"/>
        <v>0</v>
      </c>
    </row>
    <row r="5122" spans="1:3" ht="14.5" customHeight="1" x14ac:dyDescent="0.25">
      <c r="A5122">
        <f>'O2'!J11</f>
        <v>0</v>
      </c>
      <c r="B5122" s="25">
        <v>0</v>
      </c>
      <c r="C5122" s="25">
        <f t="shared" si="82"/>
        <v>0</v>
      </c>
    </row>
    <row r="5123" spans="1:3" ht="14.5" customHeight="1" x14ac:dyDescent="0.25">
      <c r="A5123">
        <f>'O2'!J12</f>
        <v>0</v>
      </c>
      <c r="B5123" s="25">
        <v>0</v>
      </c>
      <c r="C5123" s="25">
        <f t="shared" si="82"/>
        <v>0</v>
      </c>
    </row>
    <row r="5124" spans="1:3" ht="14.5" customHeight="1" x14ac:dyDescent="0.25">
      <c r="A5124">
        <f>'O2'!J13</f>
        <v>0</v>
      </c>
      <c r="B5124" s="25">
        <v>0</v>
      </c>
      <c r="C5124" s="25">
        <f t="shared" si="82"/>
        <v>0</v>
      </c>
    </row>
    <row r="5125" spans="1:3" ht="14.5" customHeight="1" x14ac:dyDescent="0.25">
      <c r="A5125">
        <f>'O2'!J14</f>
        <v>0</v>
      </c>
      <c r="B5125" s="25">
        <v>0</v>
      </c>
      <c r="C5125" s="25">
        <f t="shared" si="82"/>
        <v>0</v>
      </c>
    </row>
    <row r="5126" spans="1:3" ht="14.5" customHeight="1" x14ac:dyDescent="0.25">
      <c r="A5126">
        <f>'O2'!J15</f>
        <v>0</v>
      </c>
      <c r="B5126" s="25">
        <v>0</v>
      </c>
      <c r="C5126" s="25">
        <f t="shared" si="82"/>
        <v>0</v>
      </c>
    </row>
    <row r="5127" spans="1:3" ht="14.5" customHeight="1" x14ac:dyDescent="0.25">
      <c r="A5127">
        <f>'O2'!J16</f>
        <v>0</v>
      </c>
      <c r="B5127" s="25">
        <v>0</v>
      </c>
      <c r="C5127" s="25">
        <f t="shared" si="82"/>
        <v>0</v>
      </c>
    </row>
    <row r="5128" spans="1:3" ht="14.5" customHeight="1" x14ac:dyDescent="0.25">
      <c r="A5128">
        <f>'O2'!J18</f>
        <v>0</v>
      </c>
      <c r="B5128" s="25">
        <v>0</v>
      </c>
      <c r="C5128" s="25">
        <f t="shared" si="82"/>
        <v>0</v>
      </c>
    </row>
    <row r="5129" spans="1:3" ht="14.5" customHeight="1" x14ac:dyDescent="0.25">
      <c r="A5129">
        <f>'O2'!J19</f>
        <v>0</v>
      </c>
      <c r="B5129" s="25">
        <v>0</v>
      </c>
      <c r="C5129" s="25">
        <f t="shared" si="82"/>
        <v>0</v>
      </c>
    </row>
    <row r="5130" spans="1:3" ht="14.5" customHeight="1" x14ac:dyDescent="0.25">
      <c r="A5130">
        <f>'O2'!J20</f>
        <v>0</v>
      </c>
      <c r="B5130" s="25">
        <v>0</v>
      </c>
      <c r="C5130" s="25">
        <f t="shared" si="82"/>
        <v>0</v>
      </c>
    </row>
    <row r="5131" spans="1:3" ht="14.5" customHeight="1" x14ac:dyDescent="0.25">
      <c r="A5131">
        <f>'O2'!J21</f>
        <v>0</v>
      </c>
      <c r="B5131" s="25">
        <v>0</v>
      </c>
      <c r="C5131" s="25">
        <f t="shared" si="82"/>
        <v>0</v>
      </c>
    </row>
    <row r="5132" spans="1:3" ht="14.5" customHeight="1" x14ac:dyDescent="0.25">
      <c r="A5132">
        <f>'O2'!J9</f>
        <v>0</v>
      </c>
      <c r="B5132" s="25">
        <v>0</v>
      </c>
      <c r="C5132" s="25">
        <f t="shared" si="82"/>
        <v>0</v>
      </c>
    </row>
    <row r="5133" spans="1:3" ht="14.5" customHeight="1" x14ac:dyDescent="0.25">
      <c r="A5133">
        <f>'O2'!K10</f>
        <v>0</v>
      </c>
      <c r="B5133" s="25">
        <v>0</v>
      </c>
      <c r="C5133" s="25">
        <f t="shared" si="82"/>
        <v>0</v>
      </c>
    </row>
    <row r="5134" spans="1:3" ht="14.5" customHeight="1" x14ac:dyDescent="0.25">
      <c r="A5134">
        <f>'O2'!K11</f>
        <v>0</v>
      </c>
      <c r="B5134" s="25">
        <v>0</v>
      </c>
      <c r="C5134" s="25">
        <f t="shared" si="82"/>
        <v>0</v>
      </c>
    </row>
    <row r="5135" spans="1:3" ht="14.5" customHeight="1" x14ac:dyDescent="0.25">
      <c r="A5135">
        <f>'O2'!K12</f>
        <v>0</v>
      </c>
      <c r="B5135" s="25">
        <v>0</v>
      </c>
      <c r="C5135" s="25">
        <f t="shared" si="82"/>
        <v>0</v>
      </c>
    </row>
    <row r="5136" spans="1:3" ht="14.5" customHeight="1" x14ac:dyDescent="0.25">
      <c r="A5136">
        <f>'O2'!K13</f>
        <v>0</v>
      </c>
      <c r="B5136" s="25">
        <v>0</v>
      </c>
      <c r="C5136" s="25">
        <f t="shared" si="82"/>
        <v>0</v>
      </c>
    </row>
    <row r="5137" spans="1:3" ht="14.5" customHeight="1" x14ac:dyDescent="0.25">
      <c r="A5137">
        <f>'O2'!K14</f>
        <v>0</v>
      </c>
      <c r="B5137" s="25">
        <v>0</v>
      </c>
      <c r="C5137" s="25">
        <f t="shared" si="82"/>
        <v>0</v>
      </c>
    </row>
    <row r="5138" spans="1:3" ht="14.5" customHeight="1" x14ac:dyDescent="0.25">
      <c r="A5138">
        <f>'O2'!K15</f>
        <v>0</v>
      </c>
      <c r="B5138" s="25">
        <v>0</v>
      </c>
      <c r="C5138" s="25">
        <f t="shared" si="82"/>
        <v>0</v>
      </c>
    </row>
    <row r="5139" spans="1:3" ht="14.5" customHeight="1" x14ac:dyDescent="0.25">
      <c r="A5139">
        <f>'O2'!K16</f>
        <v>0</v>
      </c>
      <c r="B5139" s="25">
        <v>0</v>
      </c>
      <c r="C5139" s="25">
        <f t="shared" si="82"/>
        <v>0</v>
      </c>
    </row>
    <row r="5140" spans="1:3" ht="14.5" customHeight="1" x14ac:dyDescent="0.25">
      <c r="A5140">
        <f>'O2'!K17</f>
        <v>0</v>
      </c>
      <c r="B5140" s="25">
        <v>0</v>
      </c>
      <c r="C5140" s="25">
        <f t="shared" si="82"/>
        <v>0</v>
      </c>
    </row>
    <row r="5141" spans="1:3" ht="14.5" customHeight="1" x14ac:dyDescent="0.25">
      <c r="A5141">
        <f>'O2'!K18</f>
        <v>0</v>
      </c>
      <c r="B5141" s="25">
        <v>0</v>
      </c>
      <c r="C5141" s="25">
        <f t="shared" si="82"/>
        <v>0</v>
      </c>
    </row>
    <row r="5142" spans="1:3" ht="14.5" customHeight="1" x14ac:dyDescent="0.25">
      <c r="A5142">
        <f>'O2'!K19</f>
        <v>0</v>
      </c>
      <c r="B5142" s="25">
        <v>0</v>
      </c>
      <c r="C5142" s="25">
        <f t="shared" si="82"/>
        <v>0</v>
      </c>
    </row>
    <row r="5143" spans="1:3" ht="14.5" customHeight="1" x14ac:dyDescent="0.25">
      <c r="A5143">
        <f>'O2'!K20</f>
        <v>0</v>
      </c>
      <c r="B5143" s="25">
        <v>0</v>
      </c>
      <c r="C5143" s="25">
        <f t="shared" si="82"/>
        <v>0</v>
      </c>
    </row>
    <row r="5144" spans="1:3" ht="14.5" customHeight="1" x14ac:dyDescent="0.25">
      <c r="A5144">
        <f>'O2'!K21</f>
        <v>0</v>
      </c>
      <c r="B5144" s="25">
        <v>0</v>
      </c>
      <c r="C5144" s="25">
        <f t="shared" si="82"/>
        <v>0</v>
      </c>
    </row>
    <row r="5145" spans="1:3" ht="14.5" customHeight="1" x14ac:dyDescent="0.25">
      <c r="A5145">
        <f>'O2'!K9</f>
        <v>0</v>
      </c>
      <c r="B5145" s="25">
        <v>0</v>
      </c>
      <c r="C5145" s="25">
        <f t="shared" si="82"/>
        <v>0</v>
      </c>
    </row>
    <row r="5146" spans="1:3" ht="14.5" customHeight="1" x14ac:dyDescent="0.25">
      <c r="A5146">
        <f>'O2'!L10</f>
        <v>0</v>
      </c>
      <c r="B5146" s="25">
        <v>0</v>
      </c>
      <c r="C5146" s="25">
        <f t="shared" si="82"/>
        <v>0</v>
      </c>
    </row>
    <row r="5147" spans="1:3" ht="14.5" customHeight="1" x14ac:dyDescent="0.25">
      <c r="A5147">
        <f>'O2'!L11</f>
        <v>0</v>
      </c>
      <c r="B5147" s="25">
        <v>0</v>
      </c>
      <c r="C5147" s="25">
        <f t="shared" si="82"/>
        <v>0</v>
      </c>
    </row>
    <row r="5148" spans="1:3" ht="14.5" customHeight="1" x14ac:dyDescent="0.25">
      <c r="A5148">
        <f>'O2'!L12</f>
        <v>0</v>
      </c>
      <c r="B5148" s="25">
        <v>0</v>
      </c>
      <c r="C5148" s="25">
        <f t="shared" si="82"/>
        <v>0</v>
      </c>
    </row>
    <row r="5149" spans="1:3" ht="14.5" customHeight="1" x14ac:dyDescent="0.25">
      <c r="A5149">
        <f>'O2'!L13</f>
        <v>0</v>
      </c>
      <c r="B5149" s="25">
        <v>0</v>
      </c>
      <c r="C5149" s="25">
        <f t="shared" si="82"/>
        <v>0</v>
      </c>
    </row>
    <row r="5150" spans="1:3" ht="14.5" customHeight="1" x14ac:dyDescent="0.25">
      <c r="A5150">
        <f>'O2'!L14</f>
        <v>0</v>
      </c>
      <c r="B5150" s="25">
        <v>0</v>
      </c>
      <c r="C5150" s="25">
        <f t="shared" si="82"/>
        <v>0</v>
      </c>
    </row>
    <row r="5151" spans="1:3" ht="14.5" customHeight="1" x14ac:dyDescent="0.25">
      <c r="A5151">
        <f>'O2'!L15</f>
        <v>0</v>
      </c>
      <c r="B5151" s="25">
        <v>0</v>
      </c>
      <c r="C5151" s="25">
        <f t="shared" si="82"/>
        <v>0</v>
      </c>
    </row>
    <row r="5152" spans="1:3" ht="14.5" customHeight="1" x14ac:dyDescent="0.25">
      <c r="A5152">
        <f>'O2'!L16</f>
        <v>0</v>
      </c>
      <c r="B5152" s="25">
        <v>0</v>
      </c>
      <c r="C5152" s="25">
        <f t="shared" si="82"/>
        <v>0</v>
      </c>
    </row>
    <row r="5153" spans="1:3" ht="14.5" customHeight="1" x14ac:dyDescent="0.25">
      <c r="A5153">
        <f>'O2'!L17</f>
        <v>0</v>
      </c>
      <c r="B5153" s="25">
        <v>0</v>
      </c>
      <c r="C5153" s="25">
        <f t="shared" si="82"/>
        <v>0</v>
      </c>
    </row>
    <row r="5154" spans="1:3" ht="14.5" customHeight="1" x14ac:dyDescent="0.25">
      <c r="A5154">
        <f>'O2'!L18</f>
        <v>0</v>
      </c>
      <c r="B5154" s="25">
        <v>0</v>
      </c>
      <c r="C5154" s="25">
        <f t="shared" si="82"/>
        <v>0</v>
      </c>
    </row>
    <row r="5155" spans="1:3" ht="14.5" customHeight="1" x14ac:dyDescent="0.25">
      <c r="A5155">
        <f>'O2'!L19</f>
        <v>0</v>
      </c>
      <c r="B5155" s="25">
        <v>0</v>
      </c>
      <c r="C5155" s="25">
        <f t="shared" si="82"/>
        <v>0</v>
      </c>
    </row>
    <row r="5156" spans="1:3" ht="14.5" customHeight="1" x14ac:dyDescent="0.25">
      <c r="A5156">
        <f>'O2'!L20</f>
        <v>0</v>
      </c>
      <c r="B5156" s="25">
        <v>0</v>
      </c>
      <c r="C5156" s="25">
        <f t="shared" si="82"/>
        <v>0</v>
      </c>
    </row>
    <row r="5157" spans="1:3" ht="14.5" customHeight="1" x14ac:dyDescent="0.25">
      <c r="A5157">
        <f>'O2'!L21</f>
        <v>0</v>
      </c>
      <c r="B5157" s="25">
        <v>0</v>
      </c>
      <c r="C5157" s="25">
        <f t="shared" si="82"/>
        <v>0</v>
      </c>
    </row>
    <row r="5158" spans="1:3" ht="14.5" customHeight="1" x14ac:dyDescent="0.25">
      <c r="A5158">
        <f>'O2'!L9</f>
        <v>0</v>
      </c>
      <c r="B5158" s="25">
        <v>0</v>
      </c>
      <c r="C5158" s="25">
        <f t="shared" si="82"/>
        <v>0</v>
      </c>
    </row>
    <row r="5159" spans="1:3" ht="14.5" customHeight="1" x14ac:dyDescent="0.25">
      <c r="A5159">
        <f>'O3'!E10</f>
        <v>0</v>
      </c>
      <c r="B5159" s="25">
        <v>0</v>
      </c>
      <c r="C5159" s="25">
        <f t="shared" si="82"/>
        <v>0</v>
      </c>
    </row>
    <row r="5160" spans="1:3" ht="14.5" customHeight="1" x14ac:dyDescent="0.25">
      <c r="A5160">
        <f>'O3'!E11</f>
        <v>0</v>
      </c>
      <c r="B5160" s="25">
        <v>0</v>
      </c>
      <c r="C5160" s="25">
        <f t="shared" si="82"/>
        <v>0</v>
      </c>
    </row>
    <row r="5161" spans="1:3" ht="14.5" customHeight="1" x14ac:dyDescent="0.25">
      <c r="A5161">
        <f>'O3'!E12</f>
        <v>0</v>
      </c>
      <c r="B5161" s="25">
        <v>0</v>
      </c>
      <c r="C5161" s="25">
        <f t="shared" si="82"/>
        <v>0</v>
      </c>
    </row>
    <row r="5162" spans="1:3" ht="14.5" customHeight="1" x14ac:dyDescent="0.25">
      <c r="A5162">
        <f>'O3'!E13</f>
        <v>0</v>
      </c>
      <c r="B5162" s="25">
        <v>0</v>
      </c>
      <c r="C5162" s="25">
        <f t="shared" si="82"/>
        <v>0</v>
      </c>
    </row>
    <row r="5163" spans="1:3" ht="14.5" customHeight="1" x14ac:dyDescent="0.25">
      <c r="A5163">
        <f>'O3'!E14</f>
        <v>0</v>
      </c>
      <c r="B5163" s="25">
        <v>0</v>
      </c>
      <c r="C5163" s="25">
        <f t="shared" si="82"/>
        <v>0</v>
      </c>
    </row>
    <row r="5164" spans="1:3" ht="14.5" customHeight="1" x14ac:dyDescent="0.25">
      <c r="A5164">
        <f>'O3'!E15</f>
        <v>0</v>
      </c>
      <c r="B5164" s="25">
        <v>0</v>
      </c>
      <c r="C5164" s="25">
        <f t="shared" si="82"/>
        <v>0</v>
      </c>
    </row>
    <row r="5165" spans="1:3" ht="14.5" customHeight="1" x14ac:dyDescent="0.25">
      <c r="A5165">
        <f>'O3'!E16</f>
        <v>0</v>
      </c>
      <c r="B5165" s="25">
        <v>0</v>
      </c>
      <c r="C5165" s="25">
        <f t="shared" si="82"/>
        <v>0</v>
      </c>
    </row>
    <row r="5166" spans="1:3" ht="14.5" customHeight="1" x14ac:dyDescent="0.25">
      <c r="A5166">
        <f>'O3'!E17</f>
        <v>0</v>
      </c>
      <c r="B5166" s="25">
        <v>0</v>
      </c>
      <c r="C5166" s="25">
        <f t="shared" si="82"/>
        <v>0</v>
      </c>
    </row>
    <row r="5167" spans="1:3" ht="14.5" customHeight="1" x14ac:dyDescent="0.25">
      <c r="A5167">
        <f>'O3'!E18</f>
        <v>0</v>
      </c>
      <c r="B5167" s="25">
        <v>0</v>
      </c>
      <c r="C5167" s="25">
        <f t="shared" si="82"/>
        <v>0</v>
      </c>
    </row>
    <row r="5168" spans="1:3" ht="14.5" customHeight="1" x14ac:dyDescent="0.25">
      <c r="A5168">
        <f>'O3'!E19</f>
        <v>0</v>
      </c>
      <c r="B5168" s="25">
        <v>0</v>
      </c>
      <c r="C5168" s="25">
        <f t="shared" si="82"/>
        <v>0</v>
      </c>
    </row>
    <row r="5169" spans="1:3" ht="14.5" customHeight="1" x14ac:dyDescent="0.25">
      <c r="A5169">
        <f>'O3'!E20</f>
        <v>0</v>
      </c>
      <c r="B5169" s="25">
        <v>0</v>
      </c>
      <c r="C5169" s="25">
        <f t="shared" si="82"/>
        <v>0</v>
      </c>
    </row>
    <row r="5170" spans="1:3" ht="14.5" customHeight="1" x14ac:dyDescent="0.25">
      <c r="A5170">
        <f>'O3'!E21</f>
        <v>0</v>
      </c>
      <c r="B5170" s="25">
        <v>0</v>
      </c>
      <c r="C5170" s="25">
        <f t="shared" si="82"/>
        <v>0</v>
      </c>
    </row>
    <row r="5171" spans="1:3" ht="14.5" customHeight="1" x14ac:dyDescent="0.25">
      <c r="A5171">
        <f>'O3'!E9</f>
        <v>0</v>
      </c>
      <c r="B5171" s="25">
        <v>0</v>
      </c>
      <c r="C5171" s="25">
        <f t="shared" si="82"/>
        <v>0</v>
      </c>
    </row>
    <row r="5172" spans="1:3" ht="14.5" customHeight="1" x14ac:dyDescent="0.25">
      <c r="A5172">
        <f>'O3'!F10</f>
        <v>0</v>
      </c>
      <c r="B5172" s="25">
        <v>0</v>
      </c>
      <c r="C5172" s="25">
        <f t="shared" si="82"/>
        <v>0</v>
      </c>
    </row>
    <row r="5173" spans="1:3" ht="14.5" customHeight="1" x14ac:dyDescent="0.25">
      <c r="A5173">
        <f>'O3'!F11</f>
        <v>0</v>
      </c>
      <c r="B5173" s="25">
        <v>0</v>
      </c>
      <c r="C5173" s="25">
        <f t="shared" si="82"/>
        <v>0</v>
      </c>
    </row>
    <row r="5174" spans="1:3" ht="14.5" customHeight="1" x14ac:dyDescent="0.25">
      <c r="A5174">
        <f>'O3'!F12</f>
        <v>0</v>
      </c>
      <c r="B5174" s="25">
        <v>0</v>
      </c>
      <c r="C5174" s="25">
        <f t="shared" si="82"/>
        <v>0</v>
      </c>
    </row>
    <row r="5175" spans="1:3" ht="14.5" customHeight="1" x14ac:dyDescent="0.25">
      <c r="A5175">
        <f>'O3'!F13</f>
        <v>0</v>
      </c>
      <c r="B5175" s="25">
        <v>0</v>
      </c>
      <c r="C5175" s="25">
        <f t="shared" si="82"/>
        <v>0</v>
      </c>
    </row>
    <row r="5176" spans="1:3" ht="14.5" customHeight="1" x14ac:dyDescent="0.25">
      <c r="A5176">
        <f>'O3'!F14</f>
        <v>0</v>
      </c>
      <c r="B5176" s="25">
        <v>0</v>
      </c>
      <c r="C5176" s="25">
        <f t="shared" si="82"/>
        <v>0</v>
      </c>
    </row>
    <row r="5177" spans="1:3" ht="14.5" customHeight="1" x14ac:dyDescent="0.25">
      <c r="A5177">
        <f>'O3'!F15</f>
        <v>0</v>
      </c>
      <c r="B5177" s="25">
        <v>0</v>
      </c>
      <c r="C5177" s="25">
        <f t="shared" si="82"/>
        <v>0</v>
      </c>
    </row>
    <row r="5178" spans="1:3" ht="14.5" customHeight="1" x14ac:dyDescent="0.25">
      <c r="A5178">
        <f>'O3'!F16</f>
        <v>0</v>
      </c>
      <c r="B5178" s="25">
        <v>0</v>
      </c>
      <c r="C5178" s="25">
        <f t="shared" si="82"/>
        <v>0</v>
      </c>
    </row>
    <row r="5179" spans="1:3" ht="14.5" customHeight="1" x14ac:dyDescent="0.25">
      <c r="A5179">
        <f>'O3'!F17</f>
        <v>0</v>
      </c>
      <c r="B5179" s="25">
        <v>0</v>
      </c>
      <c r="C5179" s="25">
        <f t="shared" si="82"/>
        <v>0</v>
      </c>
    </row>
    <row r="5180" spans="1:3" ht="14.5" customHeight="1" x14ac:dyDescent="0.25">
      <c r="A5180">
        <f>'O3'!F18</f>
        <v>0</v>
      </c>
      <c r="B5180" s="25">
        <v>0</v>
      </c>
      <c r="C5180" s="25">
        <f t="shared" si="82"/>
        <v>0</v>
      </c>
    </row>
    <row r="5181" spans="1:3" ht="14.5" customHeight="1" x14ac:dyDescent="0.25">
      <c r="A5181">
        <f>'O3'!F19</f>
        <v>0</v>
      </c>
      <c r="B5181" s="25">
        <v>0</v>
      </c>
      <c r="C5181" s="25">
        <f t="shared" si="82"/>
        <v>0</v>
      </c>
    </row>
    <row r="5182" spans="1:3" ht="14.5" customHeight="1" x14ac:dyDescent="0.25">
      <c r="A5182">
        <f>'O3'!F20</f>
        <v>0</v>
      </c>
      <c r="B5182" s="25">
        <v>0</v>
      </c>
      <c r="C5182" s="25">
        <f t="shared" si="82"/>
        <v>0</v>
      </c>
    </row>
    <row r="5183" spans="1:3" ht="14.5" customHeight="1" x14ac:dyDescent="0.25">
      <c r="A5183">
        <f>'O3'!F21</f>
        <v>0</v>
      </c>
      <c r="B5183" s="25">
        <v>0</v>
      </c>
      <c r="C5183" s="25">
        <f t="shared" ref="C5183:C5246" si="83">A5183*B5183</f>
        <v>0</v>
      </c>
    </row>
    <row r="5184" spans="1:3" ht="14.5" customHeight="1" x14ac:dyDescent="0.25">
      <c r="A5184">
        <f>'O3'!F9</f>
        <v>0</v>
      </c>
      <c r="B5184" s="25">
        <v>0</v>
      </c>
      <c r="C5184" s="25">
        <f t="shared" si="83"/>
        <v>0</v>
      </c>
    </row>
    <row r="5185" spans="1:3" ht="14.5" customHeight="1" x14ac:dyDescent="0.25">
      <c r="A5185">
        <f>'O3'!G10</f>
        <v>0</v>
      </c>
      <c r="B5185" s="25">
        <v>0</v>
      </c>
      <c r="C5185" s="25">
        <f t="shared" si="83"/>
        <v>0</v>
      </c>
    </row>
    <row r="5186" spans="1:3" ht="14.5" customHeight="1" x14ac:dyDescent="0.25">
      <c r="A5186">
        <f>'O3'!G11</f>
        <v>0</v>
      </c>
      <c r="B5186" s="25">
        <v>0</v>
      </c>
      <c r="C5186" s="25">
        <f t="shared" si="83"/>
        <v>0</v>
      </c>
    </row>
    <row r="5187" spans="1:3" ht="14.5" customHeight="1" x14ac:dyDescent="0.25">
      <c r="A5187">
        <f>'O3'!G12</f>
        <v>0</v>
      </c>
      <c r="B5187" s="25">
        <v>0</v>
      </c>
      <c r="C5187" s="25">
        <f t="shared" si="83"/>
        <v>0</v>
      </c>
    </row>
    <row r="5188" spans="1:3" ht="14.5" customHeight="1" x14ac:dyDescent="0.25">
      <c r="A5188">
        <f>'O3'!G13</f>
        <v>0</v>
      </c>
      <c r="B5188" s="25">
        <v>0</v>
      </c>
      <c r="C5188" s="25">
        <f t="shared" si="83"/>
        <v>0</v>
      </c>
    </row>
    <row r="5189" spans="1:3" ht="14.5" customHeight="1" x14ac:dyDescent="0.25">
      <c r="A5189">
        <f>'O3'!G14</f>
        <v>0</v>
      </c>
      <c r="B5189" s="25">
        <v>0</v>
      </c>
      <c r="C5189" s="25">
        <f t="shared" si="83"/>
        <v>0</v>
      </c>
    </row>
    <row r="5190" spans="1:3" ht="14.5" customHeight="1" x14ac:dyDescent="0.25">
      <c r="A5190">
        <f>'O3'!G15</f>
        <v>0</v>
      </c>
      <c r="B5190" s="25">
        <v>0</v>
      </c>
      <c r="C5190" s="25">
        <f t="shared" si="83"/>
        <v>0</v>
      </c>
    </row>
    <row r="5191" spans="1:3" ht="14.5" customHeight="1" x14ac:dyDescent="0.25">
      <c r="A5191">
        <f>'O3'!G16</f>
        <v>0</v>
      </c>
      <c r="B5191" s="25">
        <v>0</v>
      </c>
      <c r="C5191" s="25">
        <f t="shared" si="83"/>
        <v>0</v>
      </c>
    </row>
    <row r="5192" spans="1:3" ht="14.5" customHeight="1" x14ac:dyDescent="0.25">
      <c r="A5192">
        <f>'O3'!G18</f>
        <v>0</v>
      </c>
      <c r="B5192" s="25">
        <v>0</v>
      </c>
      <c r="C5192" s="25">
        <f t="shared" si="83"/>
        <v>0</v>
      </c>
    </row>
    <row r="5193" spans="1:3" ht="14.5" customHeight="1" x14ac:dyDescent="0.25">
      <c r="A5193">
        <f>'O3'!G19</f>
        <v>0</v>
      </c>
      <c r="B5193" s="25">
        <v>0</v>
      </c>
      <c r="C5193" s="25">
        <f t="shared" si="83"/>
        <v>0</v>
      </c>
    </row>
    <row r="5194" spans="1:3" ht="14.5" customHeight="1" x14ac:dyDescent="0.25">
      <c r="A5194">
        <f>'O3'!G20</f>
        <v>0</v>
      </c>
      <c r="B5194" s="25">
        <v>0</v>
      </c>
      <c r="C5194" s="25">
        <f t="shared" si="83"/>
        <v>0</v>
      </c>
    </row>
    <row r="5195" spans="1:3" ht="14.5" customHeight="1" x14ac:dyDescent="0.25">
      <c r="A5195">
        <f>'O3'!G21</f>
        <v>0</v>
      </c>
      <c r="B5195" s="25">
        <v>0</v>
      </c>
      <c r="C5195" s="25">
        <f t="shared" si="83"/>
        <v>0</v>
      </c>
    </row>
    <row r="5196" spans="1:3" ht="14.5" customHeight="1" x14ac:dyDescent="0.25">
      <c r="A5196">
        <f>'O3'!G9</f>
        <v>0</v>
      </c>
      <c r="B5196" s="25">
        <v>0</v>
      </c>
      <c r="C5196" s="25">
        <f t="shared" si="83"/>
        <v>0</v>
      </c>
    </row>
    <row r="5197" spans="1:3" ht="14.5" customHeight="1" x14ac:dyDescent="0.25">
      <c r="A5197">
        <f>'O3'!H10</f>
        <v>0</v>
      </c>
      <c r="B5197" s="25">
        <v>0</v>
      </c>
      <c r="C5197" s="25">
        <f t="shared" si="83"/>
        <v>0</v>
      </c>
    </row>
    <row r="5198" spans="1:3" ht="14.5" customHeight="1" x14ac:dyDescent="0.25">
      <c r="A5198">
        <f>'O3'!H11</f>
        <v>0</v>
      </c>
      <c r="B5198" s="25">
        <v>0</v>
      </c>
      <c r="C5198" s="25">
        <f t="shared" si="83"/>
        <v>0</v>
      </c>
    </row>
    <row r="5199" spans="1:3" ht="14.5" customHeight="1" x14ac:dyDescent="0.25">
      <c r="A5199">
        <f>'O3'!H12</f>
        <v>0</v>
      </c>
      <c r="B5199" s="25">
        <v>0</v>
      </c>
      <c r="C5199" s="25">
        <f t="shared" si="83"/>
        <v>0</v>
      </c>
    </row>
    <row r="5200" spans="1:3" ht="14.5" customHeight="1" x14ac:dyDescent="0.25">
      <c r="A5200">
        <f>'O3'!H13</f>
        <v>0</v>
      </c>
      <c r="B5200" s="25">
        <v>0</v>
      </c>
      <c r="C5200" s="25">
        <f t="shared" si="83"/>
        <v>0</v>
      </c>
    </row>
    <row r="5201" spans="1:3" ht="14.5" customHeight="1" x14ac:dyDescent="0.25">
      <c r="A5201">
        <f>'O3'!H14</f>
        <v>0</v>
      </c>
      <c r="B5201" s="25">
        <v>0</v>
      </c>
      <c r="C5201" s="25">
        <f t="shared" si="83"/>
        <v>0</v>
      </c>
    </row>
    <row r="5202" spans="1:3" ht="14.5" customHeight="1" x14ac:dyDescent="0.25">
      <c r="A5202">
        <f>'O3'!H15</f>
        <v>0</v>
      </c>
      <c r="B5202" s="25">
        <v>0</v>
      </c>
      <c r="C5202" s="25">
        <f t="shared" si="83"/>
        <v>0</v>
      </c>
    </row>
    <row r="5203" spans="1:3" ht="14.5" customHeight="1" x14ac:dyDescent="0.25">
      <c r="A5203">
        <f>'O3'!H16</f>
        <v>0</v>
      </c>
      <c r="B5203" s="25">
        <v>0</v>
      </c>
      <c r="C5203" s="25">
        <f t="shared" si="83"/>
        <v>0</v>
      </c>
    </row>
    <row r="5204" spans="1:3" ht="14.5" customHeight="1" x14ac:dyDescent="0.25">
      <c r="A5204">
        <f>'O3'!H18</f>
        <v>0</v>
      </c>
      <c r="B5204" s="25">
        <v>0</v>
      </c>
      <c r="C5204" s="25">
        <f t="shared" si="83"/>
        <v>0</v>
      </c>
    </row>
    <row r="5205" spans="1:3" ht="14.5" customHeight="1" x14ac:dyDescent="0.25">
      <c r="A5205">
        <f>'O3'!H19</f>
        <v>0</v>
      </c>
      <c r="B5205" s="25">
        <v>0</v>
      </c>
      <c r="C5205" s="25">
        <f t="shared" si="83"/>
        <v>0</v>
      </c>
    </row>
    <row r="5206" spans="1:3" ht="14.5" customHeight="1" x14ac:dyDescent="0.25">
      <c r="A5206">
        <f>'O3'!H20</f>
        <v>0</v>
      </c>
      <c r="B5206" s="25">
        <v>0</v>
      </c>
      <c r="C5206" s="25">
        <f t="shared" si="83"/>
        <v>0</v>
      </c>
    </row>
    <row r="5207" spans="1:3" ht="14.5" customHeight="1" x14ac:dyDescent="0.25">
      <c r="A5207">
        <f>'O3'!H21</f>
        <v>0</v>
      </c>
      <c r="B5207" s="25">
        <v>0</v>
      </c>
      <c r="C5207" s="25">
        <f t="shared" si="83"/>
        <v>0</v>
      </c>
    </row>
    <row r="5208" spans="1:3" ht="14.5" customHeight="1" x14ac:dyDescent="0.25">
      <c r="A5208">
        <f>'O3'!H9</f>
        <v>0</v>
      </c>
      <c r="B5208" s="25">
        <v>0</v>
      </c>
      <c r="C5208" s="25">
        <f t="shared" si="83"/>
        <v>0</v>
      </c>
    </row>
    <row r="5209" spans="1:3" ht="14.5" customHeight="1" x14ac:dyDescent="0.25">
      <c r="A5209">
        <f>'O3'!I10</f>
        <v>0</v>
      </c>
      <c r="B5209" s="25">
        <v>0</v>
      </c>
      <c r="C5209" s="25">
        <f t="shared" si="83"/>
        <v>0</v>
      </c>
    </row>
    <row r="5210" spans="1:3" ht="14.5" customHeight="1" x14ac:dyDescent="0.25">
      <c r="A5210">
        <f>'O3'!I11</f>
        <v>0</v>
      </c>
      <c r="B5210" s="25">
        <v>0</v>
      </c>
      <c r="C5210" s="25">
        <f t="shared" si="83"/>
        <v>0</v>
      </c>
    </row>
    <row r="5211" spans="1:3" ht="14.5" customHeight="1" x14ac:dyDescent="0.25">
      <c r="A5211">
        <f>'O3'!I12</f>
        <v>0</v>
      </c>
      <c r="B5211" s="25">
        <v>0</v>
      </c>
      <c r="C5211" s="25">
        <f t="shared" si="83"/>
        <v>0</v>
      </c>
    </row>
    <row r="5212" spans="1:3" ht="14.5" customHeight="1" x14ac:dyDescent="0.25">
      <c r="A5212">
        <f>'O3'!I13</f>
        <v>0</v>
      </c>
      <c r="B5212" s="25">
        <v>0</v>
      </c>
      <c r="C5212" s="25">
        <f t="shared" si="83"/>
        <v>0</v>
      </c>
    </row>
    <row r="5213" spans="1:3" ht="14.5" customHeight="1" x14ac:dyDescent="0.25">
      <c r="A5213">
        <f>'O3'!I14</f>
        <v>0</v>
      </c>
      <c r="B5213" s="25">
        <v>0</v>
      </c>
      <c r="C5213" s="25">
        <f t="shared" si="83"/>
        <v>0</v>
      </c>
    </row>
    <row r="5214" spans="1:3" ht="14.5" customHeight="1" x14ac:dyDescent="0.25">
      <c r="A5214">
        <f>'O3'!I15</f>
        <v>0</v>
      </c>
      <c r="B5214" s="25">
        <v>0</v>
      </c>
      <c r="C5214" s="25">
        <f t="shared" si="83"/>
        <v>0</v>
      </c>
    </row>
    <row r="5215" spans="1:3" ht="14.5" customHeight="1" x14ac:dyDescent="0.25">
      <c r="A5215">
        <f>'O3'!I16</f>
        <v>0</v>
      </c>
      <c r="B5215" s="25">
        <v>0</v>
      </c>
      <c r="C5215" s="25">
        <f t="shared" si="83"/>
        <v>0</v>
      </c>
    </row>
    <row r="5216" spans="1:3" ht="14.5" customHeight="1" x14ac:dyDescent="0.25">
      <c r="A5216">
        <f>'O3'!I18</f>
        <v>0</v>
      </c>
      <c r="B5216" s="25">
        <v>0</v>
      </c>
      <c r="C5216" s="25">
        <f t="shared" si="83"/>
        <v>0</v>
      </c>
    </row>
    <row r="5217" spans="1:3" ht="14.5" customHeight="1" x14ac:dyDescent="0.25">
      <c r="A5217">
        <f>'O3'!I19</f>
        <v>0</v>
      </c>
      <c r="B5217" s="25">
        <v>0</v>
      </c>
      <c r="C5217" s="25">
        <f t="shared" si="83"/>
        <v>0</v>
      </c>
    </row>
    <row r="5218" spans="1:3" ht="14.5" customHeight="1" x14ac:dyDescent="0.25">
      <c r="A5218">
        <f>'O3'!I20</f>
        <v>0</v>
      </c>
      <c r="B5218" s="25">
        <v>0</v>
      </c>
      <c r="C5218" s="25">
        <f t="shared" si="83"/>
        <v>0</v>
      </c>
    </row>
    <row r="5219" spans="1:3" ht="14.5" customHeight="1" x14ac:dyDescent="0.25">
      <c r="A5219">
        <f>'O3'!I21</f>
        <v>0</v>
      </c>
      <c r="B5219" s="25">
        <v>0</v>
      </c>
      <c r="C5219" s="25">
        <f t="shared" si="83"/>
        <v>0</v>
      </c>
    </row>
    <row r="5220" spans="1:3" ht="14.5" customHeight="1" x14ac:dyDescent="0.25">
      <c r="A5220">
        <f>'O3'!I9</f>
        <v>0</v>
      </c>
      <c r="B5220" s="25">
        <v>0</v>
      </c>
      <c r="C5220" s="25">
        <f t="shared" si="83"/>
        <v>0</v>
      </c>
    </row>
    <row r="5221" spans="1:3" ht="14.5" customHeight="1" x14ac:dyDescent="0.25">
      <c r="A5221">
        <f>'O3'!J10</f>
        <v>0</v>
      </c>
      <c r="B5221" s="25">
        <v>0</v>
      </c>
      <c r="C5221" s="25">
        <f t="shared" si="83"/>
        <v>0</v>
      </c>
    </row>
    <row r="5222" spans="1:3" ht="14.5" customHeight="1" x14ac:dyDescent="0.25">
      <c r="A5222">
        <f>'O3'!J11</f>
        <v>0</v>
      </c>
      <c r="B5222" s="25">
        <v>0</v>
      </c>
      <c r="C5222" s="25">
        <f t="shared" si="83"/>
        <v>0</v>
      </c>
    </row>
    <row r="5223" spans="1:3" ht="14.5" customHeight="1" x14ac:dyDescent="0.25">
      <c r="A5223">
        <f>'O3'!J12</f>
        <v>0</v>
      </c>
      <c r="B5223" s="25">
        <v>0</v>
      </c>
      <c r="C5223" s="25">
        <f t="shared" si="83"/>
        <v>0</v>
      </c>
    </row>
    <row r="5224" spans="1:3" ht="14.5" customHeight="1" x14ac:dyDescent="0.25">
      <c r="A5224">
        <f>'O3'!J13</f>
        <v>0</v>
      </c>
      <c r="B5224" s="25">
        <v>0</v>
      </c>
      <c r="C5224" s="25">
        <f t="shared" si="83"/>
        <v>0</v>
      </c>
    </row>
    <row r="5225" spans="1:3" ht="14.5" customHeight="1" x14ac:dyDescent="0.25">
      <c r="A5225">
        <f>'O3'!J14</f>
        <v>0</v>
      </c>
      <c r="B5225" s="25">
        <v>0</v>
      </c>
      <c r="C5225" s="25">
        <f t="shared" si="83"/>
        <v>0</v>
      </c>
    </row>
    <row r="5226" spans="1:3" ht="14.5" customHeight="1" x14ac:dyDescent="0.25">
      <c r="A5226">
        <f>'O3'!J15</f>
        <v>0</v>
      </c>
      <c r="B5226" s="25">
        <v>0</v>
      </c>
      <c r="C5226" s="25">
        <f t="shared" si="83"/>
        <v>0</v>
      </c>
    </row>
    <row r="5227" spans="1:3" ht="14.5" customHeight="1" x14ac:dyDescent="0.25">
      <c r="A5227">
        <f>'O3'!J16</f>
        <v>0</v>
      </c>
      <c r="B5227" s="25">
        <v>0</v>
      </c>
      <c r="C5227" s="25">
        <f t="shared" si="83"/>
        <v>0</v>
      </c>
    </row>
    <row r="5228" spans="1:3" ht="14.5" customHeight="1" x14ac:dyDescent="0.25">
      <c r="A5228">
        <f>'O3'!J18</f>
        <v>0</v>
      </c>
      <c r="B5228" s="25">
        <v>0</v>
      </c>
      <c r="C5228" s="25">
        <f t="shared" si="83"/>
        <v>0</v>
      </c>
    </row>
    <row r="5229" spans="1:3" ht="14.5" customHeight="1" x14ac:dyDescent="0.25">
      <c r="A5229">
        <f>'O3'!J19</f>
        <v>0</v>
      </c>
      <c r="B5229" s="25">
        <v>0</v>
      </c>
      <c r="C5229" s="25">
        <f t="shared" si="83"/>
        <v>0</v>
      </c>
    </row>
    <row r="5230" spans="1:3" ht="14.5" customHeight="1" x14ac:dyDescent="0.25">
      <c r="A5230">
        <f>'O3'!J20</f>
        <v>0</v>
      </c>
      <c r="B5230" s="25">
        <v>0</v>
      </c>
      <c r="C5230" s="25">
        <f t="shared" si="83"/>
        <v>0</v>
      </c>
    </row>
    <row r="5231" spans="1:3" ht="14.5" customHeight="1" x14ac:dyDescent="0.25">
      <c r="A5231">
        <f>'O3'!J21</f>
        <v>0</v>
      </c>
      <c r="B5231" s="25">
        <v>0</v>
      </c>
      <c r="C5231" s="25">
        <f t="shared" si="83"/>
        <v>0</v>
      </c>
    </row>
    <row r="5232" spans="1:3" ht="14.5" customHeight="1" x14ac:dyDescent="0.25">
      <c r="A5232">
        <f>'O3'!J9</f>
        <v>0</v>
      </c>
      <c r="B5232" s="25">
        <v>0</v>
      </c>
      <c r="C5232" s="25">
        <f t="shared" si="83"/>
        <v>0</v>
      </c>
    </row>
    <row r="5233" spans="1:3" ht="14.5" customHeight="1" x14ac:dyDescent="0.25">
      <c r="A5233">
        <f>'O3'!K10</f>
        <v>0</v>
      </c>
      <c r="B5233" s="25">
        <v>0</v>
      </c>
      <c r="C5233" s="25">
        <f t="shared" si="83"/>
        <v>0</v>
      </c>
    </row>
    <row r="5234" spans="1:3" ht="14.5" customHeight="1" x14ac:dyDescent="0.25">
      <c r="A5234">
        <f>'O3'!K11</f>
        <v>0</v>
      </c>
      <c r="B5234" s="25">
        <v>0</v>
      </c>
      <c r="C5234" s="25">
        <f t="shared" si="83"/>
        <v>0</v>
      </c>
    </row>
    <row r="5235" spans="1:3" ht="14.5" customHeight="1" x14ac:dyDescent="0.25">
      <c r="A5235">
        <f>'O3'!K12</f>
        <v>0</v>
      </c>
      <c r="B5235" s="25">
        <v>0</v>
      </c>
      <c r="C5235" s="25">
        <f t="shared" si="83"/>
        <v>0</v>
      </c>
    </row>
    <row r="5236" spans="1:3" ht="14.5" customHeight="1" x14ac:dyDescent="0.25">
      <c r="A5236">
        <f>'O3'!K13</f>
        <v>0</v>
      </c>
      <c r="B5236" s="25">
        <v>0</v>
      </c>
      <c r="C5236" s="25">
        <f t="shared" si="83"/>
        <v>0</v>
      </c>
    </row>
    <row r="5237" spans="1:3" ht="14.5" customHeight="1" x14ac:dyDescent="0.25">
      <c r="A5237">
        <f>'O3'!K14</f>
        <v>0</v>
      </c>
      <c r="B5237" s="25">
        <v>0</v>
      </c>
      <c r="C5237" s="25">
        <f t="shared" si="83"/>
        <v>0</v>
      </c>
    </row>
    <row r="5238" spans="1:3" ht="14.5" customHeight="1" x14ac:dyDescent="0.25">
      <c r="A5238">
        <f>'O3'!K15</f>
        <v>0</v>
      </c>
      <c r="B5238" s="25">
        <v>0</v>
      </c>
      <c r="C5238" s="25">
        <f t="shared" si="83"/>
        <v>0</v>
      </c>
    </row>
    <row r="5239" spans="1:3" ht="14.5" customHeight="1" x14ac:dyDescent="0.25">
      <c r="A5239">
        <f>'O3'!K16</f>
        <v>0</v>
      </c>
      <c r="B5239" s="25">
        <v>0</v>
      </c>
      <c r="C5239" s="25">
        <f t="shared" si="83"/>
        <v>0</v>
      </c>
    </row>
    <row r="5240" spans="1:3" ht="14.5" customHeight="1" x14ac:dyDescent="0.25">
      <c r="A5240">
        <f>'O3'!K17</f>
        <v>0</v>
      </c>
      <c r="B5240" s="25">
        <v>0</v>
      </c>
      <c r="C5240" s="25">
        <f t="shared" si="83"/>
        <v>0</v>
      </c>
    </row>
    <row r="5241" spans="1:3" ht="14.5" customHeight="1" x14ac:dyDescent="0.25">
      <c r="A5241">
        <f>'O3'!K18</f>
        <v>0</v>
      </c>
      <c r="B5241" s="25">
        <v>0</v>
      </c>
      <c r="C5241" s="25">
        <f t="shared" si="83"/>
        <v>0</v>
      </c>
    </row>
    <row r="5242" spans="1:3" ht="14.5" customHeight="1" x14ac:dyDescent="0.25">
      <c r="A5242">
        <f>'O3'!K19</f>
        <v>0</v>
      </c>
      <c r="B5242" s="25">
        <v>0</v>
      </c>
      <c r="C5242" s="25">
        <f t="shared" si="83"/>
        <v>0</v>
      </c>
    </row>
    <row r="5243" spans="1:3" ht="14.5" customHeight="1" x14ac:dyDescent="0.25">
      <c r="A5243">
        <f>'O3'!K20</f>
        <v>0</v>
      </c>
      <c r="B5243" s="25">
        <v>0</v>
      </c>
      <c r="C5243" s="25">
        <f t="shared" si="83"/>
        <v>0</v>
      </c>
    </row>
    <row r="5244" spans="1:3" ht="14.5" customHeight="1" x14ac:dyDescent="0.25">
      <c r="A5244">
        <f>'O3'!K21</f>
        <v>0</v>
      </c>
      <c r="B5244" s="25">
        <v>0</v>
      </c>
      <c r="C5244" s="25">
        <f t="shared" si="83"/>
        <v>0</v>
      </c>
    </row>
    <row r="5245" spans="1:3" ht="14.5" customHeight="1" x14ac:dyDescent="0.25">
      <c r="A5245">
        <f>'O3'!K9</f>
        <v>0</v>
      </c>
      <c r="B5245" s="25">
        <v>0</v>
      </c>
      <c r="C5245" s="25">
        <f t="shared" si="83"/>
        <v>0</v>
      </c>
    </row>
    <row r="5246" spans="1:3" ht="14.5" customHeight="1" x14ac:dyDescent="0.25">
      <c r="A5246">
        <f>'O3'!L10</f>
        <v>0</v>
      </c>
      <c r="B5246" s="25">
        <v>0</v>
      </c>
      <c r="C5246" s="25">
        <f t="shared" si="83"/>
        <v>0</v>
      </c>
    </row>
    <row r="5247" spans="1:3" ht="14.5" customHeight="1" x14ac:dyDescent="0.25">
      <c r="A5247">
        <f>'O3'!L11</f>
        <v>0</v>
      </c>
      <c r="B5247" s="25">
        <v>0</v>
      </c>
      <c r="C5247" s="25">
        <f t="shared" ref="C5247:C5310" si="84">A5247*B5247</f>
        <v>0</v>
      </c>
    </row>
    <row r="5248" spans="1:3" ht="14.5" customHeight="1" x14ac:dyDescent="0.25">
      <c r="A5248">
        <f>'O3'!L12</f>
        <v>0</v>
      </c>
      <c r="B5248" s="25">
        <v>0</v>
      </c>
      <c r="C5248" s="25">
        <f t="shared" si="84"/>
        <v>0</v>
      </c>
    </row>
    <row r="5249" spans="1:3" ht="14.5" customHeight="1" x14ac:dyDescent="0.25">
      <c r="A5249">
        <f>'O3'!L13</f>
        <v>0</v>
      </c>
      <c r="B5249" s="25">
        <v>0</v>
      </c>
      <c r="C5249" s="25">
        <f t="shared" si="84"/>
        <v>0</v>
      </c>
    </row>
    <row r="5250" spans="1:3" ht="14.5" customHeight="1" x14ac:dyDescent="0.25">
      <c r="A5250">
        <f>'O3'!L14</f>
        <v>0</v>
      </c>
      <c r="B5250" s="25">
        <v>0</v>
      </c>
      <c r="C5250" s="25">
        <f t="shared" si="84"/>
        <v>0</v>
      </c>
    </row>
    <row r="5251" spans="1:3" ht="14.5" customHeight="1" x14ac:dyDescent="0.25">
      <c r="A5251">
        <f>'O3'!L15</f>
        <v>0</v>
      </c>
      <c r="B5251" s="25">
        <v>0</v>
      </c>
      <c r="C5251" s="25">
        <f t="shared" si="84"/>
        <v>0</v>
      </c>
    </row>
    <row r="5252" spans="1:3" ht="14.5" customHeight="1" x14ac:dyDescent="0.25">
      <c r="A5252">
        <f>'O3'!L16</f>
        <v>0</v>
      </c>
      <c r="B5252" s="25">
        <v>0</v>
      </c>
      <c r="C5252" s="25">
        <f t="shared" si="84"/>
        <v>0</v>
      </c>
    </row>
    <row r="5253" spans="1:3" ht="14.5" customHeight="1" x14ac:dyDescent="0.25">
      <c r="A5253">
        <f>'O3'!L17</f>
        <v>0</v>
      </c>
      <c r="B5253" s="25">
        <v>0</v>
      </c>
      <c r="C5253" s="25">
        <f t="shared" si="84"/>
        <v>0</v>
      </c>
    </row>
    <row r="5254" spans="1:3" ht="14.5" customHeight="1" x14ac:dyDescent="0.25">
      <c r="A5254">
        <f>'O3'!L18</f>
        <v>0</v>
      </c>
      <c r="B5254" s="25">
        <v>0</v>
      </c>
      <c r="C5254" s="25">
        <f t="shared" si="84"/>
        <v>0</v>
      </c>
    </row>
    <row r="5255" spans="1:3" ht="14.5" customHeight="1" x14ac:dyDescent="0.25">
      <c r="A5255">
        <f>'O3'!L19</f>
        <v>0</v>
      </c>
      <c r="B5255" s="25">
        <v>0</v>
      </c>
      <c r="C5255" s="25">
        <f t="shared" si="84"/>
        <v>0</v>
      </c>
    </row>
    <row r="5256" spans="1:3" ht="14.5" customHeight="1" x14ac:dyDescent="0.25">
      <c r="A5256">
        <f>'O3'!L20</f>
        <v>0</v>
      </c>
      <c r="B5256" s="25">
        <v>0</v>
      </c>
      <c r="C5256" s="25">
        <f t="shared" si="84"/>
        <v>0</v>
      </c>
    </row>
    <row r="5257" spans="1:3" ht="14.5" customHeight="1" x14ac:dyDescent="0.25">
      <c r="A5257">
        <f>'O3'!L21</f>
        <v>0</v>
      </c>
      <c r="B5257" s="25">
        <v>0</v>
      </c>
      <c r="C5257" s="25">
        <f t="shared" si="84"/>
        <v>0</v>
      </c>
    </row>
    <row r="5258" spans="1:3" ht="14.5" customHeight="1" x14ac:dyDescent="0.25">
      <c r="A5258">
        <f>'O3'!L9</f>
        <v>0</v>
      </c>
      <c r="B5258" s="25">
        <v>0</v>
      </c>
      <c r="C5258" s="25">
        <f t="shared" si="84"/>
        <v>0</v>
      </c>
    </row>
    <row r="5259" spans="1:3" ht="14.5" customHeight="1" x14ac:dyDescent="0.25">
      <c r="A5259">
        <f>'O4'!E10</f>
        <v>0</v>
      </c>
      <c r="B5259" s="25">
        <v>0</v>
      </c>
      <c r="C5259" s="25">
        <f t="shared" si="84"/>
        <v>0</v>
      </c>
    </row>
    <row r="5260" spans="1:3" ht="14.5" customHeight="1" x14ac:dyDescent="0.25">
      <c r="A5260">
        <f>'O4'!E11</f>
        <v>0</v>
      </c>
      <c r="B5260" s="25">
        <v>0</v>
      </c>
      <c r="C5260" s="25">
        <f t="shared" si="84"/>
        <v>0</v>
      </c>
    </row>
    <row r="5261" spans="1:3" ht="14.5" customHeight="1" x14ac:dyDescent="0.25">
      <c r="A5261">
        <f>'O4'!E12</f>
        <v>0</v>
      </c>
      <c r="B5261" s="25">
        <v>0</v>
      </c>
      <c r="C5261" s="25">
        <f t="shared" si="84"/>
        <v>0</v>
      </c>
    </row>
    <row r="5262" spans="1:3" ht="14.5" customHeight="1" x14ac:dyDescent="0.25">
      <c r="A5262">
        <f>'O4'!E13</f>
        <v>0</v>
      </c>
      <c r="B5262" s="25">
        <v>0</v>
      </c>
      <c r="C5262" s="25">
        <f t="shared" si="84"/>
        <v>0</v>
      </c>
    </row>
    <row r="5263" spans="1:3" ht="14.5" customHeight="1" x14ac:dyDescent="0.25">
      <c r="A5263">
        <f>'O4'!E14</f>
        <v>0</v>
      </c>
      <c r="B5263" s="25">
        <v>0</v>
      </c>
      <c r="C5263" s="25">
        <f t="shared" si="84"/>
        <v>0</v>
      </c>
    </row>
    <row r="5264" spans="1:3" ht="14.5" customHeight="1" x14ac:dyDescent="0.25">
      <c r="A5264">
        <f>'O4'!E15</f>
        <v>0</v>
      </c>
      <c r="B5264" s="25">
        <v>0</v>
      </c>
      <c r="C5264" s="25">
        <f t="shared" si="84"/>
        <v>0</v>
      </c>
    </row>
    <row r="5265" spans="1:3" ht="14.5" customHeight="1" x14ac:dyDescent="0.25">
      <c r="A5265">
        <f>'O4'!E16</f>
        <v>0</v>
      </c>
      <c r="B5265" s="25">
        <v>0</v>
      </c>
      <c r="C5265" s="25">
        <f t="shared" si="84"/>
        <v>0</v>
      </c>
    </row>
    <row r="5266" spans="1:3" ht="14.5" customHeight="1" x14ac:dyDescent="0.25">
      <c r="A5266">
        <f>'O4'!E17</f>
        <v>0</v>
      </c>
      <c r="B5266" s="25">
        <v>0</v>
      </c>
      <c r="C5266" s="25">
        <f t="shared" si="84"/>
        <v>0</v>
      </c>
    </row>
    <row r="5267" spans="1:3" ht="14.5" customHeight="1" x14ac:dyDescent="0.25">
      <c r="A5267">
        <f>'O4'!E18</f>
        <v>0</v>
      </c>
      <c r="B5267" s="25">
        <v>0</v>
      </c>
      <c r="C5267" s="25">
        <f t="shared" si="84"/>
        <v>0</v>
      </c>
    </row>
    <row r="5268" spans="1:3" ht="14.5" customHeight="1" x14ac:dyDescent="0.25">
      <c r="A5268">
        <f>'O4'!E19</f>
        <v>0</v>
      </c>
      <c r="B5268" s="25">
        <v>0</v>
      </c>
      <c r="C5268" s="25">
        <f t="shared" si="84"/>
        <v>0</v>
      </c>
    </row>
    <row r="5269" spans="1:3" ht="14.5" customHeight="1" x14ac:dyDescent="0.25">
      <c r="A5269">
        <f>'O4'!E20</f>
        <v>0</v>
      </c>
      <c r="B5269" s="25">
        <v>0</v>
      </c>
      <c r="C5269" s="25">
        <f t="shared" si="84"/>
        <v>0</v>
      </c>
    </row>
    <row r="5270" spans="1:3" ht="14.5" customHeight="1" x14ac:dyDescent="0.25">
      <c r="A5270">
        <f>'O4'!E21</f>
        <v>0</v>
      </c>
      <c r="B5270" s="25">
        <v>0</v>
      </c>
      <c r="C5270" s="25">
        <f t="shared" si="84"/>
        <v>0</v>
      </c>
    </row>
    <row r="5271" spans="1:3" ht="14.5" customHeight="1" x14ac:dyDescent="0.25">
      <c r="A5271">
        <f>'O4'!E9</f>
        <v>0</v>
      </c>
      <c r="B5271" s="25">
        <v>0</v>
      </c>
      <c r="C5271" s="25">
        <f t="shared" si="84"/>
        <v>0</v>
      </c>
    </row>
    <row r="5272" spans="1:3" ht="14.5" customHeight="1" x14ac:dyDescent="0.25">
      <c r="A5272">
        <f>'O4'!F10</f>
        <v>0</v>
      </c>
      <c r="B5272" s="25">
        <v>0</v>
      </c>
      <c r="C5272" s="25">
        <f t="shared" si="84"/>
        <v>0</v>
      </c>
    </row>
    <row r="5273" spans="1:3" ht="14.5" customHeight="1" x14ac:dyDescent="0.25">
      <c r="A5273">
        <f>'O4'!F11</f>
        <v>0</v>
      </c>
      <c r="B5273" s="25">
        <v>0</v>
      </c>
      <c r="C5273" s="25">
        <f t="shared" si="84"/>
        <v>0</v>
      </c>
    </row>
    <row r="5274" spans="1:3" ht="14.5" customHeight="1" x14ac:dyDescent="0.25">
      <c r="A5274">
        <f>'O4'!F12</f>
        <v>0</v>
      </c>
      <c r="B5274" s="25">
        <v>0</v>
      </c>
      <c r="C5274" s="25">
        <f t="shared" si="84"/>
        <v>0</v>
      </c>
    </row>
    <row r="5275" spans="1:3" ht="14.5" customHeight="1" x14ac:dyDescent="0.25">
      <c r="A5275">
        <f>'O4'!F13</f>
        <v>0</v>
      </c>
      <c r="B5275" s="25">
        <v>0</v>
      </c>
      <c r="C5275" s="25">
        <f t="shared" si="84"/>
        <v>0</v>
      </c>
    </row>
    <row r="5276" spans="1:3" ht="14.5" customHeight="1" x14ac:dyDescent="0.25">
      <c r="A5276">
        <f>'O4'!F14</f>
        <v>0</v>
      </c>
      <c r="B5276" s="25">
        <v>0</v>
      </c>
      <c r="C5276" s="25">
        <f t="shared" si="84"/>
        <v>0</v>
      </c>
    </row>
    <row r="5277" spans="1:3" ht="14.5" customHeight="1" x14ac:dyDescent="0.25">
      <c r="A5277">
        <f>'O4'!F15</f>
        <v>0</v>
      </c>
      <c r="B5277" s="25">
        <v>0</v>
      </c>
      <c r="C5277" s="25">
        <f t="shared" si="84"/>
        <v>0</v>
      </c>
    </row>
    <row r="5278" spans="1:3" ht="14.5" customHeight="1" x14ac:dyDescent="0.25">
      <c r="A5278">
        <f>'O4'!F16</f>
        <v>0</v>
      </c>
      <c r="B5278" s="25">
        <v>0</v>
      </c>
      <c r="C5278" s="25">
        <f t="shared" si="84"/>
        <v>0</v>
      </c>
    </row>
    <row r="5279" spans="1:3" ht="14.5" customHeight="1" x14ac:dyDescent="0.25">
      <c r="A5279">
        <f>'O4'!F17</f>
        <v>0</v>
      </c>
      <c r="B5279" s="25">
        <v>0</v>
      </c>
      <c r="C5279" s="25">
        <f t="shared" si="84"/>
        <v>0</v>
      </c>
    </row>
    <row r="5280" spans="1:3" ht="14.5" customHeight="1" x14ac:dyDescent="0.25">
      <c r="A5280">
        <f>'O4'!F18</f>
        <v>0</v>
      </c>
      <c r="B5280" s="25">
        <v>0</v>
      </c>
      <c r="C5280" s="25">
        <f t="shared" si="84"/>
        <v>0</v>
      </c>
    </row>
    <row r="5281" spans="1:3" ht="14.5" customHeight="1" x14ac:dyDescent="0.25">
      <c r="A5281">
        <f>'O4'!F19</f>
        <v>0</v>
      </c>
      <c r="B5281" s="25">
        <v>0</v>
      </c>
      <c r="C5281" s="25">
        <f t="shared" si="84"/>
        <v>0</v>
      </c>
    </row>
    <row r="5282" spans="1:3" ht="14.5" customHeight="1" x14ac:dyDescent="0.25">
      <c r="A5282">
        <f>'O4'!F20</f>
        <v>0</v>
      </c>
      <c r="B5282" s="25">
        <v>0</v>
      </c>
      <c r="C5282" s="25">
        <f t="shared" si="84"/>
        <v>0</v>
      </c>
    </row>
    <row r="5283" spans="1:3" ht="14.5" customHeight="1" x14ac:dyDescent="0.25">
      <c r="A5283">
        <f>'O4'!F21</f>
        <v>0</v>
      </c>
      <c r="B5283" s="25">
        <v>0</v>
      </c>
      <c r="C5283" s="25">
        <f t="shared" si="84"/>
        <v>0</v>
      </c>
    </row>
    <row r="5284" spans="1:3" ht="14.5" customHeight="1" x14ac:dyDescent="0.25">
      <c r="A5284">
        <f>'O4'!F9</f>
        <v>0</v>
      </c>
      <c r="B5284" s="25">
        <v>0</v>
      </c>
      <c r="C5284" s="25">
        <f t="shared" si="84"/>
        <v>0</v>
      </c>
    </row>
    <row r="5285" spans="1:3" ht="14.5" customHeight="1" x14ac:dyDescent="0.25">
      <c r="A5285">
        <f>'O4'!G10</f>
        <v>0</v>
      </c>
      <c r="B5285" s="25">
        <v>0</v>
      </c>
      <c r="C5285" s="25">
        <f t="shared" si="84"/>
        <v>0</v>
      </c>
    </row>
    <row r="5286" spans="1:3" ht="14.5" customHeight="1" x14ac:dyDescent="0.25">
      <c r="A5286">
        <f>'O4'!G11</f>
        <v>0</v>
      </c>
      <c r="B5286" s="25">
        <v>0</v>
      </c>
      <c r="C5286" s="25">
        <f t="shared" si="84"/>
        <v>0</v>
      </c>
    </row>
    <row r="5287" spans="1:3" ht="14.5" customHeight="1" x14ac:dyDescent="0.25">
      <c r="A5287">
        <f>'O4'!G12</f>
        <v>0</v>
      </c>
      <c r="B5287" s="25">
        <v>0</v>
      </c>
      <c r="C5287" s="25">
        <f t="shared" si="84"/>
        <v>0</v>
      </c>
    </row>
    <row r="5288" spans="1:3" ht="14.5" customHeight="1" x14ac:dyDescent="0.25">
      <c r="A5288">
        <f>'O4'!G13</f>
        <v>0</v>
      </c>
      <c r="B5288" s="25">
        <v>0</v>
      </c>
      <c r="C5288" s="25">
        <f t="shared" si="84"/>
        <v>0</v>
      </c>
    </row>
    <row r="5289" spans="1:3" ht="14.5" customHeight="1" x14ac:dyDescent="0.25">
      <c r="A5289">
        <f>'O4'!G14</f>
        <v>0</v>
      </c>
      <c r="B5289" s="25">
        <v>0</v>
      </c>
      <c r="C5289" s="25">
        <f t="shared" si="84"/>
        <v>0</v>
      </c>
    </row>
    <row r="5290" spans="1:3" ht="14.5" customHeight="1" x14ac:dyDescent="0.25">
      <c r="A5290">
        <f>'O4'!G15</f>
        <v>0</v>
      </c>
      <c r="B5290" s="25">
        <v>0</v>
      </c>
      <c r="C5290" s="25">
        <f t="shared" si="84"/>
        <v>0</v>
      </c>
    </row>
    <row r="5291" spans="1:3" ht="14.5" customHeight="1" x14ac:dyDescent="0.25">
      <c r="A5291">
        <f>'O4'!G16</f>
        <v>0</v>
      </c>
      <c r="B5291" s="25">
        <v>0</v>
      </c>
      <c r="C5291" s="25">
        <f t="shared" si="84"/>
        <v>0</v>
      </c>
    </row>
    <row r="5292" spans="1:3" ht="14.5" customHeight="1" x14ac:dyDescent="0.25">
      <c r="A5292">
        <f>'O4'!G18</f>
        <v>0</v>
      </c>
      <c r="B5292" s="25">
        <v>0</v>
      </c>
      <c r="C5292" s="25">
        <f t="shared" si="84"/>
        <v>0</v>
      </c>
    </row>
    <row r="5293" spans="1:3" ht="14.5" customHeight="1" x14ac:dyDescent="0.25">
      <c r="A5293">
        <f>'O4'!G19</f>
        <v>0</v>
      </c>
      <c r="B5293" s="25">
        <v>0</v>
      </c>
      <c r="C5293" s="25">
        <f t="shared" si="84"/>
        <v>0</v>
      </c>
    </row>
    <row r="5294" spans="1:3" ht="14.5" customHeight="1" x14ac:dyDescent="0.25">
      <c r="A5294">
        <f>'O4'!G20</f>
        <v>0</v>
      </c>
      <c r="B5294" s="25">
        <v>0</v>
      </c>
      <c r="C5294" s="25">
        <f t="shared" si="84"/>
        <v>0</v>
      </c>
    </row>
    <row r="5295" spans="1:3" ht="14.5" customHeight="1" x14ac:dyDescent="0.25">
      <c r="A5295">
        <f>'O4'!G21</f>
        <v>0</v>
      </c>
      <c r="B5295" s="25">
        <v>0</v>
      </c>
      <c r="C5295" s="25">
        <f t="shared" si="84"/>
        <v>0</v>
      </c>
    </row>
    <row r="5296" spans="1:3" ht="14.5" customHeight="1" x14ac:dyDescent="0.25">
      <c r="A5296">
        <f>'O4'!G9</f>
        <v>0</v>
      </c>
      <c r="B5296" s="25">
        <v>0</v>
      </c>
      <c r="C5296" s="25">
        <f t="shared" si="84"/>
        <v>0</v>
      </c>
    </row>
    <row r="5297" spans="1:3" ht="14.5" customHeight="1" x14ac:dyDescent="0.25">
      <c r="A5297">
        <f>'O4'!H10</f>
        <v>0</v>
      </c>
      <c r="B5297" s="25">
        <v>0</v>
      </c>
      <c r="C5297" s="25">
        <f t="shared" si="84"/>
        <v>0</v>
      </c>
    </row>
    <row r="5298" spans="1:3" ht="14.5" customHeight="1" x14ac:dyDescent="0.25">
      <c r="A5298">
        <f>'O4'!H11</f>
        <v>0</v>
      </c>
      <c r="B5298" s="25">
        <v>0</v>
      </c>
      <c r="C5298" s="25">
        <f t="shared" si="84"/>
        <v>0</v>
      </c>
    </row>
    <row r="5299" spans="1:3" ht="14.5" customHeight="1" x14ac:dyDescent="0.25">
      <c r="A5299">
        <f>'O4'!H12</f>
        <v>0</v>
      </c>
      <c r="B5299" s="25">
        <v>0</v>
      </c>
      <c r="C5299" s="25">
        <f t="shared" si="84"/>
        <v>0</v>
      </c>
    </row>
    <row r="5300" spans="1:3" ht="14.5" customHeight="1" x14ac:dyDescent="0.25">
      <c r="A5300">
        <f>'O4'!H13</f>
        <v>0</v>
      </c>
      <c r="B5300" s="25">
        <v>0</v>
      </c>
      <c r="C5300" s="25">
        <f t="shared" si="84"/>
        <v>0</v>
      </c>
    </row>
    <row r="5301" spans="1:3" ht="14.5" customHeight="1" x14ac:dyDescent="0.25">
      <c r="A5301">
        <f>'O4'!H14</f>
        <v>0</v>
      </c>
      <c r="B5301" s="25">
        <v>0</v>
      </c>
      <c r="C5301" s="25">
        <f t="shared" si="84"/>
        <v>0</v>
      </c>
    </row>
    <row r="5302" spans="1:3" ht="14.5" customHeight="1" x14ac:dyDescent="0.25">
      <c r="A5302">
        <f>'O4'!H15</f>
        <v>0</v>
      </c>
      <c r="B5302" s="25">
        <v>0</v>
      </c>
      <c r="C5302" s="25">
        <f t="shared" si="84"/>
        <v>0</v>
      </c>
    </row>
    <row r="5303" spans="1:3" ht="14.5" customHeight="1" x14ac:dyDescent="0.25">
      <c r="A5303">
        <f>'O4'!H16</f>
        <v>0</v>
      </c>
      <c r="B5303" s="25">
        <v>0</v>
      </c>
      <c r="C5303" s="25">
        <f t="shared" si="84"/>
        <v>0</v>
      </c>
    </row>
    <row r="5304" spans="1:3" ht="14.5" customHeight="1" x14ac:dyDescent="0.25">
      <c r="A5304">
        <f>'O4'!H18</f>
        <v>0</v>
      </c>
      <c r="B5304" s="25">
        <v>0</v>
      </c>
      <c r="C5304" s="25">
        <f t="shared" si="84"/>
        <v>0</v>
      </c>
    </row>
    <row r="5305" spans="1:3" ht="14.5" customHeight="1" x14ac:dyDescent="0.25">
      <c r="A5305">
        <f>'O4'!H19</f>
        <v>0</v>
      </c>
      <c r="B5305" s="25">
        <v>0</v>
      </c>
      <c r="C5305" s="25">
        <f t="shared" si="84"/>
        <v>0</v>
      </c>
    </row>
    <row r="5306" spans="1:3" ht="14.5" customHeight="1" x14ac:dyDescent="0.25">
      <c r="A5306">
        <f>'O4'!H20</f>
        <v>0</v>
      </c>
      <c r="B5306" s="25">
        <v>0</v>
      </c>
      <c r="C5306" s="25">
        <f t="shared" si="84"/>
        <v>0</v>
      </c>
    </row>
    <row r="5307" spans="1:3" ht="14.5" customHeight="1" x14ac:dyDescent="0.25">
      <c r="A5307">
        <f>'O4'!H21</f>
        <v>0</v>
      </c>
      <c r="B5307" s="25">
        <v>0</v>
      </c>
      <c r="C5307" s="25">
        <f t="shared" si="84"/>
        <v>0</v>
      </c>
    </row>
    <row r="5308" spans="1:3" ht="14.5" customHeight="1" x14ac:dyDescent="0.25">
      <c r="A5308">
        <f>'O4'!H9</f>
        <v>0</v>
      </c>
      <c r="B5308" s="25">
        <v>0</v>
      </c>
      <c r="C5308" s="25">
        <f t="shared" si="84"/>
        <v>0</v>
      </c>
    </row>
    <row r="5309" spans="1:3" ht="14.5" customHeight="1" x14ac:dyDescent="0.25">
      <c r="A5309">
        <f>'O4'!I10</f>
        <v>0</v>
      </c>
      <c r="B5309" s="25">
        <v>0</v>
      </c>
      <c r="C5309" s="25">
        <f t="shared" si="84"/>
        <v>0</v>
      </c>
    </row>
    <row r="5310" spans="1:3" ht="14.5" customHeight="1" x14ac:dyDescent="0.25">
      <c r="A5310">
        <f>'O4'!I11</f>
        <v>0</v>
      </c>
      <c r="B5310" s="25">
        <v>0</v>
      </c>
      <c r="C5310" s="25">
        <f t="shared" si="84"/>
        <v>0</v>
      </c>
    </row>
    <row r="5311" spans="1:3" ht="14.5" customHeight="1" x14ac:dyDescent="0.25">
      <c r="A5311">
        <f>'O4'!I12</f>
        <v>0</v>
      </c>
      <c r="B5311" s="25">
        <v>0</v>
      </c>
      <c r="C5311" s="25">
        <f t="shared" ref="C5311:C5374" si="85">A5311*B5311</f>
        <v>0</v>
      </c>
    </row>
    <row r="5312" spans="1:3" ht="14.5" customHeight="1" x14ac:dyDescent="0.25">
      <c r="A5312">
        <f>'O4'!I13</f>
        <v>0</v>
      </c>
      <c r="B5312" s="25">
        <v>0</v>
      </c>
      <c r="C5312" s="25">
        <f t="shared" si="85"/>
        <v>0</v>
      </c>
    </row>
    <row r="5313" spans="1:3" ht="14.5" customHeight="1" x14ac:dyDescent="0.25">
      <c r="A5313">
        <f>'O4'!I14</f>
        <v>0</v>
      </c>
      <c r="B5313" s="25">
        <v>0</v>
      </c>
      <c r="C5313" s="25">
        <f t="shared" si="85"/>
        <v>0</v>
      </c>
    </row>
    <row r="5314" spans="1:3" ht="14.5" customHeight="1" x14ac:dyDescent="0.25">
      <c r="A5314">
        <f>'O4'!I15</f>
        <v>0</v>
      </c>
      <c r="B5314" s="25">
        <v>0</v>
      </c>
      <c r="C5314" s="25">
        <f t="shared" si="85"/>
        <v>0</v>
      </c>
    </row>
    <row r="5315" spans="1:3" ht="14.5" customHeight="1" x14ac:dyDescent="0.25">
      <c r="A5315">
        <f>'O4'!I16</f>
        <v>0</v>
      </c>
      <c r="B5315" s="25">
        <v>0</v>
      </c>
      <c r="C5315" s="25">
        <f t="shared" si="85"/>
        <v>0</v>
      </c>
    </row>
    <row r="5316" spans="1:3" ht="14.5" customHeight="1" x14ac:dyDescent="0.25">
      <c r="A5316">
        <f>'O4'!I18</f>
        <v>0</v>
      </c>
      <c r="B5316" s="25">
        <v>0</v>
      </c>
      <c r="C5316" s="25">
        <f t="shared" si="85"/>
        <v>0</v>
      </c>
    </row>
    <row r="5317" spans="1:3" ht="14.5" customHeight="1" x14ac:dyDescent="0.25">
      <c r="A5317">
        <f>'O4'!I19</f>
        <v>0</v>
      </c>
      <c r="B5317" s="25">
        <v>0</v>
      </c>
      <c r="C5317" s="25">
        <f t="shared" si="85"/>
        <v>0</v>
      </c>
    </row>
    <row r="5318" spans="1:3" ht="14.5" customHeight="1" x14ac:dyDescent="0.25">
      <c r="A5318">
        <f>'O4'!I20</f>
        <v>0</v>
      </c>
      <c r="B5318" s="25">
        <v>0</v>
      </c>
      <c r="C5318" s="25">
        <f t="shared" si="85"/>
        <v>0</v>
      </c>
    </row>
    <row r="5319" spans="1:3" ht="14.5" customHeight="1" x14ac:dyDescent="0.25">
      <c r="A5319">
        <f>'O4'!I21</f>
        <v>0</v>
      </c>
      <c r="B5319" s="25">
        <v>0</v>
      </c>
      <c r="C5319" s="25">
        <f t="shared" si="85"/>
        <v>0</v>
      </c>
    </row>
    <row r="5320" spans="1:3" ht="14.5" customHeight="1" x14ac:dyDescent="0.25">
      <c r="A5320">
        <f>'O4'!I9</f>
        <v>0</v>
      </c>
      <c r="B5320" s="25">
        <v>0</v>
      </c>
      <c r="C5320" s="25">
        <f t="shared" si="85"/>
        <v>0</v>
      </c>
    </row>
    <row r="5321" spans="1:3" ht="14.5" customHeight="1" x14ac:dyDescent="0.25">
      <c r="A5321">
        <f>'O4'!J10</f>
        <v>0</v>
      </c>
      <c r="B5321" s="25">
        <v>0</v>
      </c>
      <c r="C5321" s="25">
        <f t="shared" si="85"/>
        <v>0</v>
      </c>
    </row>
    <row r="5322" spans="1:3" ht="14.5" customHeight="1" x14ac:dyDescent="0.25">
      <c r="A5322">
        <f>'O4'!J11</f>
        <v>0</v>
      </c>
      <c r="B5322" s="25">
        <v>0</v>
      </c>
      <c r="C5322" s="25">
        <f t="shared" si="85"/>
        <v>0</v>
      </c>
    </row>
    <row r="5323" spans="1:3" ht="14.5" customHeight="1" x14ac:dyDescent="0.25">
      <c r="A5323">
        <f>'O4'!J12</f>
        <v>0</v>
      </c>
      <c r="B5323" s="25">
        <v>0</v>
      </c>
      <c r="C5323" s="25">
        <f t="shared" si="85"/>
        <v>0</v>
      </c>
    </row>
    <row r="5324" spans="1:3" ht="14.5" customHeight="1" x14ac:dyDescent="0.25">
      <c r="A5324">
        <f>'O4'!J13</f>
        <v>0</v>
      </c>
      <c r="B5324" s="25">
        <v>0</v>
      </c>
      <c r="C5324" s="25">
        <f t="shared" si="85"/>
        <v>0</v>
      </c>
    </row>
    <row r="5325" spans="1:3" ht="14.5" customHeight="1" x14ac:dyDescent="0.25">
      <c r="A5325">
        <f>'O4'!J14</f>
        <v>0</v>
      </c>
      <c r="B5325" s="25">
        <v>0</v>
      </c>
      <c r="C5325" s="25">
        <f t="shared" si="85"/>
        <v>0</v>
      </c>
    </row>
    <row r="5326" spans="1:3" ht="14.5" customHeight="1" x14ac:dyDescent="0.25">
      <c r="A5326">
        <f>'O4'!J15</f>
        <v>0</v>
      </c>
      <c r="B5326" s="25">
        <v>0</v>
      </c>
      <c r="C5326" s="25">
        <f t="shared" si="85"/>
        <v>0</v>
      </c>
    </row>
    <row r="5327" spans="1:3" ht="14.5" customHeight="1" x14ac:dyDescent="0.25">
      <c r="A5327">
        <f>'O4'!J16</f>
        <v>0</v>
      </c>
      <c r="B5327" s="25">
        <v>0</v>
      </c>
      <c r="C5327" s="25">
        <f t="shared" si="85"/>
        <v>0</v>
      </c>
    </row>
    <row r="5328" spans="1:3" ht="14.5" customHeight="1" x14ac:dyDescent="0.25">
      <c r="A5328">
        <f>'O4'!J18</f>
        <v>0</v>
      </c>
      <c r="B5328" s="25">
        <v>0</v>
      </c>
      <c r="C5328" s="25">
        <f t="shared" si="85"/>
        <v>0</v>
      </c>
    </row>
    <row r="5329" spans="1:3" ht="14.5" customHeight="1" x14ac:dyDescent="0.25">
      <c r="A5329">
        <f>'O4'!J19</f>
        <v>0</v>
      </c>
      <c r="B5329" s="25">
        <v>0</v>
      </c>
      <c r="C5329" s="25">
        <f t="shared" si="85"/>
        <v>0</v>
      </c>
    </row>
    <row r="5330" spans="1:3" ht="14.5" customHeight="1" x14ac:dyDescent="0.25">
      <c r="A5330">
        <f>'O4'!J20</f>
        <v>0</v>
      </c>
      <c r="B5330" s="25">
        <v>0</v>
      </c>
      <c r="C5330" s="25">
        <f t="shared" si="85"/>
        <v>0</v>
      </c>
    </row>
    <row r="5331" spans="1:3" ht="14.5" customHeight="1" x14ac:dyDescent="0.25">
      <c r="A5331">
        <f>'O4'!J21</f>
        <v>0</v>
      </c>
      <c r="B5331" s="25">
        <v>0</v>
      </c>
      <c r="C5331" s="25">
        <f t="shared" si="85"/>
        <v>0</v>
      </c>
    </row>
    <row r="5332" spans="1:3" ht="14.5" customHeight="1" x14ac:dyDescent="0.25">
      <c r="A5332">
        <f>'O4'!J9</f>
        <v>0</v>
      </c>
      <c r="B5332" s="25">
        <v>0</v>
      </c>
      <c r="C5332" s="25">
        <f t="shared" si="85"/>
        <v>0</v>
      </c>
    </row>
    <row r="5333" spans="1:3" ht="14.5" customHeight="1" x14ac:dyDescent="0.25">
      <c r="A5333">
        <f>'O4'!K10</f>
        <v>0</v>
      </c>
      <c r="B5333" s="25">
        <v>0</v>
      </c>
      <c r="C5333" s="25">
        <f t="shared" si="85"/>
        <v>0</v>
      </c>
    </row>
    <row r="5334" spans="1:3" ht="14.5" customHeight="1" x14ac:dyDescent="0.25">
      <c r="A5334">
        <f>'O4'!K11</f>
        <v>0</v>
      </c>
      <c r="B5334" s="25">
        <v>0</v>
      </c>
      <c r="C5334" s="25">
        <f t="shared" si="85"/>
        <v>0</v>
      </c>
    </row>
    <row r="5335" spans="1:3" ht="14.5" customHeight="1" x14ac:dyDescent="0.25">
      <c r="A5335">
        <f>'O4'!K12</f>
        <v>0</v>
      </c>
      <c r="B5335" s="25">
        <v>0</v>
      </c>
      <c r="C5335" s="25">
        <f t="shared" si="85"/>
        <v>0</v>
      </c>
    </row>
    <row r="5336" spans="1:3" ht="14.5" customHeight="1" x14ac:dyDescent="0.25">
      <c r="A5336">
        <f>'O4'!K13</f>
        <v>0</v>
      </c>
      <c r="B5336" s="25">
        <v>0</v>
      </c>
      <c r="C5336" s="25">
        <f t="shared" si="85"/>
        <v>0</v>
      </c>
    </row>
    <row r="5337" spans="1:3" ht="14.5" customHeight="1" x14ac:dyDescent="0.25">
      <c r="A5337">
        <f>'O4'!K14</f>
        <v>0</v>
      </c>
      <c r="B5337" s="25">
        <v>0</v>
      </c>
      <c r="C5337" s="25">
        <f t="shared" si="85"/>
        <v>0</v>
      </c>
    </row>
    <row r="5338" spans="1:3" ht="14.5" customHeight="1" x14ac:dyDescent="0.25">
      <c r="A5338">
        <f>'O4'!K15</f>
        <v>0</v>
      </c>
      <c r="B5338" s="25">
        <v>0</v>
      </c>
      <c r="C5338" s="25">
        <f t="shared" si="85"/>
        <v>0</v>
      </c>
    </row>
    <row r="5339" spans="1:3" ht="14.5" customHeight="1" x14ac:dyDescent="0.25">
      <c r="A5339">
        <f>'O4'!K16</f>
        <v>0</v>
      </c>
      <c r="B5339" s="25">
        <v>0</v>
      </c>
      <c r="C5339" s="25">
        <f t="shared" si="85"/>
        <v>0</v>
      </c>
    </row>
    <row r="5340" spans="1:3" ht="14.5" customHeight="1" x14ac:dyDescent="0.25">
      <c r="A5340">
        <f>'O4'!K17</f>
        <v>0</v>
      </c>
      <c r="B5340" s="25">
        <v>0</v>
      </c>
      <c r="C5340" s="25">
        <f t="shared" si="85"/>
        <v>0</v>
      </c>
    </row>
    <row r="5341" spans="1:3" ht="14.5" customHeight="1" x14ac:dyDescent="0.25">
      <c r="A5341">
        <f>'O4'!K18</f>
        <v>0</v>
      </c>
      <c r="B5341" s="25">
        <v>0</v>
      </c>
      <c r="C5341" s="25">
        <f t="shared" si="85"/>
        <v>0</v>
      </c>
    </row>
    <row r="5342" spans="1:3" ht="14.5" customHeight="1" x14ac:dyDescent="0.25">
      <c r="A5342">
        <f>'O4'!K19</f>
        <v>0</v>
      </c>
      <c r="B5342" s="25">
        <v>0</v>
      </c>
      <c r="C5342" s="25">
        <f t="shared" si="85"/>
        <v>0</v>
      </c>
    </row>
    <row r="5343" spans="1:3" ht="14.5" customHeight="1" x14ac:dyDescent="0.25">
      <c r="A5343">
        <f>'O4'!K20</f>
        <v>0</v>
      </c>
      <c r="B5343" s="25">
        <v>0</v>
      </c>
      <c r="C5343" s="25">
        <f t="shared" si="85"/>
        <v>0</v>
      </c>
    </row>
    <row r="5344" spans="1:3" ht="14.5" customHeight="1" x14ac:dyDescent="0.25">
      <c r="A5344">
        <f>'O4'!K21</f>
        <v>0</v>
      </c>
      <c r="B5344" s="25">
        <v>0</v>
      </c>
      <c r="C5344" s="25">
        <f t="shared" si="85"/>
        <v>0</v>
      </c>
    </row>
    <row r="5345" spans="1:3" ht="14.5" customHeight="1" x14ac:dyDescent="0.25">
      <c r="A5345">
        <f>'O4'!K9</f>
        <v>0</v>
      </c>
      <c r="B5345" s="25">
        <v>0</v>
      </c>
      <c r="C5345" s="25">
        <f t="shared" si="85"/>
        <v>0</v>
      </c>
    </row>
    <row r="5346" spans="1:3" ht="14.5" customHeight="1" x14ac:dyDescent="0.25">
      <c r="A5346">
        <f>'O4'!L10</f>
        <v>0</v>
      </c>
      <c r="B5346" s="25">
        <v>0</v>
      </c>
      <c r="C5346" s="25">
        <f t="shared" si="85"/>
        <v>0</v>
      </c>
    </row>
    <row r="5347" spans="1:3" ht="14.5" customHeight="1" x14ac:dyDescent="0.25">
      <c r="A5347">
        <f>'O4'!L11</f>
        <v>0</v>
      </c>
      <c r="B5347" s="25">
        <v>0</v>
      </c>
      <c r="C5347" s="25">
        <f t="shared" si="85"/>
        <v>0</v>
      </c>
    </row>
    <row r="5348" spans="1:3" ht="14.5" customHeight="1" x14ac:dyDescent="0.25">
      <c r="A5348">
        <f>'O4'!L12</f>
        <v>0</v>
      </c>
      <c r="B5348" s="25">
        <v>0</v>
      </c>
      <c r="C5348" s="25">
        <f t="shared" si="85"/>
        <v>0</v>
      </c>
    </row>
    <row r="5349" spans="1:3" ht="14.5" customHeight="1" x14ac:dyDescent="0.25">
      <c r="A5349">
        <f>'O4'!L13</f>
        <v>0</v>
      </c>
      <c r="B5349" s="25">
        <v>0</v>
      </c>
      <c r="C5349" s="25">
        <f t="shared" si="85"/>
        <v>0</v>
      </c>
    </row>
    <row r="5350" spans="1:3" ht="14.5" customHeight="1" x14ac:dyDescent="0.25">
      <c r="A5350">
        <f>'O4'!L14</f>
        <v>0</v>
      </c>
      <c r="B5350" s="25">
        <v>0</v>
      </c>
      <c r="C5350" s="25">
        <f t="shared" si="85"/>
        <v>0</v>
      </c>
    </row>
    <row r="5351" spans="1:3" ht="14.5" customHeight="1" x14ac:dyDescent="0.25">
      <c r="A5351">
        <f>'O4'!L15</f>
        <v>0</v>
      </c>
      <c r="B5351" s="25">
        <v>0</v>
      </c>
      <c r="C5351" s="25">
        <f t="shared" si="85"/>
        <v>0</v>
      </c>
    </row>
    <row r="5352" spans="1:3" ht="14.5" customHeight="1" x14ac:dyDescent="0.25">
      <c r="A5352">
        <f>'O4'!L16</f>
        <v>0</v>
      </c>
      <c r="B5352" s="25">
        <v>0</v>
      </c>
      <c r="C5352" s="25">
        <f t="shared" si="85"/>
        <v>0</v>
      </c>
    </row>
    <row r="5353" spans="1:3" ht="14.5" customHeight="1" x14ac:dyDescent="0.25">
      <c r="A5353">
        <f>'O4'!L17</f>
        <v>0</v>
      </c>
      <c r="B5353" s="25">
        <v>0</v>
      </c>
      <c r="C5353" s="25">
        <f t="shared" si="85"/>
        <v>0</v>
      </c>
    </row>
    <row r="5354" spans="1:3" ht="14.5" customHeight="1" x14ac:dyDescent="0.25">
      <c r="A5354">
        <f>'O4'!L18</f>
        <v>0</v>
      </c>
      <c r="B5354" s="25">
        <v>0</v>
      </c>
      <c r="C5354" s="25">
        <f t="shared" si="85"/>
        <v>0</v>
      </c>
    </row>
    <row r="5355" spans="1:3" ht="14.5" customHeight="1" x14ac:dyDescent="0.25">
      <c r="A5355">
        <f>'O4'!L19</f>
        <v>0</v>
      </c>
      <c r="B5355" s="25">
        <v>0</v>
      </c>
      <c r="C5355" s="25">
        <f t="shared" si="85"/>
        <v>0</v>
      </c>
    </row>
    <row r="5356" spans="1:3" ht="14.5" customHeight="1" x14ac:dyDescent="0.25">
      <c r="A5356">
        <f>'O4'!L20</f>
        <v>0</v>
      </c>
      <c r="B5356" s="25">
        <v>0</v>
      </c>
      <c r="C5356" s="25">
        <f t="shared" si="85"/>
        <v>0</v>
      </c>
    </row>
    <row r="5357" spans="1:3" ht="14.5" customHeight="1" x14ac:dyDescent="0.25">
      <c r="A5357">
        <f>'O4'!L21</f>
        <v>0</v>
      </c>
      <c r="B5357" s="25">
        <v>0</v>
      </c>
      <c r="C5357" s="25">
        <f t="shared" si="85"/>
        <v>0</v>
      </c>
    </row>
    <row r="5358" spans="1:3" ht="14.5" customHeight="1" x14ac:dyDescent="0.25">
      <c r="A5358">
        <f>'O4'!L9</f>
        <v>0</v>
      </c>
      <c r="B5358" s="25">
        <v>0</v>
      </c>
      <c r="C5358" s="25">
        <f t="shared" si="85"/>
        <v>0</v>
      </c>
    </row>
    <row r="5359" spans="1:3" ht="14.5" customHeight="1" x14ac:dyDescent="0.25">
      <c r="A5359">
        <f>'S1'!D10</f>
        <v>0</v>
      </c>
      <c r="B5359" s="25">
        <v>0</v>
      </c>
      <c r="C5359" s="25">
        <f t="shared" si="85"/>
        <v>0</v>
      </c>
    </row>
    <row r="5360" spans="1:3" ht="14.5" customHeight="1" x14ac:dyDescent="0.25">
      <c r="A5360">
        <f>'S1'!D11</f>
        <v>0</v>
      </c>
      <c r="B5360" s="25">
        <v>0</v>
      </c>
      <c r="C5360" s="25">
        <f t="shared" si="85"/>
        <v>0</v>
      </c>
    </row>
    <row r="5361" spans="1:3" ht="14.5" customHeight="1" x14ac:dyDescent="0.25">
      <c r="A5361">
        <f>'S1'!D12</f>
        <v>0</v>
      </c>
      <c r="B5361" s="25">
        <v>0</v>
      </c>
      <c r="C5361" s="25">
        <f t="shared" si="85"/>
        <v>0</v>
      </c>
    </row>
    <row r="5362" spans="1:3" ht="14.5" customHeight="1" x14ac:dyDescent="0.25">
      <c r="A5362">
        <f>'S1'!D13</f>
        <v>0</v>
      </c>
      <c r="B5362" s="25">
        <v>0</v>
      </c>
      <c r="C5362" s="25">
        <f t="shared" si="85"/>
        <v>0</v>
      </c>
    </row>
    <row r="5363" spans="1:3" ht="14.5" customHeight="1" x14ac:dyDescent="0.25">
      <c r="A5363">
        <f>'S1'!D14</f>
        <v>0</v>
      </c>
      <c r="B5363" s="25">
        <v>0</v>
      </c>
      <c r="C5363" s="25">
        <f t="shared" si="85"/>
        <v>0</v>
      </c>
    </row>
    <row r="5364" spans="1:3" ht="14.5" customHeight="1" x14ac:dyDescent="0.25">
      <c r="A5364">
        <f>'S1'!D15</f>
        <v>0</v>
      </c>
      <c r="B5364" s="25">
        <v>0</v>
      </c>
      <c r="C5364" s="25">
        <f t="shared" si="85"/>
        <v>0</v>
      </c>
    </row>
    <row r="5365" spans="1:3" ht="14.5" customHeight="1" x14ac:dyDescent="0.25">
      <c r="A5365">
        <f>'S1'!D16</f>
        <v>0</v>
      </c>
      <c r="B5365" s="25">
        <v>0</v>
      </c>
      <c r="C5365" s="25">
        <f t="shared" si="85"/>
        <v>0</v>
      </c>
    </row>
    <row r="5366" spans="1:3" ht="14.5" customHeight="1" x14ac:dyDescent="0.25">
      <c r="A5366">
        <f>'S1'!D17</f>
        <v>0</v>
      </c>
      <c r="B5366" s="25">
        <v>0</v>
      </c>
      <c r="C5366" s="25">
        <f t="shared" si="85"/>
        <v>0</v>
      </c>
    </row>
    <row r="5367" spans="1:3" ht="14.5" customHeight="1" x14ac:dyDescent="0.25">
      <c r="A5367">
        <f>'S1'!D18</f>
        <v>0</v>
      </c>
      <c r="B5367" s="25">
        <v>0</v>
      </c>
      <c r="C5367" s="25">
        <f t="shared" si="85"/>
        <v>0</v>
      </c>
    </row>
    <row r="5368" spans="1:3" ht="14.5" customHeight="1" x14ac:dyDescent="0.25">
      <c r="A5368">
        <f>'S1'!D19</f>
        <v>0</v>
      </c>
      <c r="B5368" s="25">
        <v>0</v>
      </c>
      <c r="C5368" s="25">
        <f t="shared" si="85"/>
        <v>0</v>
      </c>
    </row>
    <row r="5369" spans="1:3" ht="14.5" customHeight="1" x14ac:dyDescent="0.25">
      <c r="A5369">
        <f>'S1'!D20</f>
        <v>0</v>
      </c>
      <c r="B5369" s="25">
        <v>0</v>
      </c>
      <c r="C5369" s="25">
        <f t="shared" si="85"/>
        <v>0</v>
      </c>
    </row>
    <row r="5370" spans="1:3" ht="14.5" customHeight="1" x14ac:dyDescent="0.25">
      <c r="A5370">
        <f>'S1'!D21</f>
        <v>0</v>
      </c>
      <c r="B5370" s="25">
        <v>0</v>
      </c>
      <c r="C5370" s="25">
        <f t="shared" si="85"/>
        <v>0</v>
      </c>
    </row>
    <row r="5371" spans="1:3" ht="14.5" customHeight="1" x14ac:dyDescent="0.25">
      <c r="A5371">
        <f>'S1'!D9</f>
        <v>0</v>
      </c>
      <c r="B5371" s="25">
        <v>0</v>
      </c>
      <c r="C5371" s="25">
        <f t="shared" si="85"/>
        <v>0</v>
      </c>
    </row>
    <row r="5372" spans="1:3" ht="14.5" customHeight="1" x14ac:dyDescent="0.25">
      <c r="A5372">
        <f>'S1'!E10</f>
        <v>0</v>
      </c>
      <c r="B5372" s="25">
        <v>0</v>
      </c>
      <c r="C5372" s="25">
        <f t="shared" si="85"/>
        <v>0</v>
      </c>
    </row>
    <row r="5373" spans="1:3" ht="14.5" customHeight="1" x14ac:dyDescent="0.25">
      <c r="A5373">
        <f>'S1'!E11</f>
        <v>0</v>
      </c>
      <c r="B5373" s="25">
        <v>0</v>
      </c>
      <c r="C5373" s="25">
        <f t="shared" si="85"/>
        <v>0</v>
      </c>
    </row>
    <row r="5374" spans="1:3" ht="14.5" customHeight="1" x14ac:dyDescent="0.25">
      <c r="A5374">
        <f>'S1'!E12</f>
        <v>0</v>
      </c>
      <c r="B5374" s="25">
        <v>0</v>
      </c>
      <c r="C5374" s="25">
        <f t="shared" si="85"/>
        <v>0</v>
      </c>
    </row>
    <row r="5375" spans="1:3" ht="14.5" customHeight="1" x14ac:dyDescent="0.25">
      <c r="A5375">
        <f>'S1'!E13</f>
        <v>0</v>
      </c>
      <c r="B5375" s="25">
        <v>0</v>
      </c>
      <c r="C5375" s="25">
        <f t="shared" ref="C5375:C5438" si="86">A5375*B5375</f>
        <v>0</v>
      </c>
    </row>
    <row r="5376" spans="1:3" ht="14.5" customHeight="1" x14ac:dyDescent="0.25">
      <c r="A5376">
        <f>'S1'!E14</f>
        <v>0</v>
      </c>
      <c r="B5376" s="25">
        <v>0</v>
      </c>
      <c r="C5376" s="25">
        <f t="shared" si="86"/>
        <v>0</v>
      </c>
    </row>
    <row r="5377" spans="1:3" ht="14.5" customHeight="1" x14ac:dyDescent="0.25">
      <c r="A5377">
        <f>'S1'!E15</f>
        <v>0</v>
      </c>
      <c r="B5377" s="25">
        <v>0</v>
      </c>
      <c r="C5377" s="25">
        <f t="shared" si="86"/>
        <v>0</v>
      </c>
    </row>
    <row r="5378" spans="1:3" ht="14.5" customHeight="1" x14ac:dyDescent="0.25">
      <c r="A5378">
        <f>'S1'!E16</f>
        <v>0</v>
      </c>
      <c r="B5378" s="25">
        <v>0</v>
      </c>
      <c r="C5378" s="25">
        <f t="shared" si="86"/>
        <v>0</v>
      </c>
    </row>
    <row r="5379" spans="1:3" ht="14.5" customHeight="1" x14ac:dyDescent="0.25">
      <c r="A5379">
        <f>'S1'!E17</f>
        <v>0</v>
      </c>
      <c r="B5379" s="25">
        <v>0</v>
      </c>
      <c r="C5379" s="25">
        <f t="shared" si="86"/>
        <v>0</v>
      </c>
    </row>
    <row r="5380" spans="1:3" ht="14.5" customHeight="1" x14ac:dyDescent="0.25">
      <c r="A5380">
        <f>'S1'!E18</f>
        <v>0</v>
      </c>
      <c r="B5380" s="25">
        <v>0</v>
      </c>
      <c r="C5380" s="25">
        <f t="shared" si="86"/>
        <v>0</v>
      </c>
    </row>
    <row r="5381" spans="1:3" ht="14.5" customHeight="1" x14ac:dyDescent="0.25">
      <c r="A5381">
        <f>'S1'!E19</f>
        <v>0</v>
      </c>
      <c r="B5381" s="25">
        <v>0</v>
      </c>
      <c r="C5381" s="25">
        <f t="shared" si="86"/>
        <v>0</v>
      </c>
    </row>
    <row r="5382" spans="1:3" ht="14.5" customHeight="1" x14ac:dyDescent="0.25">
      <c r="A5382">
        <f>'S1'!E20</f>
        <v>0</v>
      </c>
      <c r="B5382" s="25">
        <v>0</v>
      </c>
      <c r="C5382" s="25">
        <f t="shared" si="86"/>
        <v>0</v>
      </c>
    </row>
    <row r="5383" spans="1:3" ht="14.5" customHeight="1" x14ac:dyDescent="0.25">
      <c r="A5383">
        <f>'S1'!E21</f>
        <v>0</v>
      </c>
      <c r="B5383" s="25">
        <v>0</v>
      </c>
      <c r="C5383" s="25">
        <f t="shared" si="86"/>
        <v>0</v>
      </c>
    </row>
    <row r="5384" spans="1:3" ht="14.5" customHeight="1" x14ac:dyDescent="0.25">
      <c r="A5384">
        <f>'S1'!E9</f>
        <v>0</v>
      </c>
      <c r="B5384" s="25">
        <v>0</v>
      </c>
      <c r="C5384" s="25">
        <f t="shared" si="86"/>
        <v>0</v>
      </c>
    </row>
    <row r="5385" spans="1:3" ht="14.5" customHeight="1" x14ac:dyDescent="0.25">
      <c r="A5385">
        <f>'S1'!F10</f>
        <v>0</v>
      </c>
      <c r="B5385" s="25">
        <v>0</v>
      </c>
      <c r="C5385" s="25">
        <f t="shared" si="86"/>
        <v>0</v>
      </c>
    </row>
    <row r="5386" spans="1:3" ht="14.5" customHeight="1" x14ac:dyDescent="0.25">
      <c r="A5386">
        <f>'S1'!F11</f>
        <v>0</v>
      </c>
      <c r="B5386" s="25">
        <v>0</v>
      </c>
      <c r="C5386" s="25">
        <f t="shared" si="86"/>
        <v>0</v>
      </c>
    </row>
    <row r="5387" spans="1:3" ht="14.5" customHeight="1" x14ac:dyDescent="0.25">
      <c r="A5387">
        <f>'S1'!F12</f>
        <v>0</v>
      </c>
      <c r="B5387" s="25">
        <v>0</v>
      </c>
      <c r="C5387" s="25">
        <f t="shared" si="86"/>
        <v>0</v>
      </c>
    </row>
    <row r="5388" spans="1:3" ht="14.5" customHeight="1" x14ac:dyDescent="0.25">
      <c r="A5388">
        <f>'S1'!F13</f>
        <v>0</v>
      </c>
      <c r="B5388" s="25">
        <v>0</v>
      </c>
      <c r="C5388" s="25">
        <f t="shared" si="86"/>
        <v>0</v>
      </c>
    </row>
    <row r="5389" spans="1:3" ht="14.5" customHeight="1" x14ac:dyDescent="0.25">
      <c r="A5389">
        <f>'S1'!F14</f>
        <v>0</v>
      </c>
      <c r="B5389" s="25">
        <v>0</v>
      </c>
      <c r="C5389" s="25">
        <f t="shared" si="86"/>
        <v>0</v>
      </c>
    </row>
    <row r="5390" spans="1:3" ht="14.5" customHeight="1" x14ac:dyDescent="0.25">
      <c r="A5390">
        <f>'S1'!F15</f>
        <v>0</v>
      </c>
      <c r="B5390" s="25">
        <v>0</v>
      </c>
      <c r="C5390" s="25">
        <f t="shared" si="86"/>
        <v>0</v>
      </c>
    </row>
    <row r="5391" spans="1:3" ht="14.5" customHeight="1" x14ac:dyDescent="0.25">
      <c r="A5391">
        <f>'S1'!F16</f>
        <v>0</v>
      </c>
      <c r="B5391" s="25">
        <v>0</v>
      </c>
      <c r="C5391" s="25">
        <f t="shared" si="86"/>
        <v>0</v>
      </c>
    </row>
    <row r="5392" spans="1:3" ht="14.5" customHeight="1" x14ac:dyDescent="0.25">
      <c r="A5392">
        <f>'S1'!F17</f>
        <v>0</v>
      </c>
      <c r="B5392" s="25">
        <v>0</v>
      </c>
      <c r="C5392" s="25">
        <f t="shared" si="86"/>
        <v>0</v>
      </c>
    </row>
    <row r="5393" spans="1:3" ht="14.5" customHeight="1" x14ac:dyDescent="0.25">
      <c r="A5393">
        <f>'S1'!F18</f>
        <v>0</v>
      </c>
      <c r="B5393" s="25">
        <v>0</v>
      </c>
      <c r="C5393" s="25">
        <f t="shared" si="86"/>
        <v>0</v>
      </c>
    </row>
    <row r="5394" spans="1:3" ht="14.5" customHeight="1" x14ac:dyDescent="0.25">
      <c r="A5394">
        <f>'S1'!F19</f>
        <v>0</v>
      </c>
      <c r="B5394" s="25">
        <v>0</v>
      </c>
      <c r="C5394" s="25">
        <f t="shared" si="86"/>
        <v>0</v>
      </c>
    </row>
    <row r="5395" spans="1:3" ht="14.5" customHeight="1" x14ac:dyDescent="0.25">
      <c r="A5395">
        <f>'S1'!F20</f>
        <v>0</v>
      </c>
      <c r="B5395" s="25">
        <v>0</v>
      </c>
      <c r="C5395" s="25">
        <f t="shared" si="86"/>
        <v>0</v>
      </c>
    </row>
    <row r="5396" spans="1:3" ht="14.5" customHeight="1" x14ac:dyDescent="0.25">
      <c r="A5396">
        <f>'S1'!F21</f>
        <v>0</v>
      </c>
      <c r="B5396" s="25">
        <v>0</v>
      </c>
      <c r="C5396" s="25">
        <f t="shared" si="86"/>
        <v>0</v>
      </c>
    </row>
    <row r="5397" spans="1:3" ht="14.5" customHeight="1" x14ac:dyDescent="0.25">
      <c r="A5397">
        <f>'S1'!F9</f>
        <v>0</v>
      </c>
      <c r="B5397" s="25">
        <v>0</v>
      </c>
      <c r="C5397" s="25">
        <f t="shared" si="86"/>
        <v>0</v>
      </c>
    </row>
    <row r="5398" spans="1:3" ht="14.5" customHeight="1" x14ac:dyDescent="0.25">
      <c r="A5398">
        <f>'S1'!G10</f>
        <v>0</v>
      </c>
      <c r="B5398" s="25">
        <v>0</v>
      </c>
      <c r="C5398" s="25">
        <f t="shared" si="86"/>
        <v>0</v>
      </c>
    </row>
    <row r="5399" spans="1:3" ht="14.5" customHeight="1" x14ac:dyDescent="0.25">
      <c r="A5399">
        <f>'S1'!G11</f>
        <v>0</v>
      </c>
      <c r="B5399" s="25">
        <v>0</v>
      </c>
      <c r="C5399" s="25">
        <f t="shared" si="86"/>
        <v>0</v>
      </c>
    </row>
    <row r="5400" spans="1:3" ht="14.5" customHeight="1" x14ac:dyDescent="0.25">
      <c r="A5400">
        <f>'S1'!G12</f>
        <v>0</v>
      </c>
      <c r="B5400" s="25">
        <v>0</v>
      </c>
      <c r="C5400" s="25">
        <f t="shared" si="86"/>
        <v>0</v>
      </c>
    </row>
    <row r="5401" spans="1:3" ht="14.5" customHeight="1" x14ac:dyDescent="0.25">
      <c r="A5401">
        <f>'S1'!G13</f>
        <v>0</v>
      </c>
      <c r="B5401" s="25">
        <v>0</v>
      </c>
      <c r="C5401" s="25">
        <f t="shared" si="86"/>
        <v>0</v>
      </c>
    </row>
    <row r="5402" spans="1:3" ht="14.5" customHeight="1" x14ac:dyDescent="0.25">
      <c r="A5402">
        <f>'S1'!G14</f>
        <v>0</v>
      </c>
      <c r="B5402" s="25">
        <v>0</v>
      </c>
      <c r="C5402" s="25">
        <f t="shared" si="86"/>
        <v>0</v>
      </c>
    </row>
    <row r="5403" spans="1:3" ht="14.5" customHeight="1" x14ac:dyDescent="0.25">
      <c r="A5403">
        <f>'S1'!G18</f>
        <v>0</v>
      </c>
      <c r="B5403" s="25">
        <v>0</v>
      </c>
      <c r="C5403" s="25">
        <f t="shared" si="86"/>
        <v>0</v>
      </c>
    </row>
    <row r="5404" spans="1:3" ht="14.5" customHeight="1" x14ac:dyDescent="0.25">
      <c r="A5404">
        <f>'S1'!G19</f>
        <v>0</v>
      </c>
      <c r="B5404" s="25">
        <v>0</v>
      </c>
      <c r="C5404" s="25">
        <f t="shared" si="86"/>
        <v>0</v>
      </c>
    </row>
    <row r="5405" spans="1:3" ht="14.5" customHeight="1" x14ac:dyDescent="0.25">
      <c r="A5405">
        <f>'S1'!G20</f>
        <v>0</v>
      </c>
      <c r="B5405" s="25">
        <v>0</v>
      </c>
      <c r="C5405" s="25">
        <f t="shared" si="86"/>
        <v>0</v>
      </c>
    </row>
    <row r="5406" spans="1:3" ht="14.5" customHeight="1" x14ac:dyDescent="0.25">
      <c r="A5406">
        <f>'S1'!G21</f>
        <v>0</v>
      </c>
      <c r="B5406" s="25">
        <v>0</v>
      </c>
      <c r="C5406" s="25">
        <f t="shared" si="86"/>
        <v>0</v>
      </c>
    </row>
    <row r="5407" spans="1:3" ht="14.5" customHeight="1" x14ac:dyDescent="0.25">
      <c r="A5407">
        <f>'S1'!G9</f>
        <v>0</v>
      </c>
      <c r="B5407" s="25">
        <v>0</v>
      </c>
      <c r="C5407" s="25">
        <f t="shared" si="86"/>
        <v>0</v>
      </c>
    </row>
    <row r="5408" spans="1:3" ht="14.5" customHeight="1" x14ac:dyDescent="0.25">
      <c r="A5408">
        <f>'S1'!H19</f>
        <v>0</v>
      </c>
      <c r="B5408" s="25">
        <v>0</v>
      </c>
      <c r="C5408" s="25">
        <f t="shared" si="86"/>
        <v>0</v>
      </c>
    </row>
    <row r="5409" spans="1:3" ht="14.5" customHeight="1" x14ac:dyDescent="0.25">
      <c r="A5409">
        <f>'S1'!I10</f>
        <v>0</v>
      </c>
      <c r="B5409" s="25">
        <v>0</v>
      </c>
      <c r="C5409" s="25">
        <f t="shared" si="86"/>
        <v>0</v>
      </c>
    </row>
    <row r="5410" spans="1:3" ht="14.5" customHeight="1" x14ac:dyDescent="0.25">
      <c r="A5410">
        <f>'S1'!I11</f>
        <v>0</v>
      </c>
      <c r="B5410" s="25">
        <v>0</v>
      </c>
      <c r="C5410" s="25">
        <f t="shared" si="86"/>
        <v>0</v>
      </c>
    </row>
    <row r="5411" spans="1:3" ht="14.5" customHeight="1" x14ac:dyDescent="0.25">
      <c r="A5411">
        <f>'S1'!I12</f>
        <v>0</v>
      </c>
      <c r="B5411" s="25">
        <v>0</v>
      </c>
      <c r="C5411" s="25">
        <f t="shared" si="86"/>
        <v>0</v>
      </c>
    </row>
    <row r="5412" spans="1:3" ht="14.5" customHeight="1" x14ac:dyDescent="0.25">
      <c r="A5412">
        <f>'S1'!I13</f>
        <v>0</v>
      </c>
      <c r="B5412" s="25">
        <v>0</v>
      </c>
      <c r="C5412" s="25">
        <f t="shared" si="86"/>
        <v>0</v>
      </c>
    </row>
    <row r="5413" spans="1:3" ht="14.5" customHeight="1" x14ac:dyDescent="0.25">
      <c r="A5413">
        <f>'S1'!I14</f>
        <v>0</v>
      </c>
      <c r="B5413" s="25">
        <v>0</v>
      </c>
      <c r="C5413" s="25">
        <f t="shared" si="86"/>
        <v>0</v>
      </c>
    </row>
    <row r="5414" spans="1:3" ht="14.5" customHeight="1" x14ac:dyDescent="0.25">
      <c r="A5414">
        <f>'S1'!I15</f>
        <v>0</v>
      </c>
      <c r="B5414" s="25">
        <v>0</v>
      </c>
      <c r="C5414" s="25">
        <f t="shared" si="86"/>
        <v>0</v>
      </c>
    </row>
    <row r="5415" spans="1:3" ht="14.5" customHeight="1" x14ac:dyDescent="0.25">
      <c r="A5415">
        <f>'S1'!I16</f>
        <v>0</v>
      </c>
      <c r="B5415" s="25">
        <v>0</v>
      </c>
      <c r="C5415" s="25">
        <f t="shared" si="86"/>
        <v>0</v>
      </c>
    </row>
    <row r="5416" spans="1:3" ht="14.5" customHeight="1" x14ac:dyDescent="0.25">
      <c r="A5416">
        <f>'S1'!I17</f>
        <v>0</v>
      </c>
      <c r="B5416" s="25">
        <v>0</v>
      </c>
      <c r="C5416" s="25">
        <f t="shared" si="86"/>
        <v>0</v>
      </c>
    </row>
    <row r="5417" spans="1:3" ht="14.5" customHeight="1" x14ac:dyDescent="0.25">
      <c r="A5417">
        <f>'S1'!I18</f>
        <v>0</v>
      </c>
      <c r="B5417" s="25">
        <v>0</v>
      </c>
      <c r="C5417" s="25">
        <f t="shared" si="86"/>
        <v>0</v>
      </c>
    </row>
    <row r="5418" spans="1:3" ht="14.5" customHeight="1" x14ac:dyDescent="0.25">
      <c r="A5418">
        <f>'S1'!I19</f>
        <v>0</v>
      </c>
      <c r="B5418" s="25">
        <v>0</v>
      </c>
      <c r="C5418" s="25">
        <f t="shared" si="86"/>
        <v>0</v>
      </c>
    </row>
    <row r="5419" spans="1:3" ht="14.5" customHeight="1" x14ac:dyDescent="0.25">
      <c r="A5419">
        <f>'S1'!I20</f>
        <v>0</v>
      </c>
      <c r="B5419" s="25">
        <v>0</v>
      </c>
      <c r="C5419" s="25">
        <f t="shared" si="86"/>
        <v>0</v>
      </c>
    </row>
    <row r="5420" spans="1:3" ht="14.5" customHeight="1" x14ac:dyDescent="0.25">
      <c r="A5420">
        <f>'S1'!I21</f>
        <v>0</v>
      </c>
      <c r="B5420" s="25">
        <v>0</v>
      </c>
      <c r="C5420" s="25">
        <f t="shared" si="86"/>
        <v>0</v>
      </c>
    </row>
    <row r="5421" spans="1:3" ht="14.5" customHeight="1" x14ac:dyDescent="0.25">
      <c r="A5421">
        <f>'S1'!I9</f>
        <v>0</v>
      </c>
      <c r="B5421" s="25">
        <v>0</v>
      </c>
      <c r="C5421" s="25">
        <f t="shared" si="86"/>
        <v>0</v>
      </c>
    </row>
    <row r="5422" spans="1:3" ht="14.5" customHeight="1" x14ac:dyDescent="0.25">
      <c r="A5422">
        <f>'S1'!J10</f>
        <v>0</v>
      </c>
      <c r="B5422" s="25">
        <v>0</v>
      </c>
      <c r="C5422" s="25">
        <f t="shared" si="86"/>
        <v>0</v>
      </c>
    </row>
    <row r="5423" spans="1:3" ht="14.5" customHeight="1" x14ac:dyDescent="0.25">
      <c r="A5423">
        <f>'S1'!J11</f>
        <v>0</v>
      </c>
      <c r="B5423" s="25">
        <v>0</v>
      </c>
      <c r="C5423" s="25">
        <f t="shared" si="86"/>
        <v>0</v>
      </c>
    </row>
    <row r="5424" spans="1:3" ht="14.5" customHeight="1" x14ac:dyDescent="0.25">
      <c r="A5424">
        <f>'S1'!J12</f>
        <v>0</v>
      </c>
      <c r="B5424" s="25">
        <v>0</v>
      </c>
      <c r="C5424" s="25">
        <f t="shared" si="86"/>
        <v>0</v>
      </c>
    </row>
    <row r="5425" spans="1:3" ht="14.5" customHeight="1" x14ac:dyDescent="0.25">
      <c r="A5425">
        <f>'S1'!J13</f>
        <v>0</v>
      </c>
      <c r="B5425" s="25">
        <v>0</v>
      </c>
      <c r="C5425" s="25">
        <f t="shared" si="86"/>
        <v>0</v>
      </c>
    </row>
    <row r="5426" spans="1:3" ht="14.5" customHeight="1" x14ac:dyDescent="0.25">
      <c r="A5426">
        <f>'S1'!J14</f>
        <v>0</v>
      </c>
      <c r="B5426" s="25">
        <v>0</v>
      </c>
      <c r="C5426" s="25">
        <f t="shared" si="86"/>
        <v>0</v>
      </c>
    </row>
    <row r="5427" spans="1:3" ht="14.5" customHeight="1" x14ac:dyDescent="0.25">
      <c r="A5427">
        <f>'S1'!J15</f>
        <v>0</v>
      </c>
      <c r="B5427" s="25">
        <v>0</v>
      </c>
      <c r="C5427" s="25">
        <f t="shared" si="86"/>
        <v>0</v>
      </c>
    </row>
    <row r="5428" spans="1:3" ht="14.5" customHeight="1" x14ac:dyDescent="0.25">
      <c r="A5428">
        <f>'S1'!J16</f>
        <v>0</v>
      </c>
      <c r="B5428" s="25">
        <v>0</v>
      </c>
      <c r="C5428" s="25">
        <f t="shared" si="86"/>
        <v>0</v>
      </c>
    </row>
    <row r="5429" spans="1:3" ht="14.5" customHeight="1" x14ac:dyDescent="0.25">
      <c r="A5429">
        <f>'S1'!J17</f>
        <v>0</v>
      </c>
      <c r="B5429" s="25">
        <v>0</v>
      </c>
      <c r="C5429" s="25">
        <f t="shared" si="86"/>
        <v>0</v>
      </c>
    </row>
    <row r="5430" spans="1:3" ht="14.5" customHeight="1" x14ac:dyDescent="0.25">
      <c r="A5430">
        <f>'S1'!J18</f>
        <v>0</v>
      </c>
      <c r="B5430" s="25">
        <v>0</v>
      </c>
      <c r="C5430" s="25">
        <f t="shared" si="86"/>
        <v>0</v>
      </c>
    </row>
    <row r="5431" spans="1:3" ht="14.5" customHeight="1" x14ac:dyDescent="0.25">
      <c r="A5431">
        <f>'S1'!J19</f>
        <v>0</v>
      </c>
      <c r="B5431" s="25">
        <v>0</v>
      </c>
      <c r="C5431" s="25">
        <f t="shared" si="86"/>
        <v>0</v>
      </c>
    </row>
    <row r="5432" spans="1:3" ht="14.5" customHeight="1" x14ac:dyDescent="0.25">
      <c r="A5432">
        <f>'S1'!J20</f>
        <v>0</v>
      </c>
      <c r="B5432" s="25">
        <v>0</v>
      </c>
      <c r="C5432" s="25">
        <f t="shared" si="86"/>
        <v>0</v>
      </c>
    </row>
    <row r="5433" spans="1:3" ht="14.5" customHeight="1" x14ac:dyDescent="0.25">
      <c r="A5433">
        <f>'S1'!J21</f>
        <v>0</v>
      </c>
      <c r="B5433" s="25">
        <v>0</v>
      </c>
      <c r="C5433" s="25">
        <f t="shared" si="86"/>
        <v>0</v>
      </c>
    </row>
    <row r="5434" spans="1:3" ht="14.5" customHeight="1" x14ac:dyDescent="0.25">
      <c r="A5434">
        <f>'S1'!J9</f>
        <v>0</v>
      </c>
      <c r="B5434" s="25">
        <v>0</v>
      </c>
      <c r="C5434" s="25">
        <f t="shared" si="86"/>
        <v>0</v>
      </c>
    </row>
    <row r="5435" spans="1:3" ht="14.5" customHeight="1" x14ac:dyDescent="0.25">
      <c r="A5435">
        <f>'S1'!K10</f>
        <v>0</v>
      </c>
      <c r="B5435" s="25">
        <v>0</v>
      </c>
      <c r="C5435" s="25">
        <f t="shared" si="86"/>
        <v>0</v>
      </c>
    </row>
    <row r="5436" spans="1:3" ht="14.5" customHeight="1" x14ac:dyDescent="0.25">
      <c r="A5436">
        <f>'S1'!K11</f>
        <v>0</v>
      </c>
      <c r="B5436" s="25">
        <v>0</v>
      </c>
      <c r="C5436" s="25">
        <f t="shared" si="86"/>
        <v>0</v>
      </c>
    </row>
    <row r="5437" spans="1:3" ht="14.5" customHeight="1" x14ac:dyDescent="0.25">
      <c r="A5437">
        <f>'S1'!K12</f>
        <v>0</v>
      </c>
      <c r="B5437" s="25">
        <v>0</v>
      </c>
      <c r="C5437" s="25">
        <f t="shared" si="86"/>
        <v>0</v>
      </c>
    </row>
    <row r="5438" spans="1:3" ht="14.5" customHeight="1" x14ac:dyDescent="0.25">
      <c r="A5438">
        <f>'S1'!K13</f>
        <v>0</v>
      </c>
      <c r="B5438" s="25">
        <v>0</v>
      </c>
      <c r="C5438" s="25">
        <f t="shared" si="86"/>
        <v>0</v>
      </c>
    </row>
    <row r="5439" spans="1:3" ht="14.5" customHeight="1" x14ac:dyDescent="0.25">
      <c r="A5439">
        <f>'S1'!K14</f>
        <v>0</v>
      </c>
      <c r="B5439" s="25">
        <v>0</v>
      </c>
      <c r="C5439" s="25">
        <f t="shared" ref="C5439:C5502" si="87">A5439*B5439</f>
        <v>0</v>
      </c>
    </row>
    <row r="5440" spans="1:3" ht="14.5" customHeight="1" x14ac:dyDescent="0.25">
      <c r="A5440">
        <f>'S1'!K15</f>
        <v>0</v>
      </c>
      <c r="B5440" s="25">
        <v>0</v>
      </c>
      <c r="C5440" s="25">
        <f t="shared" si="87"/>
        <v>0</v>
      </c>
    </row>
    <row r="5441" spans="1:3" ht="14.5" customHeight="1" x14ac:dyDescent="0.25">
      <c r="A5441">
        <f>'S1'!K16</f>
        <v>0</v>
      </c>
      <c r="B5441" s="25">
        <v>0</v>
      </c>
      <c r="C5441" s="25">
        <f t="shared" si="87"/>
        <v>0</v>
      </c>
    </row>
    <row r="5442" spans="1:3" ht="14.5" customHeight="1" x14ac:dyDescent="0.25">
      <c r="A5442">
        <f>'S1'!K17</f>
        <v>0</v>
      </c>
      <c r="B5442" s="25">
        <v>0</v>
      </c>
      <c r="C5442" s="25">
        <f t="shared" si="87"/>
        <v>0</v>
      </c>
    </row>
    <row r="5443" spans="1:3" ht="14.5" customHeight="1" x14ac:dyDescent="0.25">
      <c r="A5443">
        <f>'S1'!K18</f>
        <v>0</v>
      </c>
      <c r="B5443" s="25">
        <v>0</v>
      </c>
      <c r="C5443" s="25">
        <f t="shared" si="87"/>
        <v>0</v>
      </c>
    </row>
    <row r="5444" spans="1:3" ht="14.5" customHeight="1" x14ac:dyDescent="0.25">
      <c r="A5444">
        <f>'S1'!K19</f>
        <v>0</v>
      </c>
      <c r="B5444" s="25">
        <v>0</v>
      </c>
      <c r="C5444" s="25">
        <f t="shared" si="87"/>
        <v>0</v>
      </c>
    </row>
    <row r="5445" spans="1:3" ht="14.5" customHeight="1" x14ac:dyDescent="0.25">
      <c r="A5445">
        <f>'S1'!K20</f>
        <v>0</v>
      </c>
      <c r="B5445" s="25">
        <v>0</v>
      </c>
      <c r="C5445" s="25">
        <f t="shared" si="87"/>
        <v>0</v>
      </c>
    </row>
    <row r="5446" spans="1:3" ht="14.5" customHeight="1" x14ac:dyDescent="0.25">
      <c r="A5446">
        <f>'S1'!K21</f>
        <v>0</v>
      </c>
      <c r="B5446" s="25">
        <v>0</v>
      </c>
      <c r="C5446" s="25">
        <f t="shared" si="87"/>
        <v>0</v>
      </c>
    </row>
    <row r="5447" spans="1:3" ht="14.5" customHeight="1" x14ac:dyDescent="0.25">
      <c r="A5447">
        <f>'S1'!K9</f>
        <v>0</v>
      </c>
      <c r="B5447" s="25">
        <v>0</v>
      </c>
      <c r="C5447" s="25">
        <f t="shared" si="87"/>
        <v>0</v>
      </c>
    </row>
    <row r="5448" spans="1:3" ht="14.5" customHeight="1" x14ac:dyDescent="0.25">
      <c r="A5448">
        <f>'S1'!L10</f>
        <v>0</v>
      </c>
      <c r="B5448" s="25">
        <v>0</v>
      </c>
      <c r="C5448" s="25">
        <f t="shared" si="87"/>
        <v>0</v>
      </c>
    </row>
    <row r="5449" spans="1:3" ht="14.5" customHeight="1" x14ac:dyDescent="0.25">
      <c r="A5449">
        <f>'S1'!L11</f>
        <v>0</v>
      </c>
      <c r="B5449" s="25">
        <v>0</v>
      </c>
      <c r="C5449" s="25">
        <f t="shared" si="87"/>
        <v>0</v>
      </c>
    </row>
    <row r="5450" spans="1:3" ht="14.5" customHeight="1" x14ac:dyDescent="0.25">
      <c r="A5450">
        <f>'S1'!L12</f>
        <v>0</v>
      </c>
      <c r="B5450" s="25">
        <v>0</v>
      </c>
      <c r="C5450" s="25">
        <f t="shared" si="87"/>
        <v>0</v>
      </c>
    </row>
    <row r="5451" spans="1:3" ht="14.5" customHeight="1" x14ac:dyDescent="0.25">
      <c r="A5451">
        <f>'S1'!L13</f>
        <v>0</v>
      </c>
      <c r="B5451" s="25">
        <v>0</v>
      </c>
      <c r="C5451" s="25">
        <f t="shared" si="87"/>
        <v>0</v>
      </c>
    </row>
    <row r="5452" spans="1:3" ht="14.5" customHeight="1" x14ac:dyDescent="0.25">
      <c r="A5452">
        <f>'S1'!L14</f>
        <v>0</v>
      </c>
      <c r="B5452" s="25">
        <v>0</v>
      </c>
      <c r="C5452" s="25">
        <f t="shared" si="87"/>
        <v>0</v>
      </c>
    </row>
    <row r="5453" spans="1:3" ht="14.5" customHeight="1" x14ac:dyDescent="0.25">
      <c r="A5453">
        <f>'S1'!L18</f>
        <v>0</v>
      </c>
      <c r="B5453" s="25">
        <v>0</v>
      </c>
      <c r="C5453" s="25">
        <f t="shared" si="87"/>
        <v>0</v>
      </c>
    </row>
    <row r="5454" spans="1:3" ht="14.5" customHeight="1" x14ac:dyDescent="0.25">
      <c r="A5454">
        <f>'S1'!L19</f>
        <v>0</v>
      </c>
      <c r="B5454" s="25">
        <v>0</v>
      </c>
      <c r="C5454" s="25">
        <f t="shared" si="87"/>
        <v>0</v>
      </c>
    </row>
    <row r="5455" spans="1:3" ht="14.5" customHeight="1" x14ac:dyDescent="0.25">
      <c r="A5455">
        <f>'S1'!L20</f>
        <v>0</v>
      </c>
      <c r="B5455" s="25">
        <v>0</v>
      </c>
      <c r="C5455" s="25">
        <f t="shared" si="87"/>
        <v>0</v>
      </c>
    </row>
    <row r="5456" spans="1:3" ht="14.5" customHeight="1" x14ac:dyDescent="0.25">
      <c r="A5456">
        <f>'S1'!L21</f>
        <v>0</v>
      </c>
      <c r="B5456" s="25">
        <v>0</v>
      </c>
      <c r="C5456" s="25">
        <f t="shared" si="87"/>
        <v>0</v>
      </c>
    </row>
    <row r="5457" spans="1:3" ht="14.5" customHeight="1" x14ac:dyDescent="0.25">
      <c r="A5457">
        <f>'S1'!L9</f>
        <v>0</v>
      </c>
      <c r="B5457" s="25">
        <v>0</v>
      </c>
      <c r="C5457" s="25">
        <f t="shared" si="87"/>
        <v>0</v>
      </c>
    </row>
    <row r="5458" spans="1:3" ht="14.5" customHeight="1" x14ac:dyDescent="0.25">
      <c r="A5458">
        <f>'S1'!M19</f>
        <v>0</v>
      </c>
      <c r="B5458" s="25">
        <v>0</v>
      </c>
      <c r="C5458" s="25">
        <f t="shared" si="87"/>
        <v>0</v>
      </c>
    </row>
    <row r="5459" spans="1:3" ht="14.5" customHeight="1" x14ac:dyDescent="0.25">
      <c r="A5459">
        <f>'S1'!N10</f>
        <v>0</v>
      </c>
      <c r="B5459" s="25">
        <v>0</v>
      </c>
      <c r="C5459" s="25">
        <f t="shared" si="87"/>
        <v>0</v>
      </c>
    </row>
    <row r="5460" spans="1:3" ht="14.5" customHeight="1" x14ac:dyDescent="0.25">
      <c r="A5460">
        <f>'S1'!N11</f>
        <v>0</v>
      </c>
      <c r="B5460" s="25">
        <v>0</v>
      </c>
      <c r="C5460" s="25">
        <f t="shared" si="87"/>
        <v>0</v>
      </c>
    </row>
    <row r="5461" spans="1:3" ht="14.5" customHeight="1" x14ac:dyDescent="0.25">
      <c r="A5461">
        <f>'S1'!N12</f>
        <v>0</v>
      </c>
      <c r="B5461" s="25">
        <v>0</v>
      </c>
      <c r="C5461" s="25">
        <f t="shared" si="87"/>
        <v>0</v>
      </c>
    </row>
    <row r="5462" spans="1:3" ht="14.5" customHeight="1" x14ac:dyDescent="0.25">
      <c r="A5462">
        <f>'S1'!N13</f>
        <v>0</v>
      </c>
      <c r="B5462" s="25">
        <v>0</v>
      </c>
      <c r="C5462" s="25">
        <f t="shared" si="87"/>
        <v>0</v>
      </c>
    </row>
    <row r="5463" spans="1:3" ht="14.5" customHeight="1" x14ac:dyDescent="0.25">
      <c r="A5463">
        <f>'S1'!N14</f>
        <v>0</v>
      </c>
      <c r="B5463" s="25">
        <v>0</v>
      </c>
      <c r="C5463" s="25">
        <f t="shared" si="87"/>
        <v>0</v>
      </c>
    </row>
    <row r="5464" spans="1:3" ht="14.5" customHeight="1" x14ac:dyDescent="0.25">
      <c r="A5464">
        <f>'S1'!N15</f>
        <v>0</v>
      </c>
      <c r="B5464" s="25">
        <v>0</v>
      </c>
      <c r="C5464" s="25">
        <f t="shared" si="87"/>
        <v>0</v>
      </c>
    </row>
    <row r="5465" spans="1:3" ht="14.5" customHeight="1" x14ac:dyDescent="0.25">
      <c r="A5465">
        <f>'S1'!N16</f>
        <v>0</v>
      </c>
      <c r="B5465" s="25">
        <v>0</v>
      </c>
      <c r="C5465" s="25">
        <f t="shared" si="87"/>
        <v>0</v>
      </c>
    </row>
    <row r="5466" spans="1:3" ht="14.5" customHeight="1" x14ac:dyDescent="0.25">
      <c r="A5466">
        <f>'S1'!N17</f>
        <v>0</v>
      </c>
      <c r="B5466" s="25">
        <v>0</v>
      </c>
      <c r="C5466" s="25">
        <f t="shared" si="87"/>
        <v>0</v>
      </c>
    </row>
    <row r="5467" spans="1:3" ht="14.5" customHeight="1" x14ac:dyDescent="0.25">
      <c r="A5467">
        <f>'S1'!N18</f>
        <v>0</v>
      </c>
      <c r="B5467" s="25">
        <v>0</v>
      </c>
      <c r="C5467" s="25">
        <f t="shared" si="87"/>
        <v>0</v>
      </c>
    </row>
    <row r="5468" spans="1:3" ht="14.5" customHeight="1" x14ac:dyDescent="0.25">
      <c r="A5468">
        <f>'S1'!N19</f>
        <v>0</v>
      </c>
      <c r="B5468" s="25">
        <v>0</v>
      </c>
      <c r="C5468" s="25">
        <f t="shared" si="87"/>
        <v>0</v>
      </c>
    </row>
    <row r="5469" spans="1:3" x14ac:dyDescent="0.25">
      <c r="A5469">
        <f>'S1'!N20</f>
        <v>0</v>
      </c>
      <c r="B5469" s="25">
        <v>0</v>
      </c>
      <c r="C5469" s="25">
        <f t="shared" si="87"/>
        <v>0</v>
      </c>
    </row>
    <row r="5470" spans="1:3" x14ac:dyDescent="0.25">
      <c r="A5470">
        <f>'S1'!N21</f>
        <v>0</v>
      </c>
      <c r="B5470" s="25">
        <v>0</v>
      </c>
      <c r="C5470" s="25">
        <f t="shared" si="87"/>
        <v>0</v>
      </c>
    </row>
    <row r="5471" spans="1:3" x14ac:dyDescent="0.25">
      <c r="A5471">
        <f>'S1'!N9</f>
        <v>0</v>
      </c>
      <c r="B5471" s="25">
        <v>0</v>
      </c>
      <c r="C5471" s="25">
        <f t="shared" si="87"/>
        <v>0</v>
      </c>
    </row>
    <row r="5472" spans="1:3" x14ac:dyDescent="0.25">
      <c r="A5472">
        <f>'S1'!O10</f>
        <v>0</v>
      </c>
      <c r="B5472" s="25">
        <v>0</v>
      </c>
      <c r="C5472" s="25">
        <f t="shared" si="87"/>
        <v>0</v>
      </c>
    </row>
    <row r="5473" spans="1:3" x14ac:dyDescent="0.25">
      <c r="A5473">
        <f>'S1'!O11</f>
        <v>0</v>
      </c>
      <c r="B5473" s="25">
        <v>0</v>
      </c>
      <c r="C5473" s="25">
        <f t="shared" si="87"/>
        <v>0</v>
      </c>
    </row>
    <row r="5474" spans="1:3" x14ac:dyDescent="0.25">
      <c r="A5474">
        <f>'S1'!O12</f>
        <v>0</v>
      </c>
      <c r="B5474" s="25">
        <v>0</v>
      </c>
      <c r="C5474" s="25">
        <f t="shared" si="87"/>
        <v>0</v>
      </c>
    </row>
    <row r="5475" spans="1:3" x14ac:dyDescent="0.25">
      <c r="A5475">
        <f>'S1'!O13</f>
        <v>0</v>
      </c>
      <c r="B5475" s="25">
        <v>0</v>
      </c>
      <c r="C5475" s="25">
        <f t="shared" si="87"/>
        <v>0</v>
      </c>
    </row>
    <row r="5476" spans="1:3" x14ac:dyDescent="0.25">
      <c r="A5476">
        <f>'S1'!O14</f>
        <v>0</v>
      </c>
      <c r="B5476" s="25">
        <v>0</v>
      </c>
      <c r="C5476" s="25">
        <f t="shared" si="87"/>
        <v>0</v>
      </c>
    </row>
    <row r="5477" spans="1:3" x14ac:dyDescent="0.25">
      <c r="A5477">
        <f>'S1'!O15</f>
        <v>0</v>
      </c>
      <c r="B5477" s="25">
        <v>0</v>
      </c>
      <c r="C5477" s="25">
        <f t="shared" si="87"/>
        <v>0</v>
      </c>
    </row>
    <row r="5478" spans="1:3" x14ac:dyDescent="0.25">
      <c r="A5478">
        <f>'S1'!O16</f>
        <v>0</v>
      </c>
      <c r="B5478" s="25">
        <v>0</v>
      </c>
      <c r="C5478" s="25">
        <f t="shared" si="87"/>
        <v>0</v>
      </c>
    </row>
    <row r="5479" spans="1:3" x14ac:dyDescent="0.25">
      <c r="A5479">
        <f>'S1'!O17</f>
        <v>0</v>
      </c>
      <c r="B5479" s="25">
        <v>0</v>
      </c>
      <c r="C5479" s="25">
        <f t="shared" si="87"/>
        <v>0</v>
      </c>
    </row>
    <row r="5480" spans="1:3" x14ac:dyDescent="0.25">
      <c r="A5480">
        <f>'S1'!O18</f>
        <v>0</v>
      </c>
      <c r="B5480" s="25">
        <v>0</v>
      </c>
      <c r="C5480" s="25">
        <f t="shared" si="87"/>
        <v>0</v>
      </c>
    </row>
    <row r="5481" spans="1:3" x14ac:dyDescent="0.25">
      <c r="A5481">
        <f>'S1'!O19</f>
        <v>0</v>
      </c>
      <c r="B5481" s="25">
        <v>0</v>
      </c>
      <c r="C5481" s="25">
        <f t="shared" si="87"/>
        <v>0</v>
      </c>
    </row>
    <row r="5482" spans="1:3" x14ac:dyDescent="0.25">
      <c r="A5482">
        <f>'S1'!O20</f>
        <v>0</v>
      </c>
      <c r="B5482" s="25">
        <v>0</v>
      </c>
      <c r="C5482" s="25">
        <f t="shared" si="87"/>
        <v>0</v>
      </c>
    </row>
    <row r="5483" spans="1:3" x14ac:dyDescent="0.25">
      <c r="A5483">
        <f>'S1'!O21</f>
        <v>0</v>
      </c>
      <c r="B5483" s="25">
        <v>0</v>
      </c>
      <c r="C5483" s="25">
        <f t="shared" si="87"/>
        <v>0</v>
      </c>
    </row>
    <row r="5484" spans="1:3" x14ac:dyDescent="0.25">
      <c r="A5484">
        <f>'S1'!O9</f>
        <v>0</v>
      </c>
      <c r="B5484" s="25">
        <v>0</v>
      </c>
      <c r="C5484" s="25">
        <f t="shared" si="87"/>
        <v>0</v>
      </c>
    </row>
    <row r="5485" spans="1:3" x14ac:dyDescent="0.25">
      <c r="A5485">
        <f>'S1'!P10</f>
        <v>0</v>
      </c>
      <c r="B5485" s="25">
        <v>0</v>
      </c>
      <c r="C5485" s="25">
        <f t="shared" si="87"/>
        <v>0</v>
      </c>
    </row>
    <row r="5486" spans="1:3" x14ac:dyDescent="0.25">
      <c r="A5486">
        <f>'S1'!P11</f>
        <v>0</v>
      </c>
      <c r="B5486" s="25">
        <v>0</v>
      </c>
      <c r="C5486" s="25">
        <f t="shared" si="87"/>
        <v>0</v>
      </c>
    </row>
    <row r="5487" spans="1:3" x14ac:dyDescent="0.25">
      <c r="A5487">
        <f>'S1'!P12</f>
        <v>0</v>
      </c>
      <c r="B5487" s="25">
        <v>0</v>
      </c>
      <c r="C5487" s="25">
        <f t="shared" si="87"/>
        <v>0</v>
      </c>
    </row>
    <row r="5488" spans="1:3" x14ac:dyDescent="0.25">
      <c r="A5488">
        <f>'S1'!P13</f>
        <v>0</v>
      </c>
      <c r="B5488" s="25">
        <v>0</v>
      </c>
      <c r="C5488" s="25">
        <f t="shared" si="87"/>
        <v>0</v>
      </c>
    </row>
    <row r="5489" spans="1:3" x14ac:dyDescent="0.25">
      <c r="A5489">
        <f>'S1'!P14</f>
        <v>0</v>
      </c>
      <c r="B5489" s="25">
        <v>0</v>
      </c>
      <c r="C5489" s="25">
        <f t="shared" si="87"/>
        <v>0</v>
      </c>
    </row>
    <row r="5490" spans="1:3" x14ac:dyDescent="0.25">
      <c r="A5490">
        <f>'S1'!P15</f>
        <v>0</v>
      </c>
      <c r="B5490" s="25">
        <v>0</v>
      </c>
      <c r="C5490" s="25">
        <f t="shared" si="87"/>
        <v>0</v>
      </c>
    </row>
    <row r="5491" spans="1:3" x14ac:dyDescent="0.25">
      <c r="A5491">
        <f>'S1'!P16</f>
        <v>0</v>
      </c>
      <c r="B5491" s="25">
        <v>0</v>
      </c>
      <c r="C5491" s="25">
        <f t="shared" si="87"/>
        <v>0</v>
      </c>
    </row>
    <row r="5492" spans="1:3" x14ac:dyDescent="0.25">
      <c r="A5492">
        <f>'S1'!P17</f>
        <v>0</v>
      </c>
      <c r="B5492" s="25">
        <v>0</v>
      </c>
      <c r="C5492" s="25">
        <f t="shared" si="87"/>
        <v>0</v>
      </c>
    </row>
    <row r="5493" spans="1:3" x14ac:dyDescent="0.25">
      <c r="A5493">
        <f>'S1'!P18</f>
        <v>0</v>
      </c>
      <c r="B5493" s="25">
        <v>0</v>
      </c>
      <c r="C5493" s="25">
        <f t="shared" si="87"/>
        <v>0</v>
      </c>
    </row>
    <row r="5494" spans="1:3" x14ac:dyDescent="0.25">
      <c r="A5494">
        <f>'S1'!P19</f>
        <v>0</v>
      </c>
      <c r="B5494" s="25">
        <v>0</v>
      </c>
      <c r="C5494" s="25">
        <f t="shared" si="87"/>
        <v>0</v>
      </c>
    </row>
    <row r="5495" spans="1:3" x14ac:dyDescent="0.25">
      <c r="A5495">
        <f>'S1'!P20</f>
        <v>0</v>
      </c>
      <c r="B5495" s="25">
        <v>0</v>
      </c>
      <c r="C5495" s="25">
        <f t="shared" si="87"/>
        <v>0</v>
      </c>
    </row>
    <row r="5496" spans="1:3" x14ac:dyDescent="0.25">
      <c r="A5496">
        <f>'S1'!P21</f>
        <v>0</v>
      </c>
      <c r="B5496" s="25">
        <v>0</v>
      </c>
      <c r="C5496" s="25">
        <f t="shared" si="87"/>
        <v>0</v>
      </c>
    </row>
    <row r="5497" spans="1:3" x14ac:dyDescent="0.25">
      <c r="A5497">
        <f>'S1'!P9</f>
        <v>0</v>
      </c>
      <c r="B5497" s="25">
        <v>0</v>
      </c>
      <c r="C5497" s="25">
        <f t="shared" si="87"/>
        <v>0</v>
      </c>
    </row>
    <row r="5498" spans="1:3" x14ac:dyDescent="0.25">
      <c r="A5498">
        <f>'S1'!Q10</f>
        <v>0</v>
      </c>
      <c r="B5498" s="25">
        <v>0</v>
      </c>
      <c r="C5498" s="25">
        <f t="shared" si="87"/>
        <v>0</v>
      </c>
    </row>
    <row r="5499" spans="1:3" x14ac:dyDescent="0.25">
      <c r="A5499">
        <f>'S1'!Q11</f>
        <v>0</v>
      </c>
      <c r="B5499" s="25">
        <v>0</v>
      </c>
      <c r="C5499" s="25">
        <f t="shared" si="87"/>
        <v>0</v>
      </c>
    </row>
    <row r="5500" spans="1:3" x14ac:dyDescent="0.25">
      <c r="A5500">
        <f>'S1'!Q12</f>
        <v>0</v>
      </c>
      <c r="B5500" s="25">
        <v>0</v>
      </c>
      <c r="C5500" s="25">
        <f t="shared" si="87"/>
        <v>0</v>
      </c>
    </row>
    <row r="5501" spans="1:3" x14ac:dyDescent="0.25">
      <c r="A5501">
        <f>'S1'!Q13</f>
        <v>0</v>
      </c>
      <c r="B5501" s="25">
        <v>0</v>
      </c>
      <c r="C5501" s="25">
        <f t="shared" si="87"/>
        <v>0</v>
      </c>
    </row>
    <row r="5502" spans="1:3" x14ac:dyDescent="0.25">
      <c r="A5502">
        <f>'S1'!Q14</f>
        <v>0</v>
      </c>
      <c r="B5502" s="25">
        <v>0</v>
      </c>
      <c r="C5502" s="25">
        <f t="shared" si="87"/>
        <v>0</v>
      </c>
    </row>
    <row r="5503" spans="1:3" x14ac:dyDescent="0.25">
      <c r="A5503">
        <f>'S1'!Q18</f>
        <v>0</v>
      </c>
      <c r="B5503" s="25">
        <v>0</v>
      </c>
      <c r="C5503" s="25">
        <f t="shared" ref="C5503:C5508" si="88">A5503*B5503</f>
        <v>0</v>
      </c>
    </row>
    <row r="5504" spans="1:3" x14ac:dyDescent="0.25">
      <c r="A5504">
        <f>'S1'!Q19</f>
        <v>0</v>
      </c>
      <c r="B5504" s="25">
        <v>0</v>
      </c>
      <c r="C5504" s="25">
        <f t="shared" si="88"/>
        <v>0</v>
      </c>
    </row>
    <row r="5505" spans="1:3" x14ac:dyDescent="0.25">
      <c r="A5505">
        <f>'S1'!Q20</f>
        <v>0</v>
      </c>
      <c r="B5505" s="25">
        <v>0</v>
      </c>
      <c r="C5505" s="25">
        <f t="shared" si="88"/>
        <v>0</v>
      </c>
    </row>
    <row r="5506" spans="1:3" x14ac:dyDescent="0.25">
      <c r="A5506">
        <f>'S1'!Q21</f>
        <v>0</v>
      </c>
      <c r="B5506" s="25">
        <v>0</v>
      </c>
      <c r="C5506" s="25">
        <f t="shared" si="88"/>
        <v>0</v>
      </c>
    </row>
    <row r="5507" spans="1:3" x14ac:dyDescent="0.25">
      <c r="A5507">
        <f>'S1'!Q9</f>
        <v>0</v>
      </c>
      <c r="B5507" s="25">
        <v>0</v>
      </c>
      <c r="C5507" s="25">
        <f t="shared" si="88"/>
        <v>0</v>
      </c>
    </row>
    <row r="5508" spans="1:3" x14ac:dyDescent="0.25">
      <c r="A5508">
        <f>'S1'!R19</f>
        <v>0</v>
      </c>
      <c r="B5508" s="25">
        <v>0</v>
      </c>
      <c r="C5508" s="25">
        <f t="shared" si="88"/>
        <v>0</v>
      </c>
    </row>
  </sheetData>
  <sheetProtection algorithmName="SHA-512" hashValue="LLHDnkiVlBI8Rv03o37nfsuOD5U00l62p+QP3gC9DjBrcEmWXxy7+glz2/30nMrNwtQYhmYuoCD47EfFnQMBAQ==" saltValue="P/vxfGMdWNS1woOu7ExMrw==" spinCount="100000" sheet="1" objects="1" scenarios="1" selectLockedCells="1"/>
  <autoFilter ref="A1:C5508" xr:uid="{00000000-0009-0000-0000-000000000000}"/>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1"/>
  <dimension ref="A1:L121"/>
  <sheetViews>
    <sheetView zoomScaleNormal="100" workbookViewId="0">
      <selection activeCell="D2" sqref="D2"/>
    </sheetView>
  </sheetViews>
  <sheetFormatPr defaultColWidth="9.1796875" defaultRowHeight="12.5" x14ac:dyDescent="0.25"/>
  <cols>
    <col min="1" max="1" width="41.453125" bestFit="1" customWidth="1"/>
    <col min="2" max="2" width="22.26953125" bestFit="1" customWidth="1"/>
    <col min="3" max="3" width="45.1796875" customWidth="1"/>
    <col min="4" max="4" width="17.81640625" customWidth="1"/>
    <col min="5" max="5" width="74.54296875" customWidth="1"/>
    <col min="6" max="6" width="15.54296875" customWidth="1"/>
    <col min="7" max="7" width="35.453125" customWidth="1"/>
    <col min="8" max="8" width="29.26953125" customWidth="1"/>
    <col min="10" max="10" width="15.54296875" customWidth="1"/>
  </cols>
  <sheetData>
    <row r="1" spans="1:12" x14ac:dyDescent="0.25">
      <c r="A1" s="24" t="s">
        <v>222</v>
      </c>
      <c r="B1" s="122" t="s">
        <v>224</v>
      </c>
      <c r="C1" s="24" t="s">
        <v>220</v>
      </c>
      <c r="D1" s="124" t="s">
        <v>514</v>
      </c>
      <c r="E1" s="24" t="s">
        <v>227</v>
      </c>
      <c r="F1" s="124" t="s">
        <v>226</v>
      </c>
      <c r="G1" s="24" t="s">
        <v>223</v>
      </c>
      <c r="H1" s="122" t="str">
        <f>IF($B$1="E",D1&amp;F1&amp;B1,D1&amp;F1)</f>
        <v>2.77E</v>
      </c>
      <c r="J1" s="24" t="s">
        <v>225</v>
      </c>
      <c r="K1" t="s">
        <v>221</v>
      </c>
      <c r="L1" t="s">
        <v>224</v>
      </c>
    </row>
    <row r="3" spans="1:12" x14ac:dyDescent="0.25">
      <c r="A3" s="24" t="s">
        <v>468</v>
      </c>
      <c r="B3" s="24" t="s">
        <v>19</v>
      </c>
      <c r="C3" s="24" t="s">
        <v>185</v>
      </c>
      <c r="D3" s="24" t="s">
        <v>21</v>
      </c>
      <c r="E3" s="24" t="s">
        <v>57</v>
      </c>
      <c r="F3" s="24" t="s">
        <v>58</v>
      </c>
      <c r="G3" s="24" t="s">
        <v>205</v>
      </c>
      <c r="H3" s="24" t="s">
        <v>204</v>
      </c>
    </row>
    <row r="4" spans="1:12" x14ac:dyDescent="0.25">
      <c r="A4" t="s">
        <v>17</v>
      </c>
      <c r="B4" t="b">
        <f>ISNUMBER(Introduction!D4)</f>
        <v>1</v>
      </c>
      <c r="C4" t="str">
        <f>IF(B4=TRUE,"",IF($B$1="CZ",E4,F4))</f>
        <v/>
      </c>
      <c r="D4">
        <f>IF(C4="",0,1)</f>
        <v>0</v>
      </c>
      <c r="E4" t="s">
        <v>186</v>
      </c>
      <c r="F4" t="s">
        <v>191</v>
      </c>
      <c r="G4">
        <v>1</v>
      </c>
      <c r="H4" t="str">
        <f>"Error #"&amp;G4&amp;": Sheet Introduction - "</f>
        <v xml:space="preserve">Error #1: Sheet Introduction - </v>
      </c>
    </row>
    <row r="5" spans="1:12" x14ac:dyDescent="0.25">
      <c r="A5" t="s">
        <v>18</v>
      </c>
      <c r="B5">
        <f>LEN(Introduction!C12)</f>
        <v>0</v>
      </c>
      <c r="D5">
        <f>IF(C5="",0,1)</f>
        <v>0</v>
      </c>
      <c r="E5" t="s">
        <v>187</v>
      </c>
      <c r="F5" t="s">
        <v>190</v>
      </c>
      <c r="G5">
        <v>2</v>
      </c>
      <c r="H5" t="str">
        <f>"Error #"&amp;G5&amp;": Sheet Introduction - "</f>
        <v xml:space="preserve">Error #2: Sheet Introduction - </v>
      </c>
    </row>
    <row r="6" spans="1:12" x14ac:dyDescent="0.25">
      <c r="A6" t="s">
        <v>20</v>
      </c>
      <c r="B6">
        <f>LEN(Introduction!F14)</f>
        <v>0</v>
      </c>
      <c r="C6" t="str">
        <f>IF(B6=9,"",IF($B$1="CZ",E6,F6))</f>
        <v xml:space="preserve"> EKOKOM ID (ID must start with one letter and it must have 9 characters)</v>
      </c>
      <c r="D6">
        <f>IF(B6=9,0,1)</f>
        <v>1</v>
      </c>
      <c r="E6" t="s">
        <v>193</v>
      </c>
      <c r="F6" t="s">
        <v>194</v>
      </c>
      <c r="G6">
        <v>3</v>
      </c>
      <c r="H6" t="str">
        <f>"Error #"&amp;G6&amp;": Sheet Introduction - "</f>
        <v xml:space="preserve">Error #3: Sheet Introduction - </v>
      </c>
    </row>
    <row r="7" spans="1:12" x14ac:dyDescent="0.25">
      <c r="A7" t="s">
        <v>22</v>
      </c>
      <c r="C7" t="str">
        <f>IF(D7=0,"",IF($B$1="CZ",E7,F7))</f>
        <v>ATTENTION!! Please check the following fields on this page:</v>
      </c>
      <c r="D7">
        <f>SUM(D4:D6)</f>
        <v>1</v>
      </c>
      <c r="E7" t="s">
        <v>189</v>
      </c>
      <c r="F7" t="s">
        <v>192</v>
      </c>
    </row>
    <row r="8" spans="1:12" x14ac:dyDescent="0.25">
      <c r="A8" t="s">
        <v>23</v>
      </c>
      <c r="C8" t="str">
        <f>C4&amp;C5&amp;C6</f>
        <v xml:space="preserve"> EKOKOM ID (ID must start with one letter and it must have 9 characters)</v>
      </c>
    </row>
    <row r="9" spans="1:12" x14ac:dyDescent="0.25">
      <c r="A9" t="s">
        <v>188</v>
      </c>
      <c r="C9" t="str">
        <f>C7&amp;C8</f>
        <v>ATTENTION!! Please check the following fields on this page: EKOKOM ID (ID must start with one letter and it must have 9 characters)</v>
      </c>
    </row>
    <row r="11" spans="1:12" x14ac:dyDescent="0.25">
      <c r="A11" s="24" t="s">
        <v>24</v>
      </c>
      <c r="B11" s="24" t="s">
        <v>49</v>
      </c>
      <c r="C11" s="24" t="s">
        <v>195</v>
      </c>
      <c r="D11" s="24" t="s">
        <v>202</v>
      </c>
      <c r="E11" s="24" t="s">
        <v>204</v>
      </c>
      <c r="F11" s="24" t="s">
        <v>382</v>
      </c>
    </row>
    <row r="12" spans="1:12" x14ac:dyDescent="0.25">
      <c r="A12" t="s">
        <v>25</v>
      </c>
      <c r="B12">
        <f>'J1-1A'!R1</f>
        <v>0</v>
      </c>
      <c r="C12" t="str">
        <f t="shared" ref="C12:C36" si="0">IF(ISERR(B12),IF($B$1="CZ",E12&amp;$E$39&amp;A12,E12&amp;$F$39&amp;A12),"")</f>
        <v/>
      </c>
      <c r="D12">
        <v>10</v>
      </c>
      <c r="E12" t="str">
        <f>"Error #"&amp;D12&amp;": "</f>
        <v xml:space="preserve">Error #10: </v>
      </c>
      <c r="F12">
        <f>SUM(J11A_HODNOTY)</f>
        <v>0</v>
      </c>
      <c r="G12" t="str">
        <f>IF(F12&gt;0,A12,"")</f>
        <v/>
      </c>
    </row>
    <row r="13" spans="1:12" x14ac:dyDescent="0.25">
      <c r="A13" t="s">
        <v>26</v>
      </c>
      <c r="B13">
        <f>'J1-1B'!V1</f>
        <v>0</v>
      </c>
      <c r="C13" t="str">
        <f t="shared" si="0"/>
        <v/>
      </c>
      <c r="D13">
        <v>11</v>
      </c>
      <c r="E13" t="str">
        <f t="shared" ref="E13:E36" si="1">"Error #"&amp;D13&amp;": "</f>
        <v xml:space="preserve">Error #11: </v>
      </c>
      <c r="F13">
        <f>SUM(J11B_HODNOTY)</f>
        <v>0</v>
      </c>
      <c r="G13" t="str">
        <f>IF(F13&gt;0," | "&amp;A13,"")</f>
        <v/>
      </c>
    </row>
    <row r="14" spans="1:12" x14ac:dyDescent="0.25">
      <c r="A14" t="s">
        <v>27</v>
      </c>
      <c r="B14">
        <f>'J1-1K'!P1</f>
        <v>0</v>
      </c>
      <c r="C14" t="str">
        <f t="shared" si="0"/>
        <v/>
      </c>
      <c r="D14">
        <v>12</v>
      </c>
      <c r="E14" t="str">
        <f t="shared" si="1"/>
        <v xml:space="preserve">Error #12: </v>
      </c>
      <c r="F14">
        <f>SUM(J11K_HODNOTY)</f>
        <v>0</v>
      </c>
      <c r="G14" t="str">
        <f t="shared" ref="G14:G36" si="2">IF(F14&gt;0," | "&amp;A14,"")</f>
        <v/>
      </c>
    </row>
    <row r="15" spans="1:12" x14ac:dyDescent="0.25">
      <c r="A15" t="s">
        <v>28</v>
      </c>
      <c r="B15">
        <f>'J1-2A'!R1</f>
        <v>0</v>
      </c>
      <c r="C15" t="str">
        <f t="shared" si="0"/>
        <v/>
      </c>
      <c r="D15">
        <v>13</v>
      </c>
      <c r="E15" t="str">
        <f t="shared" si="1"/>
        <v xml:space="preserve">Error #13: </v>
      </c>
      <c r="F15">
        <f>SUM(J12A_HODNOTY)</f>
        <v>0</v>
      </c>
      <c r="G15" t="str">
        <f t="shared" si="2"/>
        <v/>
      </c>
    </row>
    <row r="16" spans="1:12" x14ac:dyDescent="0.25">
      <c r="A16" t="s">
        <v>29</v>
      </c>
      <c r="B16">
        <f>'J1-2B'!V1</f>
        <v>0</v>
      </c>
      <c r="C16" t="str">
        <f t="shared" si="0"/>
        <v/>
      </c>
      <c r="D16">
        <v>14</v>
      </c>
      <c r="E16" t="str">
        <f t="shared" si="1"/>
        <v xml:space="preserve">Error #14: </v>
      </c>
      <c r="F16">
        <f>SUM(J12B_HODNOTY)</f>
        <v>0</v>
      </c>
      <c r="G16" t="str">
        <f t="shared" si="2"/>
        <v/>
      </c>
    </row>
    <row r="17" spans="1:7" x14ac:dyDescent="0.25">
      <c r="A17" t="s">
        <v>30</v>
      </c>
      <c r="B17">
        <f>'J1-2K'!P1</f>
        <v>0</v>
      </c>
      <c r="C17" t="str">
        <f t="shared" si="0"/>
        <v/>
      </c>
      <c r="D17">
        <v>15</v>
      </c>
      <c r="E17" t="str">
        <f t="shared" si="1"/>
        <v xml:space="preserve">Error #15: </v>
      </c>
      <c r="F17">
        <f>SUM(J12K_HODNOTY)</f>
        <v>0</v>
      </c>
      <c r="G17" t="str">
        <f t="shared" si="2"/>
        <v/>
      </c>
    </row>
    <row r="18" spans="1:7" x14ac:dyDescent="0.25">
      <c r="A18" t="s">
        <v>31</v>
      </c>
      <c r="B18">
        <f>'J1-3'!V1</f>
        <v>0</v>
      </c>
      <c r="C18" t="str">
        <f t="shared" si="0"/>
        <v/>
      </c>
      <c r="D18">
        <v>16</v>
      </c>
      <c r="E18" t="str">
        <f t="shared" si="1"/>
        <v xml:space="preserve">Error #16: </v>
      </c>
      <c r="F18">
        <f>SUM(J13_HODNOTY)</f>
        <v>0</v>
      </c>
      <c r="G18" t="str">
        <f t="shared" si="2"/>
        <v/>
      </c>
    </row>
    <row r="19" spans="1:7" x14ac:dyDescent="0.25">
      <c r="A19" t="s">
        <v>32</v>
      </c>
      <c r="B19">
        <f>'J1-3K'!R1</f>
        <v>0</v>
      </c>
      <c r="C19" t="str">
        <f t="shared" si="0"/>
        <v/>
      </c>
      <c r="D19">
        <v>17</v>
      </c>
      <c r="E19" t="str">
        <f t="shared" si="1"/>
        <v xml:space="preserve">Error #17: </v>
      </c>
      <c r="F19">
        <f>SUM(J13K_HODNOTY)</f>
        <v>0</v>
      </c>
      <c r="G19" t="str">
        <f t="shared" si="2"/>
        <v/>
      </c>
    </row>
    <row r="20" spans="1:7" x14ac:dyDescent="0.25">
      <c r="A20" t="s">
        <v>33</v>
      </c>
      <c r="B20">
        <f>'J2'!N1</f>
        <v>0</v>
      </c>
      <c r="C20" t="str">
        <f t="shared" si="0"/>
        <v/>
      </c>
      <c r="D20">
        <v>18</v>
      </c>
      <c r="E20" t="str">
        <f t="shared" si="1"/>
        <v xml:space="preserve">Error #18: </v>
      </c>
      <c r="F20">
        <f>SUM(J2_HODNOTY)</f>
        <v>0</v>
      </c>
      <c r="G20" t="str">
        <f t="shared" si="2"/>
        <v/>
      </c>
    </row>
    <row r="21" spans="1:7" x14ac:dyDescent="0.25">
      <c r="A21" t="s">
        <v>34</v>
      </c>
      <c r="B21">
        <f>'J3'!N1</f>
        <v>0</v>
      </c>
      <c r="C21" t="str">
        <f t="shared" si="0"/>
        <v/>
      </c>
      <c r="D21">
        <v>19</v>
      </c>
      <c r="E21" t="str">
        <f t="shared" si="1"/>
        <v xml:space="preserve">Error #19: </v>
      </c>
      <c r="F21">
        <f>SUM(J3_HODNOTY)</f>
        <v>0</v>
      </c>
      <c r="G21" t="str">
        <f t="shared" si="2"/>
        <v/>
      </c>
    </row>
    <row r="22" spans="1:7" x14ac:dyDescent="0.25">
      <c r="A22" t="s">
        <v>35</v>
      </c>
      <c r="B22">
        <f>'J4'!N1</f>
        <v>0</v>
      </c>
      <c r="C22" t="str">
        <f t="shared" si="0"/>
        <v/>
      </c>
      <c r="D22">
        <v>20</v>
      </c>
      <c r="E22" t="str">
        <f t="shared" si="1"/>
        <v xml:space="preserve">Error #20: </v>
      </c>
      <c r="F22">
        <f>SUM(J4_HODNOTY)</f>
        <v>0</v>
      </c>
      <c r="G22" t="str">
        <f t="shared" si="2"/>
        <v/>
      </c>
    </row>
    <row r="23" spans="1:7" x14ac:dyDescent="0.25">
      <c r="A23" t="s">
        <v>442</v>
      </c>
      <c r="B23">
        <f>L!L1</f>
        <v>0</v>
      </c>
      <c r="C23" t="str">
        <f t="shared" si="0"/>
        <v/>
      </c>
      <c r="D23">
        <v>21</v>
      </c>
      <c r="E23" t="str">
        <f t="shared" si="1"/>
        <v xml:space="preserve">Error #21: </v>
      </c>
      <c r="F23">
        <f>SUM(L_HODNOTY)</f>
        <v>0</v>
      </c>
      <c r="G23" t="str">
        <f t="shared" si="2"/>
        <v/>
      </c>
    </row>
    <row r="24" spans="1:7" x14ac:dyDescent="0.25">
      <c r="A24" t="s">
        <v>36</v>
      </c>
      <c r="B24">
        <f>'O1-1A'!R1</f>
        <v>0</v>
      </c>
      <c r="C24" t="str">
        <f t="shared" si="0"/>
        <v/>
      </c>
      <c r="D24">
        <v>22</v>
      </c>
      <c r="E24" t="str">
        <f t="shared" si="1"/>
        <v xml:space="preserve">Error #22: </v>
      </c>
      <c r="F24">
        <f>SUM(O11A_HODNOTY)</f>
        <v>0</v>
      </c>
      <c r="G24" t="str">
        <f t="shared" si="2"/>
        <v/>
      </c>
    </row>
    <row r="25" spans="1:7" x14ac:dyDescent="0.25">
      <c r="A25" t="s">
        <v>37</v>
      </c>
      <c r="B25">
        <f>'O1-1B'!V1</f>
        <v>0</v>
      </c>
      <c r="C25" t="str">
        <f t="shared" si="0"/>
        <v/>
      </c>
      <c r="D25">
        <v>23</v>
      </c>
      <c r="E25" t="str">
        <f t="shared" si="1"/>
        <v xml:space="preserve">Error #23: </v>
      </c>
      <c r="F25">
        <f>SUM(O11B_HODNOTY)</f>
        <v>0</v>
      </c>
      <c r="G25" t="str">
        <f t="shared" si="2"/>
        <v/>
      </c>
    </row>
    <row r="26" spans="1:7" x14ac:dyDescent="0.25">
      <c r="A26" t="s">
        <v>38</v>
      </c>
      <c r="B26">
        <f>'O1-1K'!P1</f>
        <v>0</v>
      </c>
      <c r="C26" t="str">
        <f t="shared" si="0"/>
        <v/>
      </c>
      <c r="D26">
        <v>24</v>
      </c>
      <c r="E26" t="str">
        <f t="shared" si="1"/>
        <v xml:space="preserve">Error #24: </v>
      </c>
      <c r="F26">
        <f>SUM(O11K_HODNOTY)</f>
        <v>0</v>
      </c>
      <c r="G26" t="str">
        <f t="shared" si="2"/>
        <v/>
      </c>
    </row>
    <row r="27" spans="1:7" x14ac:dyDescent="0.25">
      <c r="A27" t="s">
        <v>39</v>
      </c>
      <c r="B27">
        <f>'O1-2A'!R1</f>
        <v>0</v>
      </c>
      <c r="C27" t="str">
        <f t="shared" si="0"/>
        <v/>
      </c>
      <c r="D27">
        <v>25</v>
      </c>
      <c r="E27" t="str">
        <f t="shared" si="1"/>
        <v xml:space="preserve">Error #25: </v>
      </c>
      <c r="F27">
        <f>SUM(O12A_HODNOTY)</f>
        <v>0</v>
      </c>
      <c r="G27" t="str">
        <f t="shared" si="2"/>
        <v/>
      </c>
    </row>
    <row r="28" spans="1:7" x14ac:dyDescent="0.25">
      <c r="A28" t="s">
        <v>40</v>
      </c>
      <c r="B28">
        <f>'O1-2B'!V1</f>
        <v>0</v>
      </c>
      <c r="C28" t="str">
        <f t="shared" si="0"/>
        <v/>
      </c>
      <c r="D28">
        <v>26</v>
      </c>
      <c r="E28" t="str">
        <f t="shared" si="1"/>
        <v xml:space="preserve">Error #26: </v>
      </c>
      <c r="F28">
        <f>SUM(O12B_HODNOTY)</f>
        <v>0</v>
      </c>
      <c r="G28" t="str">
        <f t="shared" si="2"/>
        <v/>
      </c>
    </row>
    <row r="29" spans="1:7" x14ac:dyDescent="0.25">
      <c r="A29" t="s">
        <v>41</v>
      </c>
      <c r="B29">
        <f>'O1-2K'!P1</f>
        <v>0</v>
      </c>
      <c r="C29" t="str">
        <f t="shared" si="0"/>
        <v/>
      </c>
      <c r="D29">
        <v>27</v>
      </c>
      <c r="E29" t="str">
        <f t="shared" si="1"/>
        <v xml:space="preserve">Error #27: </v>
      </c>
      <c r="F29">
        <f>SUM(O12K_HODNOTY)</f>
        <v>0</v>
      </c>
      <c r="G29" t="str">
        <f t="shared" si="2"/>
        <v/>
      </c>
    </row>
    <row r="30" spans="1:7" x14ac:dyDescent="0.25">
      <c r="A30" t="s">
        <v>42</v>
      </c>
      <c r="B30">
        <f>'O1-3'!V1</f>
        <v>0</v>
      </c>
      <c r="C30" t="str">
        <f t="shared" si="0"/>
        <v/>
      </c>
      <c r="D30">
        <v>28</v>
      </c>
      <c r="E30" t="str">
        <f t="shared" si="1"/>
        <v xml:space="preserve">Error #28: </v>
      </c>
      <c r="F30">
        <f>SUM(O13_HODNOTY)</f>
        <v>0</v>
      </c>
      <c r="G30" t="str">
        <f t="shared" si="2"/>
        <v/>
      </c>
    </row>
    <row r="31" spans="1:7" x14ac:dyDescent="0.25">
      <c r="A31" t="s">
        <v>43</v>
      </c>
      <c r="B31">
        <f>'O1-3K'!R1</f>
        <v>0</v>
      </c>
      <c r="C31" t="str">
        <f t="shared" si="0"/>
        <v/>
      </c>
      <c r="D31">
        <v>29</v>
      </c>
      <c r="E31" t="str">
        <f t="shared" si="1"/>
        <v xml:space="preserve">Error #29: </v>
      </c>
      <c r="F31">
        <f>SUM(O13K_HODNOTY)</f>
        <v>0</v>
      </c>
      <c r="G31" t="str">
        <f t="shared" si="2"/>
        <v/>
      </c>
    </row>
    <row r="32" spans="1:7" x14ac:dyDescent="0.25">
      <c r="A32" t="s">
        <v>44</v>
      </c>
      <c r="B32">
        <f>'O2'!N1</f>
        <v>0</v>
      </c>
      <c r="C32" t="str">
        <f t="shared" si="0"/>
        <v/>
      </c>
      <c r="D32">
        <v>30</v>
      </c>
      <c r="E32" t="str">
        <f t="shared" si="1"/>
        <v xml:space="preserve">Error #30: </v>
      </c>
      <c r="F32">
        <f>SUM(O2_HODNOTY)</f>
        <v>0</v>
      </c>
      <c r="G32" t="str">
        <f t="shared" si="2"/>
        <v/>
      </c>
    </row>
    <row r="33" spans="1:10" x14ac:dyDescent="0.25">
      <c r="A33" t="s">
        <v>45</v>
      </c>
      <c r="B33">
        <f>'O3'!N1</f>
        <v>0</v>
      </c>
      <c r="C33" t="str">
        <f t="shared" si="0"/>
        <v/>
      </c>
      <c r="D33">
        <v>31</v>
      </c>
      <c r="E33" t="str">
        <f t="shared" si="1"/>
        <v xml:space="preserve">Error #31: </v>
      </c>
      <c r="F33">
        <f>SUM(O3_HODNOTY)</f>
        <v>0</v>
      </c>
      <c r="G33" t="str">
        <f t="shared" si="2"/>
        <v/>
      </c>
    </row>
    <row r="34" spans="1:10" x14ac:dyDescent="0.25">
      <c r="A34" t="s">
        <v>46</v>
      </c>
      <c r="B34">
        <f>'O4'!N1</f>
        <v>0</v>
      </c>
      <c r="C34" t="str">
        <f t="shared" si="0"/>
        <v/>
      </c>
      <c r="D34">
        <v>32</v>
      </c>
      <c r="E34" t="str">
        <f t="shared" si="1"/>
        <v xml:space="preserve">Error #32: </v>
      </c>
      <c r="F34">
        <f>SUM(O4_HODNOTY)</f>
        <v>0</v>
      </c>
      <c r="G34" t="str">
        <f t="shared" si="2"/>
        <v/>
      </c>
    </row>
    <row r="35" spans="1:10" x14ac:dyDescent="0.25">
      <c r="A35" t="s">
        <v>47</v>
      </c>
      <c r="B35">
        <f>'S1'!T1</f>
        <v>0</v>
      </c>
      <c r="C35" t="str">
        <f t="shared" si="0"/>
        <v/>
      </c>
      <c r="D35">
        <v>33</v>
      </c>
      <c r="E35" t="str">
        <f t="shared" si="1"/>
        <v xml:space="preserve">Error #33: </v>
      </c>
      <c r="F35">
        <f>SUM(S1_HODNOTY)</f>
        <v>0</v>
      </c>
      <c r="G35" t="str">
        <f t="shared" si="2"/>
        <v/>
      </c>
    </row>
    <row r="36" spans="1:10" x14ac:dyDescent="0.25">
      <c r="A36" t="s">
        <v>48</v>
      </c>
      <c r="B36">
        <f>'S2'!Q1</f>
        <v>0</v>
      </c>
      <c r="C36" t="str">
        <f t="shared" si="0"/>
        <v/>
      </c>
      <c r="D36">
        <v>34</v>
      </c>
      <c r="E36" t="str">
        <f t="shared" si="1"/>
        <v xml:space="preserve">Error #34: </v>
      </c>
      <c r="F36">
        <f>SUM(S2_HODNOTY)</f>
        <v>0</v>
      </c>
      <c r="G36" t="str">
        <f t="shared" si="2"/>
        <v/>
      </c>
    </row>
    <row r="38" spans="1:10" x14ac:dyDescent="0.25">
      <c r="A38" s="24" t="s">
        <v>199</v>
      </c>
      <c r="B38" s="24" t="s">
        <v>49</v>
      </c>
      <c r="C38" s="24" t="s">
        <v>198</v>
      </c>
      <c r="E38" s="24" t="s">
        <v>197</v>
      </c>
      <c r="F38" s="24" t="s">
        <v>196</v>
      </c>
    </row>
    <row r="39" spans="1:10" x14ac:dyDescent="0.25">
      <c r="B39">
        <f>B12*B13*B14*B15*B16*B17*B18*B19*B20*B21*B22*B23*B24*B25*B26*B27*B28*B29*B30*B31*B32*B33*B34*B35*B36</f>
        <v>0</v>
      </c>
      <c r="C39" t="str">
        <f>C12&amp;C13&amp;C14&amp;C15&amp;C16&amp;C17&amp;C18&amp;C19&amp;C20&amp;C21&amp;C22&amp;C23&amp;C24&amp;C25&amp;C26&amp;C27&amp;C28&amp;C29&amp;C30&amp;C31&amp;C32&amp;C33&amp;C34&amp;C35&amp;C36</f>
        <v/>
      </c>
      <c r="E39" t="str">
        <f>"Chybná hodnota na záložce: "</f>
        <v xml:space="preserve">Chybná hodnota na záložce: </v>
      </c>
      <c r="F39" t="s">
        <v>200</v>
      </c>
    </row>
    <row r="40" spans="1:10" x14ac:dyDescent="0.25">
      <c r="C40" t="str">
        <f>IF($B$1="CZ",E40&amp;G12&amp;G13&amp;G14&amp;G15&amp;G16&amp;G17&amp;G18&amp;G19&amp;G20&amp;G21&amp;G22&amp;G23&amp;G24&amp;G25&amp;G26&amp;G27&amp;G28&amp;G29&amp;G30&amp;G31&amp;G32&amp;G33&amp;G34&amp;G35&amp;G36,F40&amp;G12&amp;G13&amp;G14&amp;G15&amp;G16&amp;G17&amp;G18&amp;G19&amp;G20&amp;G21&amp;G22&amp;G23&amp;G24&amp;G25&amp;G26&amp;G27&amp;G28&amp;G29&amp;G30&amp;G31&amp;G32&amp;G33&amp;G34&amp;G35&amp;G36)</f>
        <v xml:space="preserve">YOU COMPLETED THESE SHEETS: </v>
      </c>
      <c r="E40" t="s">
        <v>383</v>
      </c>
      <c r="F40" t="s">
        <v>384</v>
      </c>
    </row>
    <row r="42" spans="1:10" x14ac:dyDescent="0.25">
      <c r="A42" s="24" t="s">
        <v>184</v>
      </c>
      <c r="B42" s="24" t="s">
        <v>49</v>
      </c>
      <c r="C42" s="24" t="s">
        <v>183</v>
      </c>
      <c r="D42" s="24" t="s">
        <v>49</v>
      </c>
      <c r="E42" s="24" t="s">
        <v>185</v>
      </c>
      <c r="F42" s="24" t="s">
        <v>201</v>
      </c>
      <c r="G42" s="24" t="s">
        <v>57</v>
      </c>
      <c r="H42" s="24" t="s">
        <v>58</v>
      </c>
      <c r="I42" s="24" t="s">
        <v>202</v>
      </c>
      <c r="J42" s="24" t="s">
        <v>204</v>
      </c>
    </row>
    <row r="43" spans="1:10" x14ac:dyDescent="0.25">
      <c r="A43" t="s">
        <v>54</v>
      </c>
      <c r="B43">
        <f>SUM(J11A_KOMPOZITY_CERVENE)</f>
        <v>0</v>
      </c>
      <c r="C43" t="s">
        <v>53</v>
      </c>
      <c r="D43">
        <f>SUM(J11K_KOMPOZITY_CERVENE)</f>
        <v>0</v>
      </c>
      <c r="E43" t="str">
        <f>IF(F43&lt;&gt;0,IF($B$1="CZ",J43&amp;G43&amp;" ",J43&amp;H43&amp;" "),"")</f>
        <v/>
      </c>
      <c r="F43">
        <f t="shared" ref="F43:F74" si="3">B43-D43</f>
        <v>0</v>
      </c>
      <c r="G43" t="s">
        <v>61</v>
      </c>
      <c r="H43" t="s">
        <v>62</v>
      </c>
      <c r="I43">
        <v>100</v>
      </c>
      <c r="J43" t="str">
        <f>"Error #"&amp;I43&amp;": "</f>
        <v xml:space="preserve">Error #100: </v>
      </c>
    </row>
    <row r="44" spans="1:10" x14ac:dyDescent="0.25">
      <c r="A44" t="s">
        <v>55</v>
      </c>
      <c r="B44">
        <f>SUM(J11A_KOMPOZITY_ORANZOVE)</f>
        <v>0</v>
      </c>
      <c r="C44" t="s">
        <v>56</v>
      </c>
      <c r="D44">
        <f>SUM(J11K_KOMPOZITY_ORANZOVE)</f>
        <v>0</v>
      </c>
      <c r="E44" t="str">
        <f t="shared" ref="E44:E74" si="4">IF(F44&lt;&gt;0,IF($B$1="CZ",J44&amp;G44&amp;" ",J44&amp;H44&amp;" "),"")</f>
        <v/>
      </c>
      <c r="F44">
        <f t="shared" si="3"/>
        <v>0</v>
      </c>
      <c r="G44" t="s">
        <v>63</v>
      </c>
      <c r="H44" t="s">
        <v>64</v>
      </c>
      <c r="I44">
        <v>101</v>
      </c>
      <c r="J44" t="str">
        <f t="shared" ref="J44:J74" si="5">"Error #"&amp;I44&amp;": "</f>
        <v xml:space="preserve">Error #101: </v>
      </c>
    </row>
    <row r="45" spans="1:10" x14ac:dyDescent="0.25">
      <c r="A45" t="s">
        <v>60</v>
      </c>
      <c r="B45">
        <f>SUM(J11B_KOMPOZITY_MODRE)</f>
        <v>0</v>
      </c>
      <c r="C45" t="s">
        <v>59</v>
      </c>
      <c r="D45">
        <f>SUM(J11K_KOMPOZITY_MODRE)</f>
        <v>0</v>
      </c>
      <c r="E45" t="str">
        <f t="shared" si="4"/>
        <v/>
      </c>
      <c r="F45">
        <f t="shared" si="3"/>
        <v>0</v>
      </c>
      <c r="G45" t="s">
        <v>65</v>
      </c>
      <c r="H45" t="s">
        <v>66</v>
      </c>
      <c r="I45">
        <v>102</v>
      </c>
      <c r="J45" t="str">
        <f t="shared" si="5"/>
        <v xml:space="preserve">Error #102: </v>
      </c>
    </row>
    <row r="46" spans="1:10" x14ac:dyDescent="0.25">
      <c r="A46" t="s">
        <v>67</v>
      </c>
      <c r="B46">
        <f>SUM(J11B_KOMPOZITY_ZLUTE)</f>
        <v>0</v>
      </c>
      <c r="C46" t="s">
        <v>68</v>
      </c>
      <c r="D46">
        <f>SUM(J11K_KOMPOZITY_ZLUTE)</f>
        <v>0</v>
      </c>
      <c r="E46" t="str">
        <f t="shared" si="4"/>
        <v/>
      </c>
      <c r="F46">
        <f t="shared" si="3"/>
        <v>0</v>
      </c>
      <c r="G46" t="s">
        <v>69</v>
      </c>
      <c r="H46" t="s">
        <v>70</v>
      </c>
      <c r="I46">
        <v>103</v>
      </c>
      <c r="J46" t="str">
        <f t="shared" si="5"/>
        <v xml:space="preserve">Error #103: </v>
      </c>
    </row>
    <row r="47" spans="1:10" x14ac:dyDescent="0.25">
      <c r="A47" t="s">
        <v>71</v>
      </c>
      <c r="B47">
        <f>SUM(J11B_KOMPOZITY_ZELENE)</f>
        <v>0</v>
      </c>
      <c r="C47" t="s">
        <v>72</v>
      </c>
      <c r="D47">
        <f>SUM(J11K_KOMPOZITY_ZELENE)</f>
        <v>0</v>
      </c>
      <c r="E47" t="str">
        <f t="shared" si="4"/>
        <v/>
      </c>
      <c r="F47">
        <f t="shared" si="3"/>
        <v>0</v>
      </c>
      <c r="G47" t="s">
        <v>73</v>
      </c>
      <c r="H47" t="s">
        <v>74</v>
      </c>
      <c r="I47">
        <v>104</v>
      </c>
      <c r="J47" t="str">
        <f t="shared" si="5"/>
        <v xml:space="preserve">Error #104: </v>
      </c>
    </row>
    <row r="48" spans="1:10" x14ac:dyDescent="0.25">
      <c r="A48" t="s">
        <v>75</v>
      </c>
      <c r="B48">
        <f>SUM(J11B_KOMPOZITY_SEDE)</f>
        <v>0</v>
      </c>
      <c r="C48" t="s">
        <v>76</v>
      </c>
      <c r="D48">
        <f>SUM(J11K_KOMPOZITY_SEDE)</f>
        <v>0</v>
      </c>
      <c r="E48" t="str">
        <f t="shared" si="4"/>
        <v/>
      </c>
      <c r="F48">
        <f t="shared" si="3"/>
        <v>0</v>
      </c>
      <c r="G48" t="s">
        <v>77</v>
      </c>
      <c r="H48" t="s">
        <v>78</v>
      </c>
      <c r="I48">
        <v>105</v>
      </c>
      <c r="J48" t="str">
        <f t="shared" si="5"/>
        <v xml:space="preserve">Error #105: </v>
      </c>
    </row>
    <row r="49" spans="1:10" x14ac:dyDescent="0.25">
      <c r="A49" t="s">
        <v>79</v>
      </c>
      <c r="B49">
        <f>SUM(J12A_KOMPOZITY_CERVENE)</f>
        <v>0</v>
      </c>
      <c r="C49" t="s">
        <v>80</v>
      </c>
      <c r="D49">
        <f>SUM(J12K_KOMPOZITY_CERVENE)</f>
        <v>0</v>
      </c>
      <c r="E49" t="str">
        <f t="shared" si="4"/>
        <v/>
      </c>
      <c r="F49">
        <f t="shared" si="3"/>
        <v>0</v>
      </c>
      <c r="G49" t="s">
        <v>81</v>
      </c>
      <c r="H49" t="s">
        <v>82</v>
      </c>
      <c r="I49">
        <v>106</v>
      </c>
      <c r="J49" t="str">
        <f t="shared" si="5"/>
        <v xml:space="preserve">Error #106: </v>
      </c>
    </row>
    <row r="50" spans="1:10" x14ac:dyDescent="0.25">
      <c r="A50" t="s">
        <v>83</v>
      </c>
      <c r="B50">
        <f>SUM(J12A_KOMPOZITY_ORANZOVE)</f>
        <v>0</v>
      </c>
      <c r="C50" t="s">
        <v>84</v>
      </c>
      <c r="D50">
        <f>SUM(J12K_KOMPOZITY_ORANZOVE)</f>
        <v>0</v>
      </c>
      <c r="E50" t="str">
        <f t="shared" si="4"/>
        <v/>
      </c>
      <c r="F50">
        <f t="shared" si="3"/>
        <v>0</v>
      </c>
      <c r="G50" t="s">
        <v>85</v>
      </c>
      <c r="H50" t="s">
        <v>86</v>
      </c>
      <c r="I50">
        <v>107</v>
      </c>
      <c r="J50" t="str">
        <f t="shared" si="5"/>
        <v xml:space="preserve">Error #107: </v>
      </c>
    </row>
    <row r="51" spans="1:10" x14ac:dyDescent="0.25">
      <c r="A51" t="s">
        <v>87</v>
      </c>
      <c r="B51">
        <f>SUM(J12B_KOMPOZITY_MODRE)</f>
        <v>0</v>
      </c>
      <c r="C51" t="s">
        <v>88</v>
      </c>
      <c r="D51">
        <f>SUM(J12K_KOMPOZITY_MODRE)</f>
        <v>0</v>
      </c>
      <c r="E51" t="str">
        <f t="shared" si="4"/>
        <v/>
      </c>
      <c r="F51">
        <f t="shared" si="3"/>
        <v>0</v>
      </c>
      <c r="G51" t="s">
        <v>89</v>
      </c>
      <c r="H51" t="s">
        <v>90</v>
      </c>
      <c r="I51">
        <v>108</v>
      </c>
      <c r="J51" t="str">
        <f t="shared" si="5"/>
        <v xml:space="preserve">Error #108: </v>
      </c>
    </row>
    <row r="52" spans="1:10" x14ac:dyDescent="0.25">
      <c r="A52" t="s">
        <v>91</v>
      </c>
      <c r="B52">
        <f>SUM(J12B_KOMPOZITY_ZLUTE)</f>
        <v>0</v>
      </c>
      <c r="C52" t="s">
        <v>92</v>
      </c>
      <c r="D52">
        <f>SUM(J12K_KOMPOZITY_ZLUTE)</f>
        <v>0</v>
      </c>
      <c r="E52" t="str">
        <f t="shared" si="4"/>
        <v/>
      </c>
      <c r="F52">
        <f t="shared" si="3"/>
        <v>0</v>
      </c>
      <c r="G52" t="s">
        <v>93</v>
      </c>
      <c r="H52" t="s">
        <v>94</v>
      </c>
      <c r="I52">
        <v>109</v>
      </c>
      <c r="J52" t="str">
        <f t="shared" si="5"/>
        <v xml:space="preserve">Error #109: </v>
      </c>
    </row>
    <row r="53" spans="1:10" x14ac:dyDescent="0.25">
      <c r="A53" t="s">
        <v>95</v>
      </c>
      <c r="B53">
        <f>SUM(J12B_KOMPOZITY_ZELENE)</f>
        <v>0</v>
      </c>
      <c r="C53" t="s">
        <v>96</v>
      </c>
      <c r="D53">
        <f>SUM(J12K_KOMPOZITY_ZELENE)</f>
        <v>0</v>
      </c>
      <c r="E53" t="str">
        <f t="shared" si="4"/>
        <v/>
      </c>
      <c r="F53">
        <f t="shared" si="3"/>
        <v>0</v>
      </c>
      <c r="G53" t="s">
        <v>97</v>
      </c>
      <c r="H53" t="s">
        <v>98</v>
      </c>
      <c r="I53">
        <v>110</v>
      </c>
      <c r="J53" t="str">
        <f t="shared" si="5"/>
        <v xml:space="preserve">Error #110: </v>
      </c>
    </row>
    <row r="54" spans="1:10" x14ac:dyDescent="0.25">
      <c r="A54" t="s">
        <v>99</v>
      </c>
      <c r="B54">
        <f>SUM(J12B_KOMPOZITY_SEDE)</f>
        <v>0</v>
      </c>
      <c r="C54" t="s">
        <v>100</v>
      </c>
      <c r="D54">
        <f>SUM(J12K_KOMPOZITY_SEDE)</f>
        <v>0</v>
      </c>
      <c r="E54" t="str">
        <f t="shared" si="4"/>
        <v/>
      </c>
      <c r="F54">
        <f t="shared" si="3"/>
        <v>0</v>
      </c>
      <c r="G54" t="s">
        <v>101</v>
      </c>
      <c r="H54" t="s">
        <v>102</v>
      </c>
      <c r="I54">
        <v>111</v>
      </c>
      <c r="J54" t="str">
        <f t="shared" si="5"/>
        <v xml:space="preserve">Error #111: </v>
      </c>
    </row>
    <row r="55" spans="1:10" x14ac:dyDescent="0.25">
      <c r="A55" t="s">
        <v>103</v>
      </c>
      <c r="B55">
        <f>SUM(J13_KOMPOZITY_CERVENE)</f>
        <v>0</v>
      </c>
      <c r="C55" t="s">
        <v>104</v>
      </c>
      <c r="D55">
        <f>SUM(J13K_KOMPOZITY_CERVENE)</f>
        <v>0</v>
      </c>
      <c r="E55" t="str">
        <f t="shared" si="4"/>
        <v/>
      </c>
      <c r="F55">
        <f t="shared" si="3"/>
        <v>0</v>
      </c>
      <c r="G55" t="s">
        <v>105</v>
      </c>
      <c r="H55" t="s">
        <v>106</v>
      </c>
      <c r="I55">
        <v>112</v>
      </c>
      <c r="J55" t="str">
        <f t="shared" si="5"/>
        <v xml:space="preserve">Error #112: </v>
      </c>
    </row>
    <row r="56" spans="1:10" x14ac:dyDescent="0.25">
      <c r="A56" t="s">
        <v>107</v>
      </c>
      <c r="B56">
        <f>SUM(J13_KOMPOZITY_ORANZOVE)</f>
        <v>0</v>
      </c>
      <c r="C56" t="s">
        <v>108</v>
      </c>
      <c r="D56">
        <f>SUM(J13K_KOMPOZITY_ORANZOVE)</f>
        <v>0</v>
      </c>
      <c r="E56" t="str">
        <f t="shared" si="4"/>
        <v/>
      </c>
      <c r="F56">
        <f t="shared" si="3"/>
        <v>0</v>
      </c>
      <c r="G56" t="s">
        <v>109</v>
      </c>
      <c r="H56" t="s">
        <v>110</v>
      </c>
      <c r="I56">
        <v>113</v>
      </c>
      <c r="J56" t="str">
        <f t="shared" si="5"/>
        <v xml:space="preserve">Error #113: </v>
      </c>
    </row>
    <row r="57" spans="1:10" x14ac:dyDescent="0.25">
      <c r="A57" t="s">
        <v>111</v>
      </c>
      <c r="B57">
        <f>SUM(J13_KOMPOZITY_ZELENE)</f>
        <v>0</v>
      </c>
      <c r="C57" t="s">
        <v>112</v>
      </c>
      <c r="D57">
        <f>SUM(J13K_KOMPOZITY_ZELENE)</f>
        <v>0</v>
      </c>
      <c r="E57" t="str">
        <f t="shared" si="4"/>
        <v/>
      </c>
      <c r="F57">
        <f t="shared" si="3"/>
        <v>0</v>
      </c>
      <c r="G57" t="s">
        <v>113</v>
      </c>
      <c r="H57" t="s">
        <v>114</v>
      </c>
      <c r="I57">
        <v>114</v>
      </c>
      <c r="J57" t="str">
        <f t="shared" si="5"/>
        <v xml:space="preserve">Error #114: </v>
      </c>
    </row>
    <row r="58" spans="1:10" x14ac:dyDescent="0.25">
      <c r="A58" t="s">
        <v>115</v>
      </c>
      <c r="B58">
        <f>SUM(J13_KOMPOZITY_SEDE)</f>
        <v>0</v>
      </c>
      <c r="C58" t="s">
        <v>116</v>
      </c>
      <c r="D58">
        <f>SUM(J13K_KOMPOZITY_SEDE)</f>
        <v>0</v>
      </c>
      <c r="E58" t="str">
        <f t="shared" si="4"/>
        <v/>
      </c>
      <c r="F58">
        <f t="shared" si="3"/>
        <v>0</v>
      </c>
      <c r="G58" t="s">
        <v>117</v>
      </c>
      <c r="H58" t="s">
        <v>118</v>
      </c>
      <c r="I58">
        <v>115</v>
      </c>
      <c r="J58" t="str">
        <f t="shared" si="5"/>
        <v xml:space="preserve">Error #115: </v>
      </c>
    </row>
    <row r="59" spans="1:10" x14ac:dyDescent="0.25">
      <c r="A59" t="s">
        <v>119</v>
      </c>
      <c r="B59">
        <f>SUM(O11A_KOMPOZITY_CERVENE)</f>
        <v>0</v>
      </c>
      <c r="C59" t="s">
        <v>120</v>
      </c>
      <c r="D59">
        <f>SUM(O11K_KOMPOZITY_CERVENE)</f>
        <v>0</v>
      </c>
      <c r="E59" t="str">
        <f t="shared" si="4"/>
        <v/>
      </c>
      <c r="F59">
        <f t="shared" si="3"/>
        <v>0</v>
      </c>
      <c r="G59" t="s">
        <v>121</v>
      </c>
      <c r="H59" t="s">
        <v>122</v>
      </c>
      <c r="I59">
        <v>116</v>
      </c>
      <c r="J59" t="str">
        <f t="shared" si="5"/>
        <v xml:space="preserve">Error #116: </v>
      </c>
    </row>
    <row r="60" spans="1:10" x14ac:dyDescent="0.25">
      <c r="A60" t="s">
        <v>123</v>
      </c>
      <c r="B60">
        <f>SUM(O11A_KOMPOZITY_ORANZOVE)</f>
        <v>0</v>
      </c>
      <c r="C60" t="s">
        <v>124</v>
      </c>
      <c r="D60">
        <f>SUM(O11K_KOMPOZITY_ORANZOVE)</f>
        <v>0</v>
      </c>
      <c r="E60" t="str">
        <f t="shared" si="4"/>
        <v/>
      </c>
      <c r="F60">
        <f t="shared" si="3"/>
        <v>0</v>
      </c>
      <c r="G60" t="s">
        <v>125</v>
      </c>
      <c r="H60" t="s">
        <v>126</v>
      </c>
      <c r="I60">
        <v>117</v>
      </c>
      <c r="J60" t="str">
        <f t="shared" si="5"/>
        <v xml:space="preserve">Error #117: </v>
      </c>
    </row>
    <row r="61" spans="1:10" x14ac:dyDescent="0.25">
      <c r="A61" t="s">
        <v>127</v>
      </c>
      <c r="B61">
        <f>SUM(O11B_KOMPOZITY_MODRE)</f>
        <v>0</v>
      </c>
      <c r="C61" t="s">
        <v>128</v>
      </c>
      <c r="D61">
        <f>SUM(O11K_KOMPOZITY_MODRE)</f>
        <v>0</v>
      </c>
      <c r="E61" t="str">
        <f t="shared" si="4"/>
        <v/>
      </c>
      <c r="F61">
        <f t="shared" si="3"/>
        <v>0</v>
      </c>
      <c r="G61" t="s">
        <v>129</v>
      </c>
      <c r="H61" t="s">
        <v>130</v>
      </c>
      <c r="I61">
        <v>118</v>
      </c>
      <c r="J61" t="str">
        <f t="shared" si="5"/>
        <v xml:space="preserve">Error #118: </v>
      </c>
    </row>
    <row r="62" spans="1:10" x14ac:dyDescent="0.25">
      <c r="A62" t="s">
        <v>131</v>
      </c>
      <c r="B62">
        <f>SUM(O11B_KOMPOZITY_ZLUTE)</f>
        <v>0</v>
      </c>
      <c r="C62" t="s">
        <v>132</v>
      </c>
      <c r="D62">
        <f>SUM(O11K_KOMPOZITY_ZLUTE)</f>
        <v>0</v>
      </c>
      <c r="E62" t="str">
        <f t="shared" si="4"/>
        <v/>
      </c>
      <c r="F62">
        <f t="shared" si="3"/>
        <v>0</v>
      </c>
      <c r="G62" t="s">
        <v>133</v>
      </c>
      <c r="H62" t="s">
        <v>134</v>
      </c>
      <c r="I62">
        <v>119</v>
      </c>
      <c r="J62" t="str">
        <f t="shared" si="5"/>
        <v xml:space="preserve">Error #119: </v>
      </c>
    </row>
    <row r="63" spans="1:10" x14ac:dyDescent="0.25">
      <c r="A63" t="s">
        <v>135</v>
      </c>
      <c r="B63">
        <f>SUM(O11B_KOMPOZITY_ZELENE)</f>
        <v>0</v>
      </c>
      <c r="C63" t="s">
        <v>136</v>
      </c>
      <c r="D63">
        <f>SUM(O11K_KOMPOZITY_ZELENE)</f>
        <v>0</v>
      </c>
      <c r="E63" t="str">
        <f t="shared" si="4"/>
        <v/>
      </c>
      <c r="F63">
        <f t="shared" si="3"/>
        <v>0</v>
      </c>
      <c r="G63" t="s">
        <v>137</v>
      </c>
      <c r="H63" t="s">
        <v>138</v>
      </c>
      <c r="I63">
        <v>120</v>
      </c>
      <c r="J63" t="str">
        <f t="shared" si="5"/>
        <v xml:space="preserve">Error #120: </v>
      </c>
    </row>
    <row r="64" spans="1:10" x14ac:dyDescent="0.25">
      <c r="A64" t="s">
        <v>139</v>
      </c>
      <c r="B64">
        <f>SUM(O11B_KOMPOZITY_SEDE)</f>
        <v>0</v>
      </c>
      <c r="C64" t="s">
        <v>140</v>
      </c>
      <c r="D64">
        <f>SUM(O11K_KOMPOZITY_SEDE)</f>
        <v>0</v>
      </c>
      <c r="E64" t="str">
        <f t="shared" si="4"/>
        <v/>
      </c>
      <c r="F64">
        <f t="shared" si="3"/>
        <v>0</v>
      </c>
      <c r="G64" t="s">
        <v>141</v>
      </c>
      <c r="H64" t="s">
        <v>142</v>
      </c>
      <c r="I64">
        <v>121</v>
      </c>
      <c r="J64" t="str">
        <f t="shared" si="5"/>
        <v xml:space="preserve">Error #121: </v>
      </c>
    </row>
    <row r="65" spans="1:10" x14ac:dyDescent="0.25">
      <c r="A65" t="s">
        <v>143</v>
      </c>
      <c r="B65">
        <f>SUM(O12A_KOMPOZITY_CERVENE)</f>
        <v>0</v>
      </c>
      <c r="C65" t="s">
        <v>144</v>
      </c>
      <c r="D65">
        <f>SUM(O12K_KOMPOZITY_CERVENE)</f>
        <v>0</v>
      </c>
      <c r="E65" t="str">
        <f t="shared" si="4"/>
        <v/>
      </c>
      <c r="F65">
        <f t="shared" si="3"/>
        <v>0</v>
      </c>
      <c r="G65" t="s">
        <v>145</v>
      </c>
      <c r="H65" t="s">
        <v>146</v>
      </c>
      <c r="I65">
        <v>122</v>
      </c>
      <c r="J65" t="str">
        <f t="shared" si="5"/>
        <v xml:space="preserve">Error #122: </v>
      </c>
    </row>
    <row r="66" spans="1:10" x14ac:dyDescent="0.25">
      <c r="A66" t="s">
        <v>147</v>
      </c>
      <c r="B66">
        <f>SUM(O12A_KOMPOZITY_ORANZOVE)</f>
        <v>0</v>
      </c>
      <c r="C66" t="s">
        <v>148</v>
      </c>
      <c r="D66">
        <f>SUM(O12K_KOMPOZITY_ORANZOVE)</f>
        <v>0</v>
      </c>
      <c r="E66" t="str">
        <f t="shared" si="4"/>
        <v/>
      </c>
      <c r="F66">
        <f t="shared" si="3"/>
        <v>0</v>
      </c>
      <c r="G66" t="s">
        <v>149</v>
      </c>
      <c r="H66" t="s">
        <v>150</v>
      </c>
      <c r="I66">
        <v>123</v>
      </c>
      <c r="J66" t="str">
        <f t="shared" si="5"/>
        <v xml:space="preserve">Error #123: </v>
      </c>
    </row>
    <row r="67" spans="1:10" x14ac:dyDescent="0.25">
      <c r="A67" t="s">
        <v>151</v>
      </c>
      <c r="B67">
        <f>SUM(O12B_KOMPOZITY_MODRE)</f>
        <v>0</v>
      </c>
      <c r="C67" t="s">
        <v>152</v>
      </c>
      <c r="D67">
        <f>SUM(O12K_KOMPOZITY_MODRE)</f>
        <v>0</v>
      </c>
      <c r="E67" t="str">
        <f t="shared" si="4"/>
        <v/>
      </c>
      <c r="F67">
        <f t="shared" si="3"/>
        <v>0</v>
      </c>
      <c r="G67" t="s">
        <v>153</v>
      </c>
      <c r="H67" t="s">
        <v>154</v>
      </c>
      <c r="I67">
        <v>124</v>
      </c>
      <c r="J67" t="str">
        <f t="shared" si="5"/>
        <v xml:space="preserve">Error #124: </v>
      </c>
    </row>
    <row r="68" spans="1:10" x14ac:dyDescent="0.25">
      <c r="A68" t="s">
        <v>155</v>
      </c>
      <c r="B68">
        <f>SUM(O12B_KOMPOZITY_ZLUTE)</f>
        <v>0</v>
      </c>
      <c r="C68" t="s">
        <v>156</v>
      </c>
      <c r="D68">
        <f>SUM(O12K_KOMPOZITY_ZLUTE)</f>
        <v>0</v>
      </c>
      <c r="E68" t="str">
        <f t="shared" si="4"/>
        <v/>
      </c>
      <c r="F68">
        <f t="shared" si="3"/>
        <v>0</v>
      </c>
      <c r="G68" t="s">
        <v>157</v>
      </c>
      <c r="H68" t="s">
        <v>158</v>
      </c>
      <c r="I68">
        <v>125</v>
      </c>
      <c r="J68" t="str">
        <f t="shared" si="5"/>
        <v xml:space="preserve">Error #125: </v>
      </c>
    </row>
    <row r="69" spans="1:10" x14ac:dyDescent="0.25">
      <c r="A69" t="s">
        <v>159</v>
      </c>
      <c r="B69">
        <f>SUM(O12B_KOMPOZITY_ZELENE)</f>
        <v>0</v>
      </c>
      <c r="C69" t="s">
        <v>160</v>
      </c>
      <c r="D69">
        <f>SUM(O12K_KOMPOZITY_ZELENE)</f>
        <v>0</v>
      </c>
      <c r="E69" t="str">
        <f t="shared" si="4"/>
        <v/>
      </c>
      <c r="F69">
        <f t="shared" si="3"/>
        <v>0</v>
      </c>
      <c r="G69" t="s">
        <v>161</v>
      </c>
      <c r="H69" t="s">
        <v>162</v>
      </c>
      <c r="I69">
        <v>126</v>
      </c>
      <c r="J69" t="str">
        <f t="shared" si="5"/>
        <v xml:space="preserve">Error #126: </v>
      </c>
    </row>
    <row r="70" spans="1:10" x14ac:dyDescent="0.25">
      <c r="A70" t="s">
        <v>163</v>
      </c>
      <c r="B70">
        <f>SUM(O12B_KOMPOZITY_SEDE)</f>
        <v>0</v>
      </c>
      <c r="C70" t="s">
        <v>164</v>
      </c>
      <c r="D70">
        <f>SUM(O12K_KOMPOZITY_SEDE)</f>
        <v>0</v>
      </c>
      <c r="E70" t="str">
        <f t="shared" si="4"/>
        <v/>
      </c>
      <c r="F70">
        <f t="shared" si="3"/>
        <v>0</v>
      </c>
      <c r="G70" t="s">
        <v>165</v>
      </c>
      <c r="H70" t="s">
        <v>166</v>
      </c>
      <c r="I70">
        <v>127</v>
      </c>
      <c r="J70" t="str">
        <f t="shared" si="5"/>
        <v xml:space="preserve">Error #127: </v>
      </c>
    </row>
    <row r="71" spans="1:10" x14ac:dyDescent="0.25">
      <c r="A71" t="s">
        <v>167</v>
      </c>
      <c r="B71">
        <f>SUM(O13_KOMPOZITY_CERVENE)</f>
        <v>0</v>
      </c>
      <c r="C71" t="s">
        <v>168</v>
      </c>
      <c r="D71">
        <f>SUM(O13K_KOMPOZITY_CERVENE)</f>
        <v>0</v>
      </c>
      <c r="E71" t="str">
        <f t="shared" si="4"/>
        <v/>
      </c>
      <c r="F71">
        <f t="shared" si="3"/>
        <v>0</v>
      </c>
      <c r="G71" t="s">
        <v>169</v>
      </c>
      <c r="H71" t="s">
        <v>170</v>
      </c>
      <c r="I71">
        <v>128</v>
      </c>
      <c r="J71" t="str">
        <f t="shared" si="5"/>
        <v xml:space="preserve">Error #128: </v>
      </c>
    </row>
    <row r="72" spans="1:10" x14ac:dyDescent="0.25">
      <c r="A72" t="s">
        <v>171</v>
      </c>
      <c r="B72">
        <f>SUM(O13_KOMPOZITY_ORANZOVE)</f>
        <v>0</v>
      </c>
      <c r="C72" t="s">
        <v>172</v>
      </c>
      <c r="D72">
        <f>SUM(O13K_KOMPOZITY_ORANZOVE)</f>
        <v>0</v>
      </c>
      <c r="E72" t="str">
        <f t="shared" si="4"/>
        <v/>
      </c>
      <c r="F72">
        <f t="shared" si="3"/>
        <v>0</v>
      </c>
      <c r="G72" t="s">
        <v>173</v>
      </c>
      <c r="H72" t="s">
        <v>174</v>
      </c>
      <c r="I72">
        <v>129</v>
      </c>
      <c r="J72" t="str">
        <f t="shared" si="5"/>
        <v xml:space="preserve">Error #129: </v>
      </c>
    </row>
    <row r="73" spans="1:10" x14ac:dyDescent="0.25">
      <c r="A73" t="s">
        <v>175</v>
      </c>
      <c r="B73">
        <f>SUM(O13_KOMPOZITY_ZELENE)</f>
        <v>0</v>
      </c>
      <c r="C73" t="s">
        <v>176</v>
      </c>
      <c r="D73">
        <f>SUM(O13K_KOMPOZITY_ZELENE)</f>
        <v>0</v>
      </c>
      <c r="E73" t="str">
        <f t="shared" si="4"/>
        <v/>
      </c>
      <c r="F73">
        <f t="shared" si="3"/>
        <v>0</v>
      </c>
      <c r="G73" t="s">
        <v>177</v>
      </c>
      <c r="H73" t="s">
        <v>178</v>
      </c>
      <c r="I73">
        <v>130</v>
      </c>
      <c r="J73" t="str">
        <f t="shared" si="5"/>
        <v xml:space="preserve">Error #130: </v>
      </c>
    </row>
    <row r="74" spans="1:10" x14ac:dyDescent="0.25">
      <c r="A74" t="s">
        <v>179</v>
      </c>
      <c r="B74">
        <f>SUM(O13_KOMPOZITY_SEDE)</f>
        <v>0</v>
      </c>
      <c r="C74" t="s">
        <v>180</v>
      </c>
      <c r="D74">
        <f>SUM(O13K_KOMPOZITY_SEDE)</f>
        <v>0</v>
      </c>
      <c r="E74" t="str">
        <f t="shared" si="4"/>
        <v/>
      </c>
      <c r="F74">
        <f t="shared" si="3"/>
        <v>0</v>
      </c>
      <c r="G74" t="s">
        <v>181</v>
      </c>
      <c r="H74" t="s">
        <v>182</v>
      </c>
      <c r="I74">
        <v>131</v>
      </c>
      <c r="J74" t="str">
        <f t="shared" si="5"/>
        <v xml:space="preserve">Error #131: </v>
      </c>
    </row>
    <row r="76" spans="1:10" x14ac:dyDescent="0.25">
      <c r="A76" s="24" t="s">
        <v>214</v>
      </c>
      <c r="B76" s="24" t="s">
        <v>215</v>
      </c>
      <c r="C76" s="24" t="s">
        <v>211</v>
      </c>
      <c r="D76" s="24" t="s">
        <v>216</v>
      </c>
      <c r="E76" s="24" t="s">
        <v>212</v>
      </c>
      <c r="F76" s="24" t="s">
        <v>217</v>
      </c>
      <c r="G76" s="24" t="s">
        <v>213</v>
      </c>
    </row>
    <row r="77" spans="1:10" ht="87.5" x14ac:dyDescent="0.25">
      <c r="A77" t="s">
        <v>209</v>
      </c>
      <c r="B77" t="str">
        <f>IF($B$1="CZ",D77,F77)</f>
        <v>ATTENTION, ERROR, 
PLEASE CORRECT!
see the TEST sheet for errors specification</v>
      </c>
      <c r="C77" t="str">
        <f>IF($B$1="CZ",E77,G77)</f>
        <v>THESE ERRORS ARE IN THE STATEMENT:</v>
      </c>
      <c r="D77" s="29" t="s">
        <v>218</v>
      </c>
      <c r="E77" t="s">
        <v>203</v>
      </c>
      <c r="F77" s="29" t="s">
        <v>219</v>
      </c>
      <c r="G77" t="s">
        <v>207</v>
      </c>
    </row>
    <row r="78" spans="1:10" x14ac:dyDescent="0.25">
      <c r="A78" t="s">
        <v>210</v>
      </c>
      <c r="C78" t="str">
        <f>IF($B$1="CZ",E78,G78)</f>
        <v>THE STATEMENT IS ERROR-FREE</v>
      </c>
      <c r="E78" t="s">
        <v>206</v>
      </c>
      <c r="G78" t="s">
        <v>208</v>
      </c>
    </row>
    <row r="80" spans="1:10" x14ac:dyDescent="0.25">
      <c r="A80" s="24" t="s">
        <v>443</v>
      </c>
      <c r="B80" s="24" t="s">
        <v>444</v>
      </c>
      <c r="C80" s="24" t="s">
        <v>388</v>
      </c>
      <c r="D80" s="24" t="s">
        <v>389</v>
      </c>
      <c r="E80" s="24" t="s">
        <v>390</v>
      </c>
      <c r="F80" s="24" t="s">
        <v>185</v>
      </c>
      <c r="G80" s="24" t="s">
        <v>57</v>
      </c>
      <c r="H80" s="24" t="s">
        <v>58</v>
      </c>
    </row>
    <row r="81" spans="1:8" x14ac:dyDescent="0.25">
      <c r="A81">
        <f>L!F12</f>
        <v>0</v>
      </c>
      <c r="B81">
        <f>L!G12</f>
        <v>0</v>
      </c>
      <c r="C81" s="122">
        <f>IF(A81=0,IF(B81=0,0,1),IF(B81=0,2,IF(A81/B81*1000000&lt;1,3,IF(A81/B81*1000000&gt;60,4,0))))</f>
        <v>0</v>
      </c>
      <c r="D81">
        <v>200</v>
      </c>
      <c r="E81" t="str">
        <f>"Error #"&amp;D81&amp;": "</f>
        <v xml:space="preserve">Error #200: </v>
      </c>
      <c r="F81" s="197" t="str">
        <f>IF(C81&gt;2,IF($B$1="CZ",E81&amp;G81&amp;" ",E81&amp;H81&amp;" "),IF(C81=0,"",IF($B$1="CZ",E82&amp;G82&amp;" ",E82&amp;H82&amp;" ")))</f>
        <v/>
      </c>
      <c r="G81" t="s">
        <v>445</v>
      </c>
      <c r="H81" t="s">
        <v>446</v>
      </c>
    </row>
    <row r="82" spans="1:8" x14ac:dyDescent="0.25">
      <c r="C82" s="122"/>
      <c r="D82">
        <v>201</v>
      </c>
      <c r="E82" t="str">
        <f>"Error #"&amp;D82&amp;": "</f>
        <v xml:space="preserve">Error #201: </v>
      </c>
      <c r="F82" s="198"/>
      <c r="G82" t="s">
        <v>447</v>
      </c>
      <c r="H82" t="s">
        <v>448</v>
      </c>
    </row>
    <row r="83" spans="1:8" x14ac:dyDescent="0.25">
      <c r="A83">
        <f>L!F13</f>
        <v>0</v>
      </c>
      <c r="B83">
        <f>L!G13</f>
        <v>0</v>
      </c>
      <c r="C83" s="122">
        <f>IF(A83=0,IF(B83=0,0,1),IF(B83=0,2,IF(A83/B83*1000000&lt;0.5,3,IF(A83/B83*1000000&gt;10,4,0))))</f>
        <v>0</v>
      </c>
      <c r="D83">
        <v>202</v>
      </c>
      <c r="E83" t="str">
        <f>"Error #"&amp;D83&amp;": "</f>
        <v xml:space="preserve">Error #202: </v>
      </c>
      <c r="F83" s="197" t="str">
        <f>IF(C83&gt;2,IF($B$1="CZ",E83&amp;G83&amp;" ",E83&amp;H83&amp;" "),IF(C83=0,"",IF($B$1="CZ",E84&amp;G84&amp;" ",E84&amp;H84&amp;" ")))</f>
        <v/>
      </c>
      <c r="G83" t="s">
        <v>449</v>
      </c>
      <c r="H83" t="s">
        <v>450</v>
      </c>
    </row>
    <row r="84" spans="1:8" x14ac:dyDescent="0.25">
      <c r="D84">
        <v>203</v>
      </c>
      <c r="E84" t="str">
        <f>"Error #"&amp;D84&amp;": "</f>
        <v xml:space="preserve">Error #203: </v>
      </c>
      <c r="G84" t="s">
        <v>451</v>
      </c>
      <c r="H84" t="s">
        <v>448</v>
      </c>
    </row>
    <row r="86" spans="1:8" x14ac:dyDescent="0.25">
      <c r="A86" s="24" t="s">
        <v>452</v>
      </c>
      <c r="B86" s="24" t="s">
        <v>453</v>
      </c>
      <c r="C86" s="24" t="s">
        <v>388</v>
      </c>
      <c r="D86" s="24" t="s">
        <v>389</v>
      </c>
      <c r="E86" s="24" t="s">
        <v>390</v>
      </c>
      <c r="F86" s="24" t="s">
        <v>185</v>
      </c>
      <c r="G86" s="24" t="s">
        <v>57</v>
      </c>
      <c r="H86" s="24" t="s">
        <v>58</v>
      </c>
    </row>
    <row r="87" spans="1:8" x14ac:dyDescent="0.25">
      <c r="A87">
        <f>L!E9</f>
        <v>0</v>
      </c>
      <c r="B87">
        <f>L!F9</f>
        <v>0</v>
      </c>
      <c r="C87" s="122">
        <f>IF(A87=0,IF(B87=0,0,2),IF(B87=0,1,IF(A87&gt;=B87,3,0)))</f>
        <v>0</v>
      </c>
      <c r="D87">
        <v>300</v>
      </c>
      <c r="E87" t="str">
        <f>"Error #"&amp;D87&amp;": "</f>
        <v xml:space="preserve">Error #300: </v>
      </c>
      <c r="F87" s="197" t="str">
        <f>IF(C87=1,IF($B$1="CZ",E87&amp;G87&amp;" ",E87&amp;H87&amp;" "),IF(C87=2,IF($B$1="CZ",E88&amp;G88&amp;" ",E88&amp;H88&amp;" "),IF(C87=3,IF($B$1="CZ",E89&amp;G89&amp;" ",E89&amp;H89&amp;" "),"")))</f>
        <v/>
      </c>
      <c r="G87" t="s">
        <v>454</v>
      </c>
      <c r="H87" t="s">
        <v>455</v>
      </c>
    </row>
    <row r="88" spans="1:8" x14ac:dyDescent="0.25">
      <c r="C88" s="122"/>
      <c r="D88">
        <v>301</v>
      </c>
      <c r="E88" t="str">
        <f>"Error #"&amp;D88&amp;": "</f>
        <v xml:space="preserve">Error #301: </v>
      </c>
      <c r="G88" t="s">
        <v>456</v>
      </c>
      <c r="H88" t="s">
        <v>457</v>
      </c>
    </row>
    <row r="89" spans="1:8" x14ac:dyDescent="0.25">
      <c r="D89">
        <v>302</v>
      </c>
      <c r="E89" t="str">
        <f>"Error #"&amp;D89&amp;": "</f>
        <v xml:space="preserve">Error #302: </v>
      </c>
      <c r="G89" t="s">
        <v>458</v>
      </c>
      <c r="H89" t="s">
        <v>459</v>
      </c>
    </row>
    <row r="91" spans="1:8" x14ac:dyDescent="0.25">
      <c r="A91" s="24" t="s">
        <v>460</v>
      </c>
      <c r="B91" s="24" t="s">
        <v>461</v>
      </c>
      <c r="C91" s="24" t="s">
        <v>388</v>
      </c>
      <c r="D91" s="24" t="s">
        <v>389</v>
      </c>
      <c r="E91" s="24" t="s">
        <v>390</v>
      </c>
      <c r="F91" s="24" t="s">
        <v>185</v>
      </c>
      <c r="G91" s="24" t="s">
        <v>57</v>
      </c>
      <c r="H91" s="24" t="s">
        <v>58</v>
      </c>
    </row>
    <row r="92" spans="1:8" x14ac:dyDescent="0.25">
      <c r="A92">
        <f>L!E11</f>
        <v>0</v>
      </c>
      <c r="B92">
        <f>L!F11</f>
        <v>0</v>
      </c>
      <c r="C92" s="122">
        <f>IF(A92=0,IF(B92=0,0,2),IF(B92=0,1,IF(A92&gt;=B92,3,0)))</f>
        <v>0</v>
      </c>
      <c r="D92">
        <v>400</v>
      </c>
      <c r="E92" t="str">
        <f>"Error #"&amp;D92&amp;": "</f>
        <v xml:space="preserve">Error #400: </v>
      </c>
      <c r="F92" s="197" t="str">
        <f>IF(C92=1,IF($B$1="CZ",E92&amp;G92&amp;" ",E87&amp;H87&amp;" "),IF(C92=2,IF($B$1="CZ",E93&amp;G93&amp;" ",E93&amp;H93&amp;" "),IF(C92=3,IF($B$1="CZ",E94&amp;G94&amp;" ",E94&amp;H94&amp;" "),"")))</f>
        <v/>
      </c>
      <c r="G92" t="s">
        <v>462</v>
      </c>
      <c r="H92" t="s">
        <v>463</v>
      </c>
    </row>
    <row r="93" spans="1:8" x14ac:dyDescent="0.25">
      <c r="C93" s="122"/>
      <c r="D93">
        <v>401</v>
      </c>
      <c r="E93" t="str">
        <f>"Error #"&amp;D93&amp;": "</f>
        <v xml:space="preserve">Error #401: </v>
      </c>
      <c r="G93" t="s">
        <v>464</v>
      </c>
      <c r="H93" t="s">
        <v>465</v>
      </c>
    </row>
    <row r="94" spans="1:8" x14ac:dyDescent="0.25">
      <c r="B94" s="199"/>
      <c r="C94" s="122"/>
      <c r="D94">
        <v>402</v>
      </c>
      <c r="E94" t="str">
        <f>"Error #"&amp;D94&amp;": "</f>
        <v xml:space="preserve">Error #402: </v>
      </c>
      <c r="G94" t="s">
        <v>466</v>
      </c>
      <c r="H94" t="s">
        <v>467</v>
      </c>
    </row>
    <row r="95" spans="1:8" ht="13" thickBot="1" x14ac:dyDescent="0.3"/>
    <row r="96" spans="1:8" ht="13" thickBot="1" x14ac:dyDescent="0.3">
      <c r="A96" s="211" t="s">
        <v>498</v>
      </c>
      <c r="B96" s="212"/>
      <c r="C96" s="212"/>
      <c r="D96" s="213"/>
      <c r="E96" s="214" t="s">
        <v>499</v>
      </c>
    </row>
    <row r="97" spans="1:5" x14ac:dyDescent="0.25">
      <c r="A97" s="275" t="s">
        <v>0</v>
      </c>
      <c r="B97" s="215" t="s">
        <v>500</v>
      </c>
      <c r="C97" s="205">
        <f>'J1-2A'!I10+'J1-2A'!J10</f>
        <v>0</v>
      </c>
      <c r="D97" s="206">
        <f>'J1-2A'!K10+'J1-2A'!L10</f>
        <v>0</v>
      </c>
      <c r="E97" s="216">
        <f>IFERROR(D97/(D97+C97),0)</f>
        <v>0</v>
      </c>
    </row>
    <row r="98" spans="1:5" x14ac:dyDescent="0.25">
      <c r="A98" s="275"/>
      <c r="B98" s="217" t="s">
        <v>501</v>
      </c>
      <c r="C98" s="207">
        <f>'J1-2A'!I11+'J1-2A'!J11</f>
        <v>0</v>
      </c>
      <c r="D98" s="208">
        <f>'J1-2A'!K11+'J1-2A'!L11</f>
        <v>0</v>
      </c>
      <c r="E98" s="216">
        <f t="shared" ref="E98:E99" si="6">IFERROR(D98/(D98+C98),0)</f>
        <v>0</v>
      </c>
    </row>
    <row r="99" spans="1:5" ht="13" thickBot="1" x14ac:dyDescent="0.3">
      <c r="A99" s="276"/>
      <c r="B99" s="218" t="s">
        <v>502</v>
      </c>
      <c r="C99" s="209">
        <f>'J1-2A'!I12+'J1-2A'!J12</f>
        <v>0</v>
      </c>
      <c r="D99" s="210">
        <f>'J1-2A'!K12+'J1-2A'!L12</f>
        <v>0</v>
      </c>
      <c r="E99" s="219">
        <f t="shared" si="6"/>
        <v>0</v>
      </c>
    </row>
    <row r="100" spans="1:5" ht="13" thickBot="1" x14ac:dyDescent="0.3">
      <c r="A100" s="220"/>
      <c r="B100" s="220"/>
      <c r="C100" s="220"/>
      <c r="D100" s="220"/>
      <c r="E100" s="220"/>
    </row>
    <row r="101" spans="1:5" x14ac:dyDescent="0.25">
      <c r="A101" s="277" t="s">
        <v>503</v>
      </c>
      <c r="B101" s="278"/>
      <c r="C101" s="221" t="s">
        <v>504</v>
      </c>
      <c r="D101" s="222" t="s">
        <v>505</v>
      </c>
      <c r="E101" s="220"/>
    </row>
    <row r="102" spans="1:5" x14ac:dyDescent="0.25">
      <c r="A102" s="279" t="s">
        <v>0</v>
      </c>
      <c r="B102" s="217" t="s">
        <v>500</v>
      </c>
      <c r="C102" s="223">
        <f>'J1-2A'!I10*SUM!B1043+'J1-2A'!J10*SUM!B1082</f>
        <v>0</v>
      </c>
      <c r="D102" s="224">
        <f>'J1-2A'!K10*SUM!B1109+'J1-2A'!L10*SUM!B1148</f>
        <v>0</v>
      </c>
      <c r="E102" s="220"/>
    </row>
    <row r="103" spans="1:5" x14ac:dyDescent="0.25">
      <c r="A103" s="275"/>
      <c r="B103" s="217" t="s">
        <v>501</v>
      </c>
      <c r="C103" s="223">
        <f>'J1-2A'!I11*SUM!B1044+'J1-2A'!J11*SUM!B1083</f>
        <v>0</v>
      </c>
      <c r="D103" s="224">
        <f>'J1-2A'!K11*SUM!B1110+'J1-2A'!L11*SUM!B1149</f>
        <v>0</v>
      </c>
      <c r="E103" s="220"/>
    </row>
    <row r="104" spans="1:5" ht="13" thickBot="1" x14ac:dyDescent="0.3">
      <c r="A104" s="276"/>
      <c r="B104" s="218" t="s">
        <v>502</v>
      </c>
      <c r="C104" s="225">
        <f>'J1-2A'!I12*SUM!B1045+'J1-2A'!J12*SUM!B1084</f>
        <v>0</v>
      </c>
      <c r="D104" s="226">
        <f>'J1-2A'!K12*SUM!B1111+'J1-2A'!L12*SUM!B1150</f>
        <v>0</v>
      </c>
      <c r="E104" s="220"/>
    </row>
    <row r="105" spans="1:5" ht="13" thickBot="1" x14ac:dyDescent="0.3">
      <c r="A105" s="220"/>
      <c r="B105" s="220"/>
      <c r="C105" s="220"/>
      <c r="D105" s="220"/>
      <c r="E105" s="220"/>
    </row>
    <row r="106" spans="1:5" x14ac:dyDescent="0.25">
      <c r="A106" s="280" t="s">
        <v>506</v>
      </c>
      <c r="B106" s="281"/>
      <c r="C106" s="227">
        <v>6525</v>
      </c>
      <c r="D106" s="228" t="s">
        <v>507</v>
      </c>
      <c r="E106" s="220"/>
    </row>
    <row r="107" spans="1:5" x14ac:dyDescent="0.25">
      <c r="A107" s="282" t="s">
        <v>0</v>
      </c>
      <c r="B107" s="217" t="s">
        <v>500</v>
      </c>
      <c r="C107" s="229">
        <f>IF(E97&lt;D107,((C97+D97)*E97*$C$106),((C97+D97)*D107*$C$106))</f>
        <v>0</v>
      </c>
      <c r="D107" s="230">
        <v>0.35</v>
      </c>
      <c r="E107" s="220"/>
    </row>
    <row r="108" spans="1:5" x14ac:dyDescent="0.25">
      <c r="A108" s="282"/>
      <c r="B108" s="217" t="s">
        <v>501</v>
      </c>
      <c r="C108" s="229">
        <f t="shared" ref="C108:C109" si="7">IF(E98&lt;D108,((C98+D98)*E98*$C$106),((C98+D98)*D108*$C$106))</f>
        <v>0</v>
      </c>
      <c r="D108" s="230">
        <v>0.35</v>
      </c>
      <c r="E108" s="220"/>
    </row>
    <row r="109" spans="1:5" ht="13" thickBot="1" x14ac:dyDescent="0.3">
      <c r="A109" s="283"/>
      <c r="B109" s="218" t="s">
        <v>502</v>
      </c>
      <c r="C109" s="231">
        <f t="shared" si="7"/>
        <v>0</v>
      </c>
      <c r="D109" s="232">
        <v>0.35</v>
      </c>
      <c r="E109" s="220"/>
    </row>
    <row r="110" spans="1:5" ht="13" thickBot="1" x14ac:dyDescent="0.3">
      <c r="A110" s="220"/>
      <c r="B110" s="220"/>
      <c r="C110" s="233">
        <f>SUM(C107:C109)</f>
        <v>0</v>
      </c>
      <c r="D110" s="220"/>
      <c r="E110" s="220"/>
    </row>
    <row r="111" spans="1:5" x14ac:dyDescent="0.25">
      <c r="A111" s="273" t="s">
        <v>508</v>
      </c>
      <c r="B111" s="274"/>
      <c r="C111" s="234"/>
      <c r="D111" s="220"/>
      <c r="E111" s="220"/>
    </row>
    <row r="112" spans="1:5" x14ac:dyDescent="0.25">
      <c r="A112" s="270" t="s">
        <v>0</v>
      </c>
      <c r="B112" s="235" t="s">
        <v>500</v>
      </c>
      <c r="C112" s="236">
        <f>C102+D102-C107</f>
        <v>0</v>
      </c>
      <c r="D112" s="220"/>
      <c r="E112" s="220"/>
    </row>
    <row r="113" spans="1:5" x14ac:dyDescent="0.25">
      <c r="A113" s="271"/>
      <c r="B113" s="235" t="s">
        <v>501</v>
      </c>
      <c r="C113" s="236">
        <f t="shared" ref="C113:C114" si="8">C103+D103-C108</f>
        <v>0</v>
      </c>
      <c r="D113" s="220"/>
      <c r="E113" s="220"/>
    </row>
    <row r="114" spans="1:5" ht="13" thickBot="1" x14ac:dyDescent="0.3">
      <c r="A114" s="272"/>
      <c r="B114" s="237" t="s">
        <v>502</v>
      </c>
      <c r="C114" s="238">
        <f t="shared" si="8"/>
        <v>0</v>
      </c>
      <c r="D114" s="220"/>
      <c r="E114" s="220"/>
    </row>
    <row r="115" spans="1:5" x14ac:dyDescent="0.25">
      <c r="A115" s="220"/>
      <c r="B115" s="220"/>
      <c r="C115" s="220"/>
      <c r="D115" s="220"/>
      <c r="E115" s="220"/>
    </row>
    <row r="116" spans="1:5" ht="13" thickBot="1" x14ac:dyDescent="0.3">
      <c r="A116" s="220"/>
      <c r="B116" s="220"/>
      <c r="C116" s="220"/>
      <c r="D116" s="220"/>
      <c r="E116" s="220"/>
    </row>
    <row r="117" spans="1:5" x14ac:dyDescent="0.25">
      <c r="A117" s="273" t="s">
        <v>508</v>
      </c>
      <c r="B117" s="274"/>
      <c r="C117" s="234"/>
      <c r="D117" s="220"/>
      <c r="E117" s="220"/>
    </row>
    <row r="118" spans="1:5" x14ac:dyDescent="0.25">
      <c r="A118" s="270" t="s">
        <v>0</v>
      </c>
      <c r="B118" s="235" t="s">
        <v>500</v>
      </c>
      <c r="C118" s="239">
        <f>IF(C112&lt;0.000000000000001,0,C112)</f>
        <v>0</v>
      </c>
      <c r="D118" s="220"/>
      <c r="E118" s="220"/>
    </row>
    <row r="119" spans="1:5" x14ac:dyDescent="0.25">
      <c r="A119" s="271"/>
      <c r="B119" s="235" t="s">
        <v>501</v>
      </c>
      <c r="C119" s="239">
        <f t="shared" ref="C119:C120" si="9">IF(C113&lt;0.000000000000001,0,C113)</f>
        <v>0</v>
      </c>
      <c r="D119" s="220"/>
      <c r="E119" s="220"/>
    </row>
    <row r="120" spans="1:5" ht="13" thickBot="1" x14ac:dyDescent="0.3">
      <c r="A120" s="272"/>
      <c r="B120" s="237" t="s">
        <v>502</v>
      </c>
      <c r="C120" s="240">
        <f t="shared" si="9"/>
        <v>0</v>
      </c>
      <c r="D120" s="220"/>
      <c r="E120" s="220"/>
    </row>
    <row r="121" spans="1:5" ht="13.5" thickBot="1" x14ac:dyDescent="0.35">
      <c r="A121" s="241" t="s">
        <v>509</v>
      </c>
      <c r="B121" s="242"/>
      <c r="C121" s="243">
        <f>SUM(C118:C120)</f>
        <v>0</v>
      </c>
      <c r="D121" s="220"/>
      <c r="E121" s="220"/>
    </row>
  </sheetData>
  <sheetProtection algorithmName="SHA-512" hashValue="uE2rttCM2lt9uxbRUe/MVyASZGl+Ecdn5iebh0gWmOLtiI/MAhbLI+ImXtqGfnivf+z9zrsxDmKaJe/OwnsdBA==" saltValue="Zb7FYDGKnjEfRwK0P2UJGA==" spinCount="100000" sheet="1" objects="1" scenarios="1" selectLockedCells="1"/>
  <mergeCells count="9">
    <mergeCell ref="A112:A114"/>
    <mergeCell ref="A117:B117"/>
    <mergeCell ref="A118:A120"/>
    <mergeCell ref="A97:A99"/>
    <mergeCell ref="A101:B101"/>
    <mergeCell ref="A102:A104"/>
    <mergeCell ref="A106:B106"/>
    <mergeCell ref="A107:A109"/>
    <mergeCell ref="A111:B111"/>
  </mergeCells>
  <dataValidations disablePrompts="1" count="1">
    <dataValidation type="list" allowBlank="1" showErrorMessage="1" errorTitle="CHYBA" error="Vyber jazyk výkazu" sqref="B1" xr:uid="{00000000-0002-0000-0100-000000000000}">
      <formula1>$K$1:$L$1</formula1>
    </dataValidation>
  </dataValidations>
  <pageMargins left="0.7" right="0.7" top="0.78740157499999996" bottom="0.78740157499999996"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29">
    <pageSetUpPr fitToPage="1"/>
  </sheetPr>
  <dimension ref="A1:B35"/>
  <sheetViews>
    <sheetView showGridLines="0" zoomScaleNormal="100" workbookViewId="0">
      <selection activeCell="A33" sqref="A33"/>
    </sheetView>
  </sheetViews>
  <sheetFormatPr defaultColWidth="9.1796875" defaultRowHeight="12.5" x14ac:dyDescent="0.25"/>
  <cols>
    <col min="1" max="1" width="89.26953125" style="2" customWidth="1"/>
    <col min="2" max="2" width="109.81640625" style="2" customWidth="1"/>
    <col min="3" max="16384" width="9.1796875" style="2"/>
  </cols>
  <sheetData>
    <row r="1" spans="1:2" ht="67.5" customHeight="1" x14ac:dyDescent="0.25">
      <c r="A1" s="284" t="str">
        <f>KONTROLY!C40</f>
        <v xml:space="preserve">YOU COMPLETED THESE SHEETS: </v>
      </c>
      <c r="B1" s="284"/>
    </row>
    <row r="2" spans="1:2" ht="54" customHeight="1" x14ac:dyDescent="0.25">
      <c r="A2" s="285" t="str">
        <f>IF(A4&amp;A5&amp;A6&amp;A7&amp;A8&amp;A9&amp;A10&amp;A11&amp;A12&amp;A13&amp;A14&amp;A15&amp;A16&amp;A17&amp;A18&amp;A19&amp;A20&amp;A21&amp;A22&amp;A23&amp;A24&amp;A25&amp;A26&amp;A27&amp;A28&amp;A29&amp;A30&amp;A31&amp;A32&amp;A33&amp;A34&amp;A35&amp;B4&amp;B5&amp;B6&amp;B7&amp;B8&amp;B9&amp;B10&amp;B11&amp;B12&amp;B13&amp;B14&amp;B15&amp;B16&amp;B17&amp;B18&amp;B19&amp;B20&amp;B21&amp;B22&amp;B23&amp;B24&amp;B25&amp;B26&amp;B27&amp;B28&amp;B29&amp;B30&amp;B31&amp;B32&amp;B33&amp;B34&amp;B35&lt;&gt;"",KONTROLY!C77,KONTROLY!C78)</f>
        <v>THESE ERRORS ARE IN THE STATEMENT:</v>
      </c>
      <c r="B2" s="285"/>
    </row>
    <row r="4" spans="1:2" ht="38.5" customHeight="1" x14ac:dyDescent="0.25">
      <c r="A4" s="33" t="str">
        <f>IF(KONTROLY!C4&lt;&gt;"",CONCATENATE(KONTROLY!H4,KONTROLY!C4),"")</f>
        <v/>
      </c>
      <c r="B4" s="33" t="str">
        <f>KONTROLY!E43</f>
        <v/>
      </c>
    </row>
    <row r="5" spans="1:2" ht="38.5" customHeight="1" x14ac:dyDescent="0.25">
      <c r="A5" s="33" t="str">
        <f>IF(KONTROLY!C5&lt;&gt;"",CONCATENATE(KONTROLY!H5,KONTROLY!C5),"")</f>
        <v/>
      </c>
      <c r="B5" s="33" t="str">
        <f>KONTROLY!E44</f>
        <v/>
      </c>
    </row>
    <row r="6" spans="1:2" ht="38.5" customHeight="1" x14ac:dyDescent="0.25">
      <c r="A6" s="33" t="str">
        <f>IF(KONTROLY!C6&lt;&gt;"",CONCATENATE(KONTROLY!H6,KONTROLY!C6),"")</f>
        <v>Error #3: Sheet Introduction -  EKOKOM ID (ID must start with one letter and it must have 9 characters)</v>
      </c>
      <c r="B6" s="33" t="str">
        <f>KONTROLY!E45</f>
        <v/>
      </c>
    </row>
    <row r="7" spans="1:2" ht="38.5" customHeight="1" x14ac:dyDescent="0.25">
      <c r="A7" s="33" t="str">
        <f>KONTROLY!C12</f>
        <v/>
      </c>
      <c r="B7" s="33" t="str">
        <f>KONTROLY!E46</f>
        <v/>
      </c>
    </row>
    <row r="8" spans="1:2" ht="38.5" customHeight="1" x14ac:dyDescent="0.25">
      <c r="A8" s="33" t="str">
        <f>KONTROLY!C13</f>
        <v/>
      </c>
      <c r="B8" s="33" t="str">
        <f>KONTROLY!E47</f>
        <v/>
      </c>
    </row>
    <row r="9" spans="1:2" ht="38.5" customHeight="1" x14ac:dyDescent="0.25">
      <c r="A9" s="33" t="str">
        <f>KONTROLY!C14</f>
        <v/>
      </c>
      <c r="B9" s="33" t="str">
        <f>KONTROLY!E48</f>
        <v/>
      </c>
    </row>
    <row r="10" spans="1:2" ht="38.5" customHeight="1" x14ac:dyDescent="0.25">
      <c r="A10" s="33" t="str">
        <f>KONTROLY!C15</f>
        <v/>
      </c>
      <c r="B10" s="33" t="str">
        <f>KONTROLY!E49</f>
        <v/>
      </c>
    </row>
    <row r="11" spans="1:2" ht="38.5" customHeight="1" x14ac:dyDescent="0.25">
      <c r="A11" s="33" t="str">
        <f>KONTROLY!C16</f>
        <v/>
      </c>
      <c r="B11" s="33" t="str">
        <f>KONTROLY!E50</f>
        <v/>
      </c>
    </row>
    <row r="12" spans="1:2" ht="38.5" customHeight="1" x14ac:dyDescent="0.25">
      <c r="A12" s="33" t="str">
        <f>KONTROLY!C17</f>
        <v/>
      </c>
      <c r="B12" s="33" t="str">
        <f>KONTROLY!E51</f>
        <v/>
      </c>
    </row>
    <row r="13" spans="1:2" ht="38.5" customHeight="1" x14ac:dyDescent="0.25">
      <c r="A13" s="33" t="str">
        <f>KONTROLY!C18</f>
        <v/>
      </c>
      <c r="B13" s="33" t="str">
        <f>KONTROLY!E52</f>
        <v/>
      </c>
    </row>
    <row r="14" spans="1:2" ht="38.5" customHeight="1" x14ac:dyDescent="0.25">
      <c r="A14" s="33" t="str">
        <f>KONTROLY!C19</f>
        <v/>
      </c>
      <c r="B14" s="33" t="str">
        <f>KONTROLY!E53</f>
        <v/>
      </c>
    </row>
    <row r="15" spans="1:2" ht="38.5" customHeight="1" x14ac:dyDescent="0.25">
      <c r="A15" s="33" t="str">
        <f>KONTROLY!C20</f>
        <v/>
      </c>
      <c r="B15" s="33" t="str">
        <f>KONTROLY!E54</f>
        <v/>
      </c>
    </row>
    <row r="16" spans="1:2" ht="38.5" customHeight="1" x14ac:dyDescent="0.25">
      <c r="A16" s="33" t="str">
        <f>KONTROLY!C21</f>
        <v/>
      </c>
      <c r="B16" s="33" t="str">
        <f>KONTROLY!E55</f>
        <v/>
      </c>
    </row>
    <row r="17" spans="1:2" ht="38.5" customHeight="1" x14ac:dyDescent="0.25">
      <c r="A17" s="33" t="str">
        <f>KONTROLY!C22</f>
        <v/>
      </c>
      <c r="B17" s="33" t="str">
        <f>KONTROLY!E56</f>
        <v/>
      </c>
    </row>
    <row r="18" spans="1:2" ht="38.5" customHeight="1" x14ac:dyDescent="0.25">
      <c r="A18" s="33" t="str">
        <f>KONTROLY!C23</f>
        <v/>
      </c>
      <c r="B18" s="33" t="str">
        <f>KONTROLY!E57</f>
        <v/>
      </c>
    </row>
    <row r="19" spans="1:2" ht="38.5" customHeight="1" x14ac:dyDescent="0.25">
      <c r="A19" s="33" t="str">
        <f>KONTROLY!C24</f>
        <v/>
      </c>
      <c r="B19" s="33" t="str">
        <f>KONTROLY!E58</f>
        <v/>
      </c>
    </row>
    <row r="20" spans="1:2" ht="38.5" customHeight="1" x14ac:dyDescent="0.25">
      <c r="A20" s="33" t="str">
        <f>KONTROLY!C25</f>
        <v/>
      </c>
      <c r="B20" s="33" t="str">
        <f>KONTROLY!E59</f>
        <v/>
      </c>
    </row>
    <row r="21" spans="1:2" ht="38.5" customHeight="1" x14ac:dyDescent="0.25">
      <c r="A21" s="33" t="str">
        <f>KONTROLY!C26</f>
        <v/>
      </c>
      <c r="B21" s="33" t="str">
        <f>KONTROLY!E60</f>
        <v/>
      </c>
    </row>
    <row r="22" spans="1:2" ht="38.5" customHeight="1" x14ac:dyDescent="0.25">
      <c r="A22" s="33" t="str">
        <f>KONTROLY!C27</f>
        <v/>
      </c>
      <c r="B22" s="33" t="str">
        <f>KONTROLY!E61</f>
        <v/>
      </c>
    </row>
    <row r="23" spans="1:2" ht="38.5" customHeight="1" x14ac:dyDescent="0.25">
      <c r="A23" s="33" t="str">
        <f>KONTROLY!C28</f>
        <v/>
      </c>
      <c r="B23" s="33" t="str">
        <f>KONTROLY!E62</f>
        <v/>
      </c>
    </row>
    <row r="24" spans="1:2" ht="38.5" customHeight="1" x14ac:dyDescent="0.25">
      <c r="A24" s="33" t="str">
        <f>KONTROLY!C29</f>
        <v/>
      </c>
      <c r="B24" s="33" t="str">
        <f>KONTROLY!E63</f>
        <v/>
      </c>
    </row>
    <row r="25" spans="1:2" ht="38.5" customHeight="1" x14ac:dyDescent="0.25">
      <c r="A25" s="33" t="str">
        <f>KONTROLY!C30</f>
        <v/>
      </c>
      <c r="B25" s="33" t="str">
        <f>KONTROLY!E64</f>
        <v/>
      </c>
    </row>
    <row r="26" spans="1:2" ht="38.5" customHeight="1" x14ac:dyDescent="0.25">
      <c r="A26" s="33" t="str">
        <f>KONTROLY!C31</f>
        <v/>
      </c>
      <c r="B26" s="33" t="str">
        <f>KONTROLY!E65</f>
        <v/>
      </c>
    </row>
    <row r="27" spans="1:2" ht="38.5" customHeight="1" x14ac:dyDescent="0.25">
      <c r="A27" s="33" t="str">
        <f>KONTROLY!C32</f>
        <v/>
      </c>
      <c r="B27" s="33" t="str">
        <f>KONTROLY!E66</f>
        <v/>
      </c>
    </row>
    <row r="28" spans="1:2" ht="38.5" customHeight="1" x14ac:dyDescent="0.25">
      <c r="A28" s="33" t="str">
        <f>KONTROLY!C33</f>
        <v/>
      </c>
      <c r="B28" s="33" t="str">
        <f>KONTROLY!E67</f>
        <v/>
      </c>
    </row>
    <row r="29" spans="1:2" ht="38.5" customHeight="1" x14ac:dyDescent="0.25">
      <c r="A29" s="33" t="str">
        <f>KONTROLY!C34</f>
        <v/>
      </c>
      <c r="B29" s="33" t="str">
        <f>KONTROLY!E68</f>
        <v/>
      </c>
    </row>
    <row r="30" spans="1:2" ht="38.5" customHeight="1" x14ac:dyDescent="0.25">
      <c r="A30" s="33" t="str">
        <f>KONTROLY!C35</f>
        <v/>
      </c>
      <c r="B30" s="33" t="str">
        <f>KONTROLY!E69</f>
        <v/>
      </c>
    </row>
    <row r="31" spans="1:2" ht="38.5" customHeight="1" x14ac:dyDescent="0.25">
      <c r="A31" s="33" t="str">
        <f>KONTROLY!C36</f>
        <v/>
      </c>
      <c r="B31" s="33" t="str">
        <f>KONTROLY!E70</f>
        <v/>
      </c>
    </row>
    <row r="32" spans="1:2" ht="38.5" customHeight="1" x14ac:dyDescent="0.25">
      <c r="A32" s="33" t="str">
        <f>KONTROLY!F81</f>
        <v/>
      </c>
      <c r="B32" s="33" t="str">
        <f>KONTROLY!E71</f>
        <v/>
      </c>
    </row>
    <row r="33" spans="1:2" ht="38.5" customHeight="1" x14ac:dyDescent="0.25">
      <c r="A33" s="33" t="str">
        <f>KONTROLY!F83</f>
        <v/>
      </c>
      <c r="B33" s="33" t="str">
        <f>KONTROLY!E72</f>
        <v/>
      </c>
    </row>
    <row r="34" spans="1:2" ht="38.5" customHeight="1" x14ac:dyDescent="0.25">
      <c r="A34" s="33" t="str">
        <f>KONTROLY!F87</f>
        <v/>
      </c>
      <c r="B34" s="33" t="str">
        <f>KONTROLY!E73</f>
        <v/>
      </c>
    </row>
    <row r="35" spans="1:2" ht="38.5" customHeight="1" x14ac:dyDescent="0.25">
      <c r="A35" s="33" t="str">
        <f>KONTROLY!F92</f>
        <v/>
      </c>
      <c r="B35" s="33" t="str">
        <f>KONTROLY!E74</f>
        <v/>
      </c>
    </row>
  </sheetData>
  <sheetProtection algorithmName="SHA-512" hashValue="/y/1brp0obvyzU6SksUryxZpY5IPoqzqNNRkd+mbP/Y9s8ZXSt+Z7DlgpLY16qEucS0zJf+PJlgUu+EVhHGLAw==" saltValue="EwV/l3LN4HHtyNtEMVT0fg==" spinCount="100000" sheet="1" objects="1" scenarios="1" selectLockedCells="1"/>
  <mergeCells count="2">
    <mergeCell ref="A1:B1"/>
    <mergeCell ref="A2:B2"/>
  </mergeCells>
  <conditionalFormatting sqref="A5:A31 A4:B4">
    <cfRule type="cellIs" dxfId="7" priority="12" operator="greaterThan">
      <formula>"&lt;&gt;"""""</formula>
    </cfRule>
  </conditionalFormatting>
  <conditionalFormatting sqref="A8:A13">
    <cfRule type="cellIs" dxfId="6" priority="10" operator="greaterThan">
      <formula>"&lt;&gt;"""""</formula>
    </cfRule>
    <cfRule type="colorScale" priority="11">
      <colorScale>
        <cfvo type="min"/>
        <cfvo type="percentile" val="50"/>
        <cfvo type="max"/>
        <color rgb="FF63BE7B"/>
        <color rgb="FFFCFCFF"/>
        <color rgb="FFF8696B"/>
      </colorScale>
    </cfRule>
  </conditionalFormatting>
  <conditionalFormatting sqref="A32:A35">
    <cfRule type="cellIs" dxfId="5" priority="1" operator="greaterThan">
      <formula>"&lt;&gt;"""""</formula>
    </cfRule>
  </conditionalFormatting>
  <conditionalFormatting sqref="B5:B35">
    <cfRule type="cellIs" dxfId="1" priority="9" operator="greaterThan">
      <formula>"&lt;&gt;"""""</formula>
    </cfRule>
  </conditionalFormatting>
  <pageMargins left="0.70866141732283472" right="0.70866141732283472" top="0.78740157480314965" bottom="0.78740157480314965" header="0.31496062992125984" footer="0.31496062992125984"/>
  <pageSetup paperSize="9" scale="44" orientation="portrait" r:id="rId1"/>
  <headerFooter>
    <oddFooter>&amp;LEKO-KOM a.s.&amp;CVýkaz KLIENT</oddFooter>
  </headerFooter>
  <extLst>
    <ext xmlns:x14="http://schemas.microsoft.com/office/spreadsheetml/2009/9/main" uri="{78C0D931-6437-407d-A8EE-F0AAD7539E65}">
      <x14:conditionalFormattings>
        <x14:conditionalFormatting xmlns:xm="http://schemas.microsoft.com/office/excel/2006/main">
          <x14:cfRule type="cellIs" priority="6" operator="equal" id="{5193EE43-11A4-40CD-ADA0-2F5ECA682712}">
            <xm:f>'C:\TZastera\Documents\Ekokom\SUBJEKTY\KLIENTI\Kli_VYKAZY\VERZE_2.63\CZ_2.63.01\[ctvrtletni_vykaz_Klient_2.63-05CZ_WORK.xlsx]KONTROLY'!#REF!</xm:f>
            <x14:dxf>
              <font>
                <color auto="1"/>
              </font>
              <fill>
                <patternFill>
                  <bgColor rgb="FFC00000"/>
                </patternFill>
              </fill>
            </x14:dxf>
          </x14:cfRule>
          <xm:sqref>A1:B1</xm:sqref>
        </x14:conditionalFormatting>
        <x14:conditionalFormatting xmlns:xm="http://schemas.microsoft.com/office/excel/2006/main">
          <x14:cfRule type="cellIs" priority="5" operator="equal" id="{32636681-E5DE-4147-8E07-3DBC70B4FC82}">
            <xm:f>'C:\TZastera\Documents\Ekokom\SUBJEKTY\KLIENTI\Kli_VYKAZY\VERZE_2.63\CZ_2.63.01\[ctvrtletni_vykaz_Klient_2.63-05CZ_WORK.xlsx]KONTROLY'!#REF!</xm:f>
            <x14:dxf>
              <font>
                <color theme="9" tint="-0.499984740745262"/>
              </font>
              <fill>
                <patternFill>
                  <bgColor theme="9" tint="0.39994506668294322"/>
                </patternFill>
              </fill>
            </x14:dxf>
          </x14:cfRule>
          <xm:sqref>A1:B2</xm:sqref>
        </x14:conditionalFormatting>
        <x14:conditionalFormatting xmlns:xm="http://schemas.microsoft.com/office/excel/2006/main">
          <x14:cfRule type="cellIs" priority="8" operator="equal" id="{3AD546E0-2F12-443A-8C51-C466FFDF1449}">
            <xm:f>KONTROLY!$C$77</xm:f>
            <x14:dxf>
              <font>
                <color auto="1"/>
              </font>
              <fill>
                <patternFill>
                  <bgColor rgb="FFC00000"/>
                </patternFill>
              </fill>
            </x14:dxf>
          </x14:cfRule>
          <xm:sqref>A2:B2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2">
    <pageSetUpPr fitToPage="1"/>
  </sheetPr>
  <dimension ref="A1:L25"/>
  <sheetViews>
    <sheetView showGridLines="0" tabSelected="1" zoomScaleNormal="100" workbookViewId="0">
      <selection activeCell="F12" sqref="F12:G12"/>
    </sheetView>
  </sheetViews>
  <sheetFormatPr defaultRowHeight="12.5" x14ac:dyDescent="0.25"/>
  <cols>
    <col min="1" max="1" width="7.7265625" style="2" customWidth="1"/>
    <col min="2" max="2" width="14.26953125" style="2" customWidth="1"/>
    <col min="3" max="3" width="20.7265625" style="2" customWidth="1"/>
    <col min="4" max="4" width="6.453125" style="2" customWidth="1"/>
    <col min="5" max="5" width="7.81640625" style="2" customWidth="1"/>
    <col min="6" max="6" width="18.54296875" style="2" customWidth="1"/>
    <col min="7" max="7" width="6.7265625" style="2" customWidth="1"/>
    <col min="8" max="256" width="9.1796875" style="2"/>
    <col min="257" max="257" width="4.26953125" style="2" customWidth="1"/>
    <col min="258" max="258" width="10.26953125" style="2" customWidth="1"/>
    <col min="259" max="259" width="20.7265625" style="2" customWidth="1"/>
    <col min="260" max="260" width="6.453125" style="2" customWidth="1"/>
    <col min="261" max="261" width="7.81640625" style="2" customWidth="1"/>
    <col min="262" max="262" width="18.54296875" style="2" customWidth="1"/>
    <col min="263" max="263" width="6.7265625" style="2" customWidth="1"/>
    <col min="264" max="512" width="9.1796875" style="2"/>
    <col min="513" max="513" width="4.26953125" style="2" customWidth="1"/>
    <col min="514" max="514" width="10.26953125" style="2" customWidth="1"/>
    <col min="515" max="515" width="20.7265625" style="2" customWidth="1"/>
    <col min="516" max="516" width="6.453125" style="2" customWidth="1"/>
    <col min="517" max="517" width="7.81640625" style="2" customWidth="1"/>
    <col min="518" max="518" width="18.54296875" style="2" customWidth="1"/>
    <col min="519" max="519" width="6.7265625" style="2" customWidth="1"/>
    <col min="520" max="768" width="9.1796875" style="2"/>
    <col min="769" max="769" width="4.26953125" style="2" customWidth="1"/>
    <col min="770" max="770" width="10.26953125" style="2" customWidth="1"/>
    <col min="771" max="771" width="20.7265625" style="2" customWidth="1"/>
    <col min="772" max="772" width="6.453125" style="2" customWidth="1"/>
    <col min="773" max="773" width="7.81640625" style="2" customWidth="1"/>
    <col min="774" max="774" width="18.54296875" style="2" customWidth="1"/>
    <col min="775" max="775" width="6.7265625" style="2" customWidth="1"/>
    <col min="776" max="1024" width="9.1796875" style="2"/>
    <col min="1025" max="1025" width="4.26953125" style="2" customWidth="1"/>
    <col min="1026" max="1026" width="10.26953125" style="2" customWidth="1"/>
    <col min="1027" max="1027" width="20.7265625" style="2" customWidth="1"/>
    <col min="1028" max="1028" width="6.453125" style="2" customWidth="1"/>
    <col min="1029" max="1029" width="7.81640625" style="2" customWidth="1"/>
    <col min="1030" max="1030" width="18.54296875" style="2" customWidth="1"/>
    <col min="1031" max="1031" width="6.7265625" style="2" customWidth="1"/>
    <col min="1032" max="1280" width="9.1796875" style="2"/>
    <col min="1281" max="1281" width="4.26953125" style="2" customWidth="1"/>
    <col min="1282" max="1282" width="10.26953125" style="2" customWidth="1"/>
    <col min="1283" max="1283" width="20.7265625" style="2" customWidth="1"/>
    <col min="1284" max="1284" width="6.453125" style="2" customWidth="1"/>
    <col min="1285" max="1285" width="7.81640625" style="2" customWidth="1"/>
    <col min="1286" max="1286" width="18.54296875" style="2" customWidth="1"/>
    <col min="1287" max="1287" width="6.7265625" style="2" customWidth="1"/>
    <col min="1288" max="1536" width="9.1796875" style="2"/>
    <col min="1537" max="1537" width="4.26953125" style="2" customWidth="1"/>
    <col min="1538" max="1538" width="10.26953125" style="2" customWidth="1"/>
    <col min="1539" max="1539" width="20.7265625" style="2" customWidth="1"/>
    <col min="1540" max="1540" width="6.453125" style="2" customWidth="1"/>
    <col min="1541" max="1541" width="7.81640625" style="2" customWidth="1"/>
    <col min="1542" max="1542" width="18.54296875" style="2" customWidth="1"/>
    <col min="1543" max="1543" width="6.7265625" style="2" customWidth="1"/>
    <col min="1544" max="1792" width="9.1796875" style="2"/>
    <col min="1793" max="1793" width="4.26953125" style="2" customWidth="1"/>
    <col min="1794" max="1794" width="10.26953125" style="2" customWidth="1"/>
    <col min="1795" max="1795" width="20.7265625" style="2" customWidth="1"/>
    <col min="1796" max="1796" width="6.453125" style="2" customWidth="1"/>
    <col min="1797" max="1797" width="7.81640625" style="2" customWidth="1"/>
    <col min="1798" max="1798" width="18.54296875" style="2" customWidth="1"/>
    <col min="1799" max="1799" width="6.7265625" style="2" customWidth="1"/>
    <col min="1800" max="2048" width="9.1796875" style="2"/>
    <col min="2049" max="2049" width="4.26953125" style="2" customWidth="1"/>
    <col min="2050" max="2050" width="10.26953125" style="2" customWidth="1"/>
    <col min="2051" max="2051" width="20.7265625" style="2" customWidth="1"/>
    <col min="2052" max="2052" width="6.453125" style="2" customWidth="1"/>
    <col min="2053" max="2053" width="7.81640625" style="2" customWidth="1"/>
    <col min="2054" max="2054" width="18.54296875" style="2" customWidth="1"/>
    <col min="2055" max="2055" width="6.7265625" style="2" customWidth="1"/>
    <col min="2056" max="2304" width="9.1796875" style="2"/>
    <col min="2305" max="2305" width="4.26953125" style="2" customWidth="1"/>
    <col min="2306" max="2306" width="10.26953125" style="2" customWidth="1"/>
    <col min="2307" max="2307" width="20.7265625" style="2" customWidth="1"/>
    <col min="2308" max="2308" width="6.453125" style="2" customWidth="1"/>
    <col min="2309" max="2309" width="7.81640625" style="2" customWidth="1"/>
    <col min="2310" max="2310" width="18.54296875" style="2" customWidth="1"/>
    <col min="2311" max="2311" width="6.7265625" style="2" customWidth="1"/>
    <col min="2312" max="2560" width="9.1796875" style="2"/>
    <col min="2561" max="2561" width="4.26953125" style="2" customWidth="1"/>
    <col min="2562" max="2562" width="10.26953125" style="2" customWidth="1"/>
    <col min="2563" max="2563" width="20.7265625" style="2" customWidth="1"/>
    <col min="2564" max="2564" width="6.453125" style="2" customWidth="1"/>
    <col min="2565" max="2565" width="7.81640625" style="2" customWidth="1"/>
    <col min="2566" max="2566" width="18.54296875" style="2" customWidth="1"/>
    <col min="2567" max="2567" width="6.7265625" style="2" customWidth="1"/>
    <col min="2568" max="2816" width="9.1796875" style="2"/>
    <col min="2817" max="2817" width="4.26953125" style="2" customWidth="1"/>
    <col min="2818" max="2818" width="10.26953125" style="2" customWidth="1"/>
    <col min="2819" max="2819" width="20.7265625" style="2" customWidth="1"/>
    <col min="2820" max="2820" width="6.453125" style="2" customWidth="1"/>
    <col min="2821" max="2821" width="7.81640625" style="2" customWidth="1"/>
    <col min="2822" max="2822" width="18.54296875" style="2" customWidth="1"/>
    <col min="2823" max="2823" width="6.7265625" style="2" customWidth="1"/>
    <col min="2824" max="3072" width="9.1796875" style="2"/>
    <col min="3073" max="3073" width="4.26953125" style="2" customWidth="1"/>
    <col min="3074" max="3074" width="10.26953125" style="2" customWidth="1"/>
    <col min="3075" max="3075" width="20.7265625" style="2" customWidth="1"/>
    <col min="3076" max="3076" width="6.453125" style="2" customWidth="1"/>
    <col min="3077" max="3077" width="7.81640625" style="2" customWidth="1"/>
    <col min="3078" max="3078" width="18.54296875" style="2" customWidth="1"/>
    <col min="3079" max="3079" width="6.7265625" style="2" customWidth="1"/>
    <col min="3080" max="3328" width="9.1796875" style="2"/>
    <col min="3329" max="3329" width="4.26953125" style="2" customWidth="1"/>
    <col min="3330" max="3330" width="10.26953125" style="2" customWidth="1"/>
    <col min="3331" max="3331" width="20.7265625" style="2" customWidth="1"/>
    <col min="3332" max="3332" width="6.453125" style="2" customWidth="1"/>
    <col min="3333" max="3333" width="7.81640625" style="2" customWidth="1"/>
    <col min="3334" max="3334" width="18.54296875" style="2" customWidth="1"/>
    <col min="3335" max="3335" width="6.7265625" style="2" customWidth="1"/>
    <col min="3336" max="3584" width="9.1796875" style="2"/>
    <col min="3585" max="3585" width="4.26953125" style="2" customWidth="1"/>
    <col min="3586" max="3586" width="10.26953125" style="2" customWidth="1"/>
    <col min="3587" max="3587" width="20.7265625" style="2" customWidth="1"/>
    <col min="3588" max="3588" width="6.453125" style="2" customWidth="1"/>
    <col min="3589" max="3589" width="7.81640625" style="2" customWidth="1"/>
    <col min="3590" max="3590" width="18.54296875" style="2" customWidth="1"/>
    <col min="3591" max="3591" width="6.7265625" style="2" customWidth="1"/>
    <col min="3592" max="3840" width="9.1796875" style="2"/>
    <col min="3841" max="3841" width="4.26953125" style="2" customWidth="1"/>
    <col min="3842" max="3842" width="10.26953125" style="2" customWidth="1"/>
    <col min="3843" max="3843" width="20.7265625" style="2" customWidth="1"/>
    <col min="3844" max="3844" width="6.453125" style="2" customWidth="1"/>
    <col min="3845" max="3845" width="7.81640625" style="2" customWidth="1"/>
    <col min="3846" max="3846" width="18.54296875" style="2" customWidth="1"/>
    <col min="3847" max="3847" width="6.7265625" style="2" customWidth="1"/>
    <col min="3848" max="4096" width="9.1796875" style="2"/>
    <col min="4097" max="4097" width="4.26953125" style="2" customWidth="1"/>
    <col min="4098" max="4098" width="10.26953125" style="2" customWidth="1"/>
    <col min="4099" max="4099" width="20.7265625" style="2" customWidth="1"/>
    <col min="4100" max="4100" width="6.453125" style="2" customWidth="1"/>
    <col min="4101" max="4101" width="7.81640625" style="2" customWidth="1"/>
    <col min="4102" max="4102" width="18.54296875" style="2" customWidth="1"/>
    <col min="4103" max="4103" width="6.7265625" style="2" customWidth="1"/>
    <col min="4104" max="4352" width="9.1796875" style="2"/>
    <col min="4353" max="4353" width="4.26953125" style="2" customWidth="1"/>
    <col min="4354" max="4354" width="10.26953125" style="2" customWidth="1"/>
    <col min="4355" max="4355" width="20.7265625" style="2" customWidth="1"/>
    <col min="4356" max="4356" width="6.453125" style="2" customWidth="1"/>
    <col min="4357" max="4357" width="7.81640625" style="2" customWidth="1"/>
    <col min="4358" max="4358" width="18.54296875" style="2" customWidth="1"/>
    <col min="4359" max="4359" width="6.7265625" style="2" customWidth="1"/>
    <col min="4360" max="4608" width="9.1796875" style="2"/>
    <col min="4609" max="4609" width="4.26953125" style="2" customWidth="1"/>
    <col min="4610" max="4610" width="10.26953125" style="2" customWidth="1"/>
    <col min="4611" max="4611" width="20.7265625" style="2" customWidth="1"/>
    <col min="4612" max="4612" width="6.453125" style="2" customWidth="1"/>
    <col min="4613" max="4613" width="7.81640625" style="2" customWidth="1"/>
    <col min="4614" max="4614" width="18.54296875" style="2" customWidth="1"/>
    <col min="4615" max="4615" width="6.7265625" style="2" customWidth="1"/>
    <col min="4616" max="4864" width="9.1796875" style="2"/>
    <col min="4865" max="4865" width="4.26953125" style="2" customWidth="1"/>
    <col min="4866" max="4866" width="10.26953125" style="2" customWidth="1"/>
    <col min="4867" max="4867" width="20.7265625" style="2" customWidth="1"/>
    <col min="4868" max="4868" width="6.453125" style="2" customWidth="1"/>
    <col min="4869" max="4869" width="7.81640625" style="2" customWidth="1"/>
    <col min="4870" max="4870" width="18.54296875" style="2" customWidth="1"/>
    <col min="4871" max="4871" width="6.7265625" style="2" customWidth="1"/>
    <col min="4872" max="5120" width="9.1796875" style="2"/>
    <col min="5121" max="5121" width="4.26953125" style="2" customWidth="1"/>
    <col min="5122" max="5122" width="10.26953125" style="2" customWidth="1"/>
    <col min="5123" max="5123" width="20.7265625" style="2" customWidth="1"/>
    <col min="5124" max="5124" width="6.453125" style="2" customWidth="1"/>
    <col min="5125" max="5125" width="7.81640625" style="2" customWidth="1"/>
    <col min="5126" max="5126" width="18.54296875" style="2" customWidth="1"/>
    <col min="5127" max="5127" width="6.7265625" style="2" customWidth="1"/>
    <col min="5128" max="5376" width="9.1796875" style="2"/>
    <col min="5377" max="5377" width="4.26953125" style="2" customWidth="1"/>
    <col min="5378" max="5378" width="10.26953125" style="2" customWidth="1"/>
    <col min="5379" max="5379" width="20.7265625" style="2" customWidth="1"/>
    <col min="5380" max="5380" width="6.453125" style="2" customWidth="1"/>
    <col min="5381" max="5381" width="7.81640625" style="2" customWidth="1"/>
    <col min="5382" max="5382" width="18.54296875" style="2" customWidth="1"/>
    <col min="5383" max="5383" width="6.7265625" style="2" customWidth="1"/>
    <col min="5384" max="5632" width="9.1796875" style="2"/>
    <col min="5633" max="5633" width="4.26953125" style="2" customWidth="1"/>
    <col min="5634" max="5634" width="10.26953125" style="2" customWidth="1"/>
    <col min="5635" max="5635" width="20.7265625" style="2" customWidth="1"/>
    <col min="5636" max="5636" width="6.453125" style="2" customWidth="1"/>
    <col min="5637" max="5637" width="7.81640625" style="2" customWidth="1"/>
    <col min="5638" max="5638" width="18.54296875" style="2" customWidth="1"/>
    <col min="5639" max="5639" width="6.7265625" style="2" customWidth="1"/>
    <col min="5640" max="5888" width="9.1796875" style="2"/>
    <col min="5889" max="5889" width="4.26953125" style="2" customWidth="1"/>
    <col min="5890" max="5890" width="10.26953125" style="2" customWidth="1"/>
    <col min="5891" max="5891" width="20.7265625" style="2" customWidth="1"/>
    <col min="5892" max="5892" width="6.453125" style="2" customWidth="1"/>
    <col min="5893" max="5893" width="7.81640625" style="2" customWidth="1"/>
    <col min="5894" max="5894" width="18.54296875" style="2" customWidth="1"/>
    <col min="5895" max="5895" width="6.7265625" style="2" customWidth="1"/>
    <col min="5896" max="6144" width="9.1796875" style="2"/>
    <col min="6145" max="6145" width="4.26953125" style="2" customWidth="1"/>
    <col min="6146" max="6146" width="10.26953125" style="2" customWidth="1"/>
    <col min="6147" max="6147" width="20.7265625" style="2" customWidth="1"/>
    <col min="6148" max="6148" width="6.453125" style="2" customWidth="1"/>
    <col min="6149" max="6149" width="7.81640625" style="2" customWidth="1"/>
    <col min="6150" max="6150" width="18.54296875" style="2" customWidth="1"/>
    <col min="6151" max="6151" width="6.7265625" style="2" customWidth="1"/>
    <col min="6152" max="6400" width="9.1796875" style="2"/>
    <col min="6401" max="6401" width="4.26953125" style="2" customWidth="1"/>
    <col min="6402" max="6402" width="10.26953125" style="2" customWidth="1"/>
    <col min="6403" max="6403" width="20.7265625" style="2" customWidth="1"/>
    <col min="6404" max="6404" width="6.453125" style="2" customWidth="1"/>
    <col min="6405" max="6405" width="7.81640625" style="2" customWidth="1"/>
    <col min="6406" max="6406" width="18.54296875" style="2" customWidth="1"/>
    <col min="6407" max="6407" width="6.7265625" style="2" customWidth="1"/>
    <col min="6408" max="6656" width="9.1796875" style="2"/>
    <col min="6657" max="6657" width="4.26953125" style="2" customWidth="1"/>
    <col min="6658" max="6658" width="10.26953125" style="2" customWidth="1"/>
    <col min="6659" max="6659" width="20.7265625" style="2" customWidth="1"/>
    <col min="6660" max="6660" width="6.453125" style="2" customWidth="1"/>
    <col min="6661" max="6661" width="7.81640625" style="2" customWidth="1"/>
    <col min="6662" max="6662" width="18.54296875" style="2" customWidth="1"/>
    <col min="6663" max="6663" width="6.7265625" style="2" customWidth="1"/>
    <col min="6664" max="6912" width="9.1796875" style="2"/>
    <col min="6913" max="6913" width="4.26953125" style="2" customWidth="1"/>
    <col min="6914" max="6914" width="10.26953125" style="2" customWidth="1"/>
    <col min="6915" max="6915" width="20.7265625" style="2" customWidth="1"/>
    <col min="6916" max="6916" width="6.453125" style="2" customWidth="1"/>
    <col min="6917" max="6917" width="7.81640625" style="2" customWidth="1"/>
    <col min="6918" max="6918" width="18.54296875" style="2" customWidth="1"/>
    <col min="6919" max="6919" width="6.7265625" style="2" customWidth="1"/>
    <col min="6920" max="7168" width="9.1796875" style="2"/>
    <col min="7169" max="7169" width="4.26953125" style="2" customWidth="1"/>
    <col min="7170" max="7170" width="10.26953125" style="2" customWidth="1"/>
    <col min="7171" max="7171" width="20.7265625" style="2" customWidth="1"/>
    <col min="7172" max="7172" width="6.453125" style="2" customWidth="1"/>
    <col min="7173" max="7173" width="7.81640625" style="2" customWidth="1"/>
    <col min="7174" max="7174" width="18.54296875" style="2" customWidth="1"/>
    <col min="7175" max="7175" width="6.7265625" style="2" customWidth="1"/>
    <col min="7176" max="7424" width="9.1796875" style="2"/>
    <col min="7425" max="7425" width="4.26953125" style="2" customWidth="1"/>
    <col min="7426" max="7426" width="10.26953125" style="2" customWidth="1"/>
    <col min="7427" max="7427" width="20.7265625" style="2" customWidth="1"/>
    <col min="7428" max="7428" width="6.453125" style="2" customWidth="1"/>
    <col min="7429" max="7429" width="7.81640625" style="2" customWidth="1"/>
    <col min="7430" max="7430" width="18.54296875" style="2" customWidth="1"/>
    <col min="7431" max="7431" width="6.7265625" style="2" customWidth="1"/>
    <col min="7432" max="7680" width="9.1796875" style="2"/>
    <col min="7681" max="7681" width="4.26953125" style="2" customWidth="1"/>
    <col min="7682" max="7682" width="10.26953125" style="2" customWidth="1"/>
    <col min="7683" max="7683" width="20.7265625" style="2" customWidth="1"/>
    <col min="7684" max="7684" width="6.453125" style="2" customWidth="1"/>
    <col min="7685" max="7685" width="7.81640625" style="2" customWidth="1"/>
    <col min="7686" max="7686" width="18.54296875" style="2" customWidth="1"/>
    <col min="7687" max="7687" width="6.7265625" style="2" customWidth="1"/>
    <col min="7688" max="7936" width="9.1796875" style="2"/>
    <col min="7937" max="7937" width="4.26953125" style="2" customWidth="1"/>
    <col min="7938" max="7938" width="10.26953125" style="2" customWidth="1"/>
    <col min="7939" max="7939" width="20.7265625" style="2" customWidth="1"/>
    <col min="7940" max="7940" width="6.453125" style="2" customWidth="1"/>
    <col min="7941" max="7941" width="7.81640625" style="2" customWidth="1"/>
    <col min="7942" max="7942" width="18.54296875" style="2" customWidth="1"/>
    <col min="7943" max="7943" width="6.7265625" style="2" customWidth="1"/>
    <col min="7944" max="8192" width="9.1796875" style="2"/>
    <col min="8193" max="8193" width="4.26953125" style="2" customWidth="1"/>
    <col min="8194" max="8194" width="10.26953125" style="2" customWidth="1"/>
    <col min="8195" max="8195" width="20.7265625" style="2" customWidth="1"/>
    <col min="8196" max="8196" width="6.453125" style="2" customWidth="1"/>
    <col min="8197" max="8197" width="7.81640625" style="2" customWidth="1"/>
    <col min="8198" max="8198" width="18.54296875" style="2" customWidth="1"/>
    <col min="8199" max="8199" width="6.7265625" style="2" customWidth="1"/>
    <col min="8200" max="8448" width="9.1796875" style="2"/>
    <col min="8449" max="8449" width="4.26953125" style="2" customWidth="1"/>
    <col min="8450" max="8450" width="10.26953125" style="2" customWidth="1"/>
    <col min="8451" max="8451" width="20.7265625" style="2" customWidth="1"/>
    <col min="8452" max="8452" width="6.453125" style="2" customWidth="1"/>
    <col min="8453" max="8453" width="7.81640625" style="2" customWidth="1"/>
    <col min="8454" max="8454" width="18.54296875" style="2" customWidth="1"/>
    <col min="8455" max="8455" width="6.7265625" style="2" customWidth="1"/>
    <col min="8456" max="8704" width="9.1796875" style="2"/>
    <col min="8705" max="8705" width="4.26953125" style="2" customWidth="1"/>
    <col min="8706" max="8706" width="10.26953125" style="2" customWidth="1"/>
    <col min="8707" max="8707" width="20.7265625" style="2" customWidth="1"/>
    <col min="8708" max="8708" width="6.453125" style="2" customWidth="1"/>
    <col min="8709" max="8709" width="7.81640625" style="2" customWidth="1"/>
    <col min="8710" max="8710" width="18.54296875" style="2" customWidth="1"/>
    <col min="8711" max="8711" width="6.7265625" style="2" customWidth="1"/>
    <col min="8712" max="8960" width="9.1796875" style="2"/>
    <col min="8961" max="8961" width="4.26953125" style="2" customWidth="1"/>
    <col min="8962" max="8962" width="10.26953125" style="2" customWidth="1"/>
    <col min="8963" max="8963" width="20.7265625" style="2" customWidth="1"/>
    <col min="8964" max="8964" width="6.453125" style="2" customWidth="1"/>
    <col min="8965" max="8965" width="7.81640625" style="2" customWidth="1"/>
    <col min="8966" max="8966" width="18.54296875" style="2" customWidth="1"/>
    <col min="8967" max="8967" width="6.7265625" style="2" customWidth="1"/>
    <col min="8968" max="9216" width="9.1796875" style="2"/>
    <col min="9217" max="9217" width="4.26953125" style="2" customWidth="1"/>
    <col min="9218" max="9218" width="10.26953125" style="2" customWidth="1"/>
    <col min="9219" max="9219" width="20.7265625" style="2" customWidth="1"/>
    <col min="9220" max="9220" width="6.453125" style="2" customWidth="1"/>
    <col min="9221" max="9221" width="7.81640625" style="2" customWidth="1"/>
    <col min="9222" max="9222" width="18.54296875" style="2" customWidth="1"/>
    <col min="9223" max="9223" width="6.7265625" style="2" customWidth="1"/>
    <col min="9224" max="9472" width="9.1796875" style="2"/>
    <col min="9473" max="9473" width="4.26953125" style="2" customWidth="1"/>
    <col min="9474" max="9474" width="10.26953125" style="2" customWidth="1"/>
    <col min="9475" max="9475" width="20.7265625" style="2" customWidth="1"/>
    <col min="9476" max="9476" width="6.453125" style="2" customWidth="1"/>
    <col min="9477" max="9477" width="7.81640625" style="2" customWidth="1"/>
    <col min="9478" max="9478" width="18.54296875" style="2" customWidth="1"/>
    <col min="9479" max="9479" width="6.7265625" style="2" customWidth="1"/>
    <col min="9480" max="9728" width="9.1796875" style="2"/>
    <col min="9729" max="9729" width="4.26953125" style="2" customWidth="1"/>
    <col min="9730" max="9730" width="10.26953125" style="2" customWidth="1"/>
    <col min="9731" max="9731" width="20.7265625" style="2" customWidth="1"/>
    <col min="9732" max="9732" width="6.453125" style="2" customWidth="1"/>
    <col min="9733" max="9733" width="7.81640625" style="2" customWidth="1"/>
    <col min="9734" max="9734" width="18.54296875" style="2" customWidth="1"/>
    <col min="9735" max="9735" width="6.7265625" style="2" customWidth="1"/>
    <col min="9736" max="9984" width="9.1796875" style="2"/>
    <col min="9985" max="9985" width="4.26953125" style="2" customWidth="1"/>
    <col min="9986" max="9986" width="10.26953125" style="2" customWidth="1"/>
    <col min="9987" max="9987" width="20.7265625" style="2" customWidth="1"/>
    <col min="9988" max="9988" width="6.453125" style="2" customWidth="1"/>
    <col min="9989" max="9989" width="7.81640625" style="2" customWidth="1"/>
    <col min="9990" max="9990" width="18.54296875" style="2" customWidth="1"/>
    <col min="9991" max="9991" width="6.7265625" style="2" customWidth="1"/>
    <col min="9992" max="10240" width="9.1796875" style="2"/>
    <col min="10241" max="10241" width="4.26953125" style="2" customWidth="1"/>
    <col min="10242" max="10242" width="10.26953125" style="2" customWidth="1"/>
    <col min="10243" max="10243" width="20.7265625" style="2" customWidth="1"/>
    <col min="10244" max="10244" width="6.453125" style="2" customWidth="1"/>
    <col min="10245" max="10245" width="7.81640625" style="2" customWidth="1"/>
    <col min="10246" max="10246" width="18.54296875" style="2" customWidth="1"/>
    <col min="10247" max="10247" width="6.7265625" style="2" customWidth="1"/>
    <col min="10248" max="10496" width="9.1796875" style="2"/>
    <col min="10497" max="10497" width="4.26953125" style="2" customWidth="1"/>
    <col min="10498" max="10498" width="10.26953125" style="2" customWidth="1"/>
    <col min="10499" max="10499" width="20.7265625" style="2" customWidth="1"/>
    <col min="10500" max="10500" width="6.453125" style="2" customWidth="1"/>
    <col min="10501" max="10501" width="7.81640625" style="2" customWidth="1"/>
    <col min="10502" max="10502" width="18.54296875" style="2" customWidth="1"/>
    <col min="10503" max="10503" width="6.7265625" style="2" customWidth="1"/>
    <col min="10504" max="10752" width="9.1796875" style="2"/>
    <col min="10753" max="10753" width="4.26953125" style="2" customWidth="1"/>
    <col min="10754" max="10754" width="10.26953125" style="2" customWidth="1"/>
    <col min="10755" max="10755" width="20.7265625" style="2" customWidth="1"/>
    <col min="10756" max="10756" width="6.453125" style="2" customWidth="1"/>
    <col min="10757" max="10757" width="7.81640625" style="2" customWidth="1"/>
    <col min="10758" max="10758" width="18.54296875" style="2" customWidth="1"/>
    <col min="10759" max="10759" width="6.7265625" style="2" customWidth="1"/>
    <col min="10760" max="11008" width="9.1796875" style="2"/>
    <col min="11009" max="11009" width="4.26953125" style="2" customWidth="1"/>
    <col min="11010" max="11010" width="10.26953125" style="2" customWidth="1"/>
    <col min="11011" max="11011" width="20.7265625" style="2" customWidth="1"/>
    <col min="11012" max="11012" width="6.453125" style="2" customWidth="1"/>
    <col min="11013" max="11013" width="7.81640625" style="2" customWidth="1"/>
    <col min="11014" max="11014" width="18.54296875" style="2" customWidth="1"/>
    <col min="11015" max="11015" width="6.7265625" style="2" customWidth="1"/>
    <col min="11016" max="11264" width="9.1796875" style="2"/>
    <col min="11265" max="11265" width="4.26953125" style="2" customWidth="1"/>
    <col min="11266" max="11266" width="10.26953125" style="2" customWidth="1"/>
    <col min="11267" max="11267" width="20.7265625" style="2" customWidth="1"/>
    <col min="11268" max="11268" width="6.453125" style="2" customWidth="1"/>
    <col min="11269" max="11269" width="7.81640625" style="2" customWidth="1"/>
    <col min="11270" max="11270" width="18.54296875" style="2" customWidth="1"/>
    <col min="11271" max="11271" width="6.7265625" style="2" customWidth="1"/>
    <col min="11272" max="11520" width="9.1796875" style="2"/>
    <col min="11521" max="11521" width="4.26953125" style="2" customWidth="1"/>
    <col min="11522" max="11522" width="10.26953125" style="2" customWidth="1"/>
    <col min="11523" max="11523" width="20.7265625" style="2" customWidth="1"/>
    <col min="11524" max="11524" width="6.453125" style="2" customWidth="1"/>
    <col min="11525" max="11525" width="7.81640625" style="2" customWidth="1"/>
    <col min="11526" max="11526" width="18.54296875" style="2" customWidth="1"/>
    <col min="11527" max="11527" width="6.7265625" style="2" customWidth="1"/>
    <col min="11528" max="11776" width="9.1796875" style="2"/>
    <col min="11777" max="11777" width="4.26953125" style="2" customWidth="1"/>
    <col min="11778" max="11778" width="10.26953125" style="2" customWidth="1"/>
    <col min="11779" max="11779" width="20.7265625" style="2" customWidth="1"/>
    <col min="11780" max="11780" width="6.453125" style="2" customWidth="1"/>
    <col min="11781" max="11781" width="7.81640625" style="2" customWidth="1"/>
    <col min="11782" max="11782" width="18.54296875" style="2" customWidth="1"/>
    <col min="11783" max="11783" width="6.7265625" style="2" customWidth="1"/>
    <col min="11784" max="12032" width="9.1796875" style="2"/>
    <col min="12033" max="12033" width="4.26953125" style="2" customWidth="1"/>
    <col min="12034" max="12034" width="10.26953125" style="2" customWidth="1"/>
    <col min="12035" max="12035" width="20.7265625" style="2" customWidth="1"/>
    <col min="12036" max="12036" width="6.453125" style="2" customWidth="1"/>
    <col min="12037" max="12037" width="7.81640625" style="2" customWidth="1"/>
    <col min="12038" max="12038" width="18.54296875" style="2" customWidth="1"/>
    <col min="12039" max="12039" width="6.7265625" style="2" customWidth="1"/>
    <col min="12040" max="12288" width="9.1796875" style="2"/>
    <col min="12289" max="12289" width="4.26953125" style="2" customWidth="1"/>
    <col min="12290" max="12290" width="10.26953125" style="2" customWidth="1"/>
    <col min="12291" max="12291" width="20.7265625" style="2" customWidth="1"/>
    <col min="12292" max="12292" width="6.453125" style="2" customWidth="1"/>
    <col min="12293" max="12293" width="7.81640625" style="2" customWidth="1"/>
    <col min="12294" max="12294" width="18.54296875" style="2" customWidth="1"/>
    <col min="12295" max="12295" width="6.7265625" style="2" customWidth="1"/>
    <col min="12296" max="12544" width="9.1796875" style="2"/>
    <col min="12545" max="12545" width="4.26953125" style="2" customWidth="1"/>
    <col min="12546" max="12546" width="10.26953125" style="2" customWidth="1"/>
    <col min="12547" max="12547" width="20.7265625" style="2" customWidth="1"/>
    <col min="12548" max="12548" width="6.453125" style="2" customWidth="1"/>
    <col min="12549" max="12549" width="7.81640625" style="2" customWidth="1"/>
    <col min="12550" max="12550" width="18.54296875" style="2" customWidth="1"/>
    <col min="12551" max="12551" width="6.7265625" style="2" customWidth="1"/>
    <col min="12552" max="12800" width="9.1796875" style="2"/>
    <col min="12801" max="12801" width="4.26953125" style="2" customWidth="1"/>
    <col min="12802" max="12802" width="10.26953125" style="2" customWidth="1"/>
    <col min="12803" max="12803" width="20.7265625" style="2" customWidth="1"/>
    <col min="12804" max="12804" width="6.453125" style="2" customWidth="1"/>
    <col min="12805" max="12805" width="7.81640625" style="2" customWidth="1"/>
    <col min="12806" max="12806" width="18.54296875" style="2" customWidth="1"/>
    <col min="12807" max="12807" width="6.7265625" style="2" customWidth="1"/>
    <col min="12808" max="13056" width="9.1796875" style="2"/>
    <col min="13057" max="13057" width="4.26953125" style="2" customWidth="1"/>
    <col min="13058" max="13058" width="10.26953125" style="2" customWidth="1"/>
    <col min="13059" max="13059" width="20.7265625" style="2" customWidth="1"/>
    <col min="13060" max="13060" width="6.453125" style="2" customWidth="1"/>
    <col min="13061" max="13061" width="7.81640625" style="2" customWidth="1"/>
    <col min="13062" max="13062" width="18.54296875" style="2" customWidth="1"/>
    <col min="13063" max="13063" width="6.7265625" style="2" customWidth="1"/>
    <col min="13064" max="13312" width="9.1796875" style="2"/>
    <col min="13313" max="13313" width="4.26953125" style="2" customWidth="1"/>
    <col min="13314" max="13314" width="10.26953125" style="2" customWidth="1"/>
    <col min="13315" max="13315" width="20.7265625" style="2" customWidth="1"/>
    <col min="13316" max="13316" width="6.453125" style="2" customWidth="1"/>
    <col min="13317" max="13317" width="7.81640625" style="2" customWidth="1"/>
    <col min="13318" max="13318" width="18.54296875" style="2" customWidth="1"/>
    <col min="13319" max="13319" width="6.7265625" style="2" customWidth="1"/>
    <col min="13320" max="13568" width="9.1796875" style="2"/>
    <col min="13569" max="13569" width="4.26953125" style="2" customWidth="1"/>
    <col min="13570" max="13570" width="10.26953125" style="2" customWidth="1"/>
    <col min="13571" max="13571" width="20.7265625" style="2" customWidth="1"/>
    <col min="13572" max="13572" width="6.453125" style="2" customWidth="1"/>
    <col min="13573" max="13573" width="7.81640625" style="2" customWidth="1"/>
    <col min="13574" max="13574" width="18.54296875" style="2" customWidth="1"/>
    <col min="13575" max="13575" width="6.7265625" style="2" customWidth="1"/>
    <col min="13576" max="13824" width="9.1796875" style="2"/>
    <col min="13825" max="13825" width="4.26953125" style="2" customWidth="1"/>
    <col min="13826" max="13826" width="10.26953125" style="2" customWidth="1"/>
    <col min="13827" max="13827" width="20.7265625" style="2" customWidth="1"/>
    <col min="13828" max="13828" width="6.453125" style="2" customWidth="1"/>
    <col min="13829" max="13829" width="7.81640625" style="2" customWidth="1"/>
    <col min="13830" max="13830" width="18.54296875" style="2" customWidth="1"/>
    <col min="13831" max="13831" width="6.7265625" style="2" customWidth="1"/>
    <col min="13832" max="14080" width="9.1796875" style="2"/>
    <col min="14081" max="14081" width="4.26953125" style="2" customWidth="1"/>
    <col min="14082" max="14082" width="10.26953125" style="2" customWidth="1"/>
    <col min="14083" max="14083" width="20.7265625" style="2" customWidth="1"/>
    <col min="14084" max="14084" width="6.453125" style="2" customWidth="1"/>
    <col min="14085" max="14085" width="7.81640625" style="2" customWidth="1"/>
    <col min="14086" max="14086" width="18.54296875" style="2" customWidth="1"/>
    <col min="14087" max="14087" width="6.7265625" style="2" customWidth="1"/>
    <col min="14088" max="14336" width="9.1796875" style="2"/>
    <col min="14337" max="14337" width="4.26953125" style="2" customWidth="1"/>
    <col min="14338" max="14338" width="10.26953125" style="2" customWidth="1"/>
    <col min="14339" max="14339" width="20.7265625" style="2" customWidth="1"/>
    <col min="14340" max="14340" width="6.453125" style="2" customWidth="1"/>
    <col min="14341" max="14341" width="7.81640625" style="2" customWidth="1"/>
    <col min="14342" max="14342" width="18.54296875" style="2" customWidth="1"/>
    <col min="14343" max="14343" width="6.7265625" style="2" customWidth="1"/>
    <col min="14344" max="14592" width="9.1796875" style="2"/>
    <col min="14593" max="14593" width="4.26953125" style="2" customWidth="1"/>
    <col min="14594" max="14594" width="10.26953125" style="2" customWidth="1"/>
    <col min="14595" max="14595" width="20.7265625" style="2" customWidth="1"/>
    <col min="14596" max="14596" width="6.453125" style="2" customWidth="1"/>
    <col min="14597" max="14597" width="7.81640625" style="2" customWidth="1"/>
    <col min="14598" max="14598" width="18.54296875" style="2" customWidth="1"/>
    <col min="14599" max="14599" width="6.7265625" style="2" customWidth="1"/>
    <col min="14600" max="14848" width="9.1796875" style="2"/>
    <col min="14849" max="14849" width="4.26953125" style="2" customWidth="1"/>
    <col min="14850" max="14850" width="10.26953125" style="2" customWidth="1"/>
    <col min="14851" max="14851" width="20.7265625" style="2" customWidth="1"/>
    <col min="14852" max="14852" width="6.453125" style="2" customWidth="1"/>
    <col min="14853" max="14853" width="7.81640625" style="2" customWidth="1"/>
    <col min="14854" max="14854" width="18.54296875" style="2" customWidth="1"/>
    <col min="14855" max="14855" width="6.7265625" style="2" customWidth="1"/>
    <col min="14856" max="15104" width="9.1796875" style="2"/>
    <col min="15105" max="15105" width="4.26953125" style="2" customWidth="1"/>
    <col min="15106" max="15106" width="10.26953125" style="2" customWidth="1"/>
    <col min="15107" max="15107" width="20.7265625" style="2" customWidth="1"/>
    <col min="15108" max="15108" width="6.453125" style="2" customWidth="1"/>
    <col min="15109" max="15109" width="7.81640625" style="2" customWidth="1"/>
    <col min="15110" max="15110" width="18.54296875" style="2" customWidth="1"/>
    <col min="15111" max="15111" width="6.7265625" style="2" customWidth="1"/>
    <col min="15112" max="15360" width="9.1796875" style="2"/>
    <col min="15361" max="15361" width="4.26953125" style="2" customWidth="1"/>
    <col min="15362" max="15362" width="10.26953125" style="2" customWidth="1"/>
    <col min="15363" max="15363" width="20.7265625" style="2" customWidth="1"/>
    <col min="15364" max="15364" width="6.453125" style="2" customWidth="1"/>
    <col min="15365" max="15365" width="7.81640625" style="2" customWidth="1"/>
    <col min="15366" max="15366" width="18.54296875" style="2" customWidth="1"/>
    <col min="15367" max="15367" width="6.7265625" style="2" customWidth="1"/>
    <col min="15368" max="15616" width="9.1796875" style="2"/>
    <col min="15617" max="15617" width="4.26953125" style="2" customWidth="1"/>
    <col min="15618" max="15618" width="10.26953125" style="2" customWidth="1"/>
    <col min="15619" max="15619" width="20.7265625" style="2" customWidth="1"/>
    <col min="15620" max="15620" width="6.453125" style="2" customWidth="1"/>
    <col min="15621" max="15621" width="7.81640625" style="2" customWidth="1"/>
    <col min="15622" max="15622" width="18.54296875" style="2" customWidth="1"/>
    <col min="15623" max="15623" width="6.7265625" style="2" customWidth="1"/>
    <col min="15624" max="15872" width="9.1796875" style="2"/>
    <col min="15873" max="15873" width="4.26953125" style="2" customWidth="1"/>
    <col min="15874" max="15874" width="10.26953125" style="2" customWidth="1"/>
    <col min="15875" max="15875" width="20.7265625" style="2" customWidth="1"/>
    <col min="15876" max="15876" width="6.453125" style="2" customWidth="1"/>
    <col min="15877" max="15877" width="7.81640625" style="2" customWidth="1"/>
    <col min="15878" max="15878" width="18.54296875" style="2" customWidth="1"/>
    <col min="15879" max="15879" width="6.7265625" style="2" customWidth="1"/>
    <col min="15880" max="16128" width="9.1796875" style="2"/>
    <col min="16129" max="16129" width="4.26953125" style="2" customWidth="1"/>
    <col min="16130" max="16130" width="10.26953125" style="2" customWidth="1"/>
    <col min="16131" max="16131" width="20.7265625" style="2" customWidth="1"/>
    <col min="16132" max="16132" width="6.453125" style="2" customWidth="1"/>
    <col min="16133" max="16133" width="7.81640625" style="2" customWidth="1"/>
    <col min="16134" max="16134" width="18.54296875" style="2" customWidth="1"/>
    <col min="16135" max="16135" width="6.7265625" style="2" customWidth="1"/>
    <col min="16136" max="16384" width="9.1796875" style="2"/>
  </cols>
  <sheetData>
    <row r="1" spans="1:8" ht="73.5" customHeight="1" x14ac:dyDescent="0.25">
      <c r="A1" s="123" t="str">
        <f>KONTROLY!H1</f>
        <v>2.77E</v>
      </c>
      <c r="B1" s="247" t="s">
        <v>8</v>
      </c>
      <c r="C1" s="247"/>
      <c r="D1" s="247"/>
      <c r="E1" s="247"/>
      <c r="F1" s="247"/>
      <c r="G1" s="247"/>
      <c r="H1" s="247"/>
    </row>
    <row r="2" spans="1:8" ht="30" customHeight="1" x14ac:dyDescent="0.5">
      <c r="A2" s="1"/>
      <c r="B2" s="266" t="s">
        <v>228</v>
      </c>
      <c r="C2" s="266"/>
      <c r="D2" s="266"/>
      <c r="E2" s="266"/>
      <c r="F2" s="266"/>
      <c r="G2" s="266"/>
      <c r="H2" s="266"/>
    </row>
    <row r="3" spans="1:8" ht="12" customHeight="1" x14ac:dyDescent="0.25">
      <c r="A3" s="1"/>
      <c r="B3" s="247"/>
      <c r="C3" s="247"/>
      <c r="D3" s="247"/>
      <c r="E3" s="247"/>
      <c r="F3" s="247"/>
      <c r="G3" s="247"/>
      <c r="H3" s="247"/>
    </row>
    <row r="4" spans="1:8" ht="30" customHeight="1" thickBot="1" x14ac:dyDescent="0.3">
      <c r="B4" s="267"/>
      <c r="C4" s="268"/>
      <c r="D4" s="30">
        <v>3</v>
      </c>
      <c r="E4" s="249" t="s">
        <v>513</v>
      </c>
      <c r="F4" s="269"/>
      <c r="G4" s="269"/>
      <c r="H4" s="269"/>
    </row>
    <row r="5" spans="1:8" ht="30" customHeight="1" thickBot="1" x14ac:dyDescent="0.3">
      <c r="B5" s="30"/>
      <c r="C5" s="30"/>
      <c r="D5" s="263"/>
      <c r="E5" s="264"/>
      <c r="F5" s="265"/>
      <c r="H5" s="31"/>
    </row>
    <row r="6" spans="1:8" ht="30" customHeight="1" x14ac:dyDescent="0.25">
      <c r="B6" s="249" t="s">
        <v>229</v>
      </c>
      <c r="C6" s="249"/>
      <c r="D6" s="255"/>
      <c r="E6" s="255"/>
      <c r="F6" s="255"/>
      <c r="G6" s="255"/>
      <c r="H6" s="255"/>
    </row>
    <row r="7" spans="1:8" ht="19.5" customHeight="1" x14ac:dyDescent="0.4">
      <c r="B7" s="256"/>
      <c r="C7" s="256"/>
      <c r="D7" s="256"/>
      <c r="E7" s="256"/>
      <c r="F7" s="256"/>
      <c r="G7" s="256"/>
      <c r="H7" s="256"/>
    </row>
    <row r="8" spans="1:8" ht="30" customHeight="1" x14ac:dyDescent="0.25">
      <c r="B8" s="249" t="s">
        <v>230</v>
      </c>
      <c r="C8" s="249"/>
      <c r="D8" s="255"/>
      <c r="E8" s="255"/>
      <c r="F8" s="255"/>
      <c r="G8" s="255"/>
      <c r="H8" s="255"/>
    </row>
    <row r="9" spans="1:8" ht="19.5" customHeight="1" x14ac:dyDescent="0.4">
      <c r="B9" s="256"/>
      <c r="C9" s="256"/>
      <c r="D9" s="256"/>
      <c r="E9" s="256"/>
      <c r="F9" s="256"/>
      <c r="G9" s="256"/>
      <c r="H9" s="256"/>
    </row>
    <row r="10" spans="1:8" s="3" customFormat="1" ht="30" customHeight="1" x14ac:dyDescent="0.25">
      <c r="B10" s="4" t="s">
        <v>231</v>
      </c>
      <c r="C10" s="4"/>
      <c r="D10" s="5"/>
      <c r="E10" s="244"/>
      <c r="F10" s="257"/>
      <c r="G10" s="257"/>
      <c r="H10" s="257"/>
    </row>
    <row r="11" spans="1:8" ht="19.5" customHeight="1" thickBot="1" x14ac:dyDescent="0.45">
      <c r="B11" s="261" t="s">
        <v>232</v>
      </c>
      <c r="C11" s="261"/>
      <c r="D11" s="32"/>
      <c r="E11" s="261" t="s">
        <v>233</v>
      </c>
      <c r="F11" s="262"/>
      <c r="G11" s="262"/>
      <c r="H11" s="32"/>
    </row>
    <row r="12" spans="1:8" ht="30" customHeight="1" thickBot="1" x14ac:dyDescent="0.45">
      <c r="B12" s="6" t="s">
        <v>9</v>
      </c>
      <c r="C12" s="61"/>
      <c r="D12" s="7"/>
      <c r="E12" s="6" t="s">
        <v>10</v>
      </c>
      <c r="F12" s="258"/>
      <c r="G12" s="258"/>
    </row>
    <row r="13" spans="1:8" ht="30" customHeight="1" thickBot="1" x14ac:dyDescent="0.45">
      <c r="B13" s="8" t="s">
        <v>234</v>
      </c>
      <c r="C13" s="7"/>
      <c r="D13" s="7"/>
      <c r="E13" s="8" t="s">
        <v>11</v>
      </c>
      <c r="F13" s="7"/>
      <c r="G13" s="7"/>
      <c r="H13" s="7"/>
    </row>
    <row r="14" spans="1:8" ht="30" customHeight="1" thickBot="1" x14ac:dyDescent="0.45">
      <c r="B14" s="259"/>
      <c r="C14" s="260"/>
      <c r="D14" s="7"/>
      <c r="E14" s="9" t="s">
        <v>12</v>
      </c>
      <c r="F14" s="258"/>
      <c r="G14" s="258"/>
    </row>
    <row r="15" spans="1:8" ht="59.5" customHeight="1" x14ac:dyDescent="0.25">
      <c r="B15" s="254" t="s">
        <v>235</v>
      </c>
      <c r="C15" s="254"/>
      <c r="D15" s="254"/>
      <c r="E15" s="254"/>
      <c r="F15" s="254"/>
      <c r="G15" s="254"/>
      <c r="H15" s="254"/>
    </row>
    <row r="16" spans="1:8" ht="44.5" customHeight="1" x14ac:dyDescent="0.25">
      <c r="B16" s="248" t="str">
        <f>KONTROLY!C9</f>
        <v>ATTENTION!! Please check the following fields on this page: EKOKOM ID (ID must start with one letter and it must have 9 characters)</v>
      </c>
      <c r="C16" s="248"/>
      <c r="D16" s="248"/>
      <c r="E16" s="248"/>
      <c r="F16" s="248"/>
      <c r="G16" s="248"/>
      <c r="H16" s="248"/>
    </row>
    <row r="17" spans="2:12" ht="30" customHeight="1" thickBot="1" x14ac:dyDescent="0.3">
      <c r="B17" s="252" t="s">
        <v>469</v>
      </c>
      <c r="C17" s="252"/>
      <c r="D17" s="252"/>
      <c r="E17" s="253" t="s">
        <v>470</v>
      </c>
      <c r="F17" s="253"/>
      <c r="G17" s="253"/>
      <c r="H17" s="253"/>
    </row>
    <row r="18" spans="2:12" ht="30" customHeight="1" x14ac:dyDescent="0.25">
      <c r="B18" s="249" t="s">
        <v>236</v>
      </c>
      <c r="C18" s="249"/>
      <c r="D18" s="250"/>
      <c r="E18" s="250"/>
      <c r="F18" s="250"/>
      <c r="G18" s="250"/>
      <c r="H18" s="250"/>
    </row>
    <row r="19" spans="2:12" ht="30" customHeight="1" x14ac:dyDescent="0.25">
      <c r="B19" s="4" t="s">
        <v>237</v>
      </c>
      <c r="C19" s="251"/>
      <c r="D19" s="251"/>
      <c r="E19" s="251"/>
      <c r="F19" s="251"/>
      <c r="G19" s="251"/>
      <c r="H19" s="251"/>
    </row>
    <row r="20" spans="2:12" ht="30" customHeight="1" x14ac:dyDescent="0.25">
      <c r="B20" s="31" t="s">
        <v>13</v>
      </c>
      <c r="C20" s="251"/>
      <c r="D20" s="251"/>
      <c r="E20" s="251"/>
      <c r="F20" s="251"/>
      <c r="G20" s="251"/>
      <c r="H20" s="251"/>
    </row>
    <row r="21" spans="2:12" ht="30" customHeight="1" x14ac:dyDescent="0.25">
      <c r="B21" s="31" t="s">
        <v>14</v>
      </c>
      <c r="C21" s="244"/>
      <c r="D21" s="244"/>
      <c r="E21" s="244"/>
      <c r="F21" s="244"/>
      <c r="G21" s="244"/>
      <c r="H21" s="244"/>
    </row>
    <row r="22" spans="2:12" ht="34.5" customHeight="1" x14ac:dyDescent="0.25">
      <c r="B22" s="245"/>
      <c r="C22" s="245"/>
      <c r="D22" s="245"/>
      <c r="E22" s="245"/>
      <c r="F22" s="245"/>
      <c r="G22" s="245"/>
      <c r="H22" s="245"/>
    </row>
    <row r="23" spans="2:12" ht="75" customHeight="1" x14ac:dyDescent="0.25">
      <c r="B23" s="4" t="s">
        <v>238</v>
      </c>
      <c r="C23" s="3"/>
      <c r="D23" s="246" t="str">
        <f>IF(TEST!A2=KONTROLY!C77,KONTROLY!B77,SUM!C1)</f>
        <v>ATTENTION, ERROR, 
PLEASE CORRECT!
see the TEST sheet for errors specification</v>
      </c>
      <c r="E23" s="246"/>
      <c r="F23" s="246"/>
      <c r="G23" s="246"/>
      <c r="H23" s="246"/>
    </row>
    <row r="24" spans="2:12" hidden="1" x14ac:dyDescent="0.25"/>
    <row r="25" spans="2:12" ht="29.5" customHeight="1" x14ac:dyDescent="0.25">
      <c r="D25" s="247"/>
      <c r="E25" s="247"/>
      <c r="F25" s="4"/>
      <c r="G25" s="4"/>
      <c r="H25" s="4"/>
      <c r="I25" s="4"/>
      <c r="J25" s="4"/>
      <c r="K25" s="4"/>
      <c r="L25" s="4"/>
    </row>
  </sheetData>
  <sheetProtection algorithmName="SHA-512" hashValue="kxf+X3VrIsFkxGfJnZGT9OQGd5JjPpXbHsnA3rBz6lMywZpt9v+UIDNAV86sceEi1VD4EeWsaMrXKRtgnPwUng==" saltValue="OCZEcZWgK2Py8XtSmnUkng==" spinCount="100000" sheet="1" objects="1" scenarios="1" selectLockedCells="1"/>
  <mergeCells count="30">
    <mergeCell ref="D5:F5"/>
    <mergeCell ref="B1:H1"/>
    <mergeCell ref="B2:H2"/>
    <mergeCell ref="B3:H3"/>
    <mergeCell ref="B4:C4"/>
    <mergeCell ref="E4:H4"/>
    <mergeCell ref="B15:H15"/>
    <mergeCell ref="B6:C6"/>
    <mergeCell ref="D6:H6"/>
    <mergeCell ref="B7:H7"/>
    <mergeCell ref="B8:C8"/>
    <mergeCell ref="D8:H8"/>
    <mergeCell ref="B9:H9"/>
    <mergeCell ref="E10:H10"/>
    <mergeCell ref="F12:G12"/>
    <mergeCell ref="B14:C14"/>
    <mergeCell ref="F14:G14"/>
    <mergeCell ref="B11:C11"/>
    <mergeCell ref="E11:G11"/>
    <mergeCell ref="C21:H21"/>
    <mergeCell ref="B22:H22"/>
    <mergeCell ref="D23:H23"/>
    <mergeCell ref="D25:E25"/>
    <mergeCell ref="B16:H16"/>
    <mergeCell ref="B18:C18"/>
    <mergeCell ref="D18:H18"/>
    <mergeCell ref="C19:H19"/>
    <mergeCell ref="C20:H20"/>
    <mergeCell ref="B17:D17"/>
    <mergeCell ref="E17:H17"/>
  </mergeCells>
  <dataValidations count="2">
    <dataValidation type="whole" errorStyle="warning" showErrorMessage="1" errorTitle="Nesprávná hodnota" error="zadejte číslo čtvrtletí 1,2,3,4" sqref="WVL983043 WLP983043 WBT983043 VRX983043 VIB983043 UYF983043 UOJ983043 UEN983043 TUR983043 TKV983043 TAZ983043 SRD983043 SHH983043 RXL983043 RNP983043 RDT983043 QTX983043 QKB983043 QAF983043 PQJ983043 PGN983043 OWR983043 OMV983043 OCZ983043 NTD983043 NJH983043 MZL983043 MPP983043 MFT983043 LVX983043 LMB983043 LCF983043 KSJ983043 KIN983043 JYR983043 JOV983043 JEZ983043 IVD983043 ILH983043 IBL983043 HRP983043 HHT983043 GXX983043 GOB983043 GEF983043 FUJ983043 FKN983043 FAR983043 EQV983043 EGZ983043 DXD983043 DNH983043 DDL983043 CTP983043 CJT983043 BZX983043 BQB983043 BGF983043 AWJ983043 AMN983043 ACR983043 SV983043 IZ983043 D983043 WVL917507 WLP917507 WBT917507 VRX917507 VIB917507 UYF917507 UOJ917507 UEN917507 TUR917507 TKV917507 TAZ917507 SRD917507 SHH917507 RXL917507 RNP917507 RDT917507 QTX917507 QKB917507 QAF917507 PQJ917507 PGN917507 OWR917507 OMV917507 OCZ917507 NTD917507 NJH917507 MZL917507 MPP917507 MFT917507 LVX917507 LMB917507 LCF917507 KSJ917507 KIN917507 JYR917507 JOV917507 JEZ917507 IVD917507 ILH917507 IBL917507 HRP917507 HHT917507 GXX917507 GOB917507 GEF917507 FUJ917507 FKN917507 FAR917507 EQV917507 EGZ917507 DXD917507 DNH917507 DDL917507 CTP917507 CJT917507 BZX917507 BQB917507 BGF917507 AWJ917507 AMN917507 ACR917507 SV917507 IZ917507 D917507 WVL851971 WLP851971 WBT851971 VRX851971 VIB851971 UYF851971 UOJ851971 UEN851971 TUR851971 TKV851971 TAZ851971 SRD851971 SHH851971 RXL851971 RNP851971 RDT851971 QTX851971 QKB851971 QAF851971 PQJ851971 PGN851971 OWR851971 OMV851971 OCZ851971 NTD851971 NJH851971 MZL851971 MPP851971 MFT851971 LVX851971 LMB851971 LCF851971 KSJ851971 KIN851971 JYR851971 JOV851971 JEZ851971 IVD851971 ILH851971 IBL851971 HRP851971 HHT851971 GXX851971 GOB851971 GEF851971 FUJ851971 FKN851971 FAR851971 EQV851971 EGZ851971 DXD851971 DNH851971 DDL851971 CTP851971 CJT851971 BZX851971 BQB851971 BGF851971 AWJ851971 AMN851971 ACR851971 SV851971 IZ851971 D851971 WVL786435 WLP786435 WBT786435 VRX786435 VIB786435 UYF786435 UOJ786435 UEN786435 TUR786435 TKV786435 TAZ786435 SRD786435 SHH786435 RXL786435 RNP786435 RDT786435 QTX786435 QKB786435 QAF786435 PQJ786435 PGN786435 OWR786435 OMV786435 OCZ786435 NTD786435 NJH786435 MZL786435 MPP786435 MFT786435 LVX786435 LMB786435 LCF786435 KSJ786435 KIN786435 JYR786435 JOV786435 JEZ786435 IVD786435 ILH786435 IBL786435 HRP786435 HHT786435 GXX786435 GOB786435 GEF786435 FUJ786435 FKN786435 FAR786435 EQV786435 EGZ786435 DXD786435 DNH786435 DDL786435 CTP786435 CJT786435 BZX786435 BQB786435 BGF786435 AWJ786435 AMN786435 ACR786435 SV786435 IZ786435 D786435 WVL720899 WLP720899 WBT720899 VRX720899 VIB720899 UYF720899 UOJ720899 UEN720899 TUR720899 TKV720899 TAZ720899 SRD720899 SHH720899 RXL720899 RNP720899 RDT720899 QTX720899 QKB720899 QAF720899 PQJ720899 PGN720899 OWR720899 OMV720899 OCZ720899 NTD720899 NJH720899 MZL720899 MPP720899 MFT720899 LVX720899 LMB720899 LCF720899 KSJ720899 KIN720899 JYR720899 JOV720899 JEZ720899 IVD720899 ILH720899 IBL720899 HRP720899 HHT720899 GXX720899 GOB720899 GEF720899 FUJ720899 FKN720899 FAR720899 EQV720899 EGZ720899 DXD720899 DNH720899 DDL720899 CTP720899 CJT720899 BZX720899 BQB720899 BGF720899 AWJ720899 AMN720899 ACR720899 SV720899 IZ720899 D720899 WVL655363 WLP655363 WBT655363 VRX655363 VIB655363 UYF655363 UOJ655363 UEN655363 TUR655363 TKV655363 TAZ655363 SRD655363 SHH655363 RXL655363 RNP655363 RDT655363 QTX655363 QKB655363 QAF655363 PQJ655363 PGN655363 OWR655363 OMV655363 OCZ655363 NTD655363 NJH655363 MZL655363 MPP655363 MFT655363 LVX655363 LMB655363 LCF655363 KSJ655363 KIN655363 JYR655363 JOV655363 JEZ655363 IVD655363 ILH655363 IBL655363 HRP655363 HHT655363 GXX655363 GOB655363 GEF655363 FUJ655363 FKN655363 FAR655363 EQV655363 EGZ655363 DXD655363 DNH655363 DDL655363 CTP655363 CJT655363 BZX655363 BQB655363 BGF655363 AWJ655363 AMN655363 ACR655363 SV655363 IZ655363 D655363 WVL589827 WLP589827 WBT589827 VRX589827 VIB589827 UYF589827 UOJ589827 UEN589827 TUR589827 TKV589827 TAZ589827 SRD589827 SHH589827 RXL589827 RNP589827 RDT589827 QTX589827 QKB589827 QAF589827 PQJ589827 PGN589827 OWR589827 OMV589827 OCZ589827 NTD589827 NJH589827 MZL589827 MPP589827 MFT589827 LVX589827 LMB589827 LCF589827 KSJ589827 KIN589827 JYR589827 JOV589827 JEZ589827 IVD589827 ILH589827 IBL589827 HRP589827 HHT589827 GXX589827 GOB589827 GEF589827 FUJ589827 FKN589827 FAR589827 EQV589827 EGZ589827 DXD589827 DNH589827 DDL589827 CTP589827 CJT589827 BZX589827 BQB589827 BGF589827 AWJ589827 AMN589827 ACR589827 SV589827 IZ589827 D589827 WVL524291 WLP524291 WBT524291 VRX524291 VIB524291 UYF524291 UOJ524291 UEN524291 TUR524291 TKV524291 TAZ524291 SRD524291 SHH524291 RXL524291 RNP524291 RDT524291 QTX524291 QKB524291 QAF524291 PQJ524291 PGN524291 OWR524291 OMV524291 OCZ524291 NTD524291 NJH524291 MZL524291 MPP524291 MFT524291 LVX524291 LMB524291 LCF524291 KSJ524291 KIN524291 JYR524291 JOV524291 JEZ524291 IVD524291 ILH524291 IBL524291 HRP524291 HHT524291 GXX524291 GOB524291 GEF524291 FUJ524291 FKN524291 FAR524291 EQV524291 EGZ524291 DXD524291 DNH524291 DDL524291 CTP524291 CJT524291 BZX524291 BQB524291 BGF524291 AWJ524291 AMN524291 ACR524291 SV524291 IZ524291 D524291 WVL458755 WLP458755 WBT458755 VRX458755 VIB458755 UYF458755 UOJ458755 UEN458755 TUR458755 TKV458755 TAZ458755 SRD458755 SHH458755 RXL458755 RNP458755 RDT458755 QTX458755 QKB458755 QAF458755 PQJ458755 PGN458755 OWR458755 OMV458755 OCZ458755 NTD458755 NJH458755 MZL458755 MPP458755 MFT458755 LVX458755 LMB458755 LCF458755 KSJ458755 KIN458755 JYR458755 JOV458755 JEZ458755 IVD458755 ILH458755 IBL458755 HRP458755 HHT458755 GXX458755 GOB458755 GEF458755 FUJ458755 FKN458755 FAR458755 EQV458755 EGZ458755 DXD458755 DNH458755 DDL458755 CTP458755 CJT458755 BZX458755 BQB458755 BGF458755 AWJ458755 AMN458755 ACR458755 SV458755 IZ458755 D458755 WVL393219 WLP393219 WBT393219 VRX393219 VIB393219 UYF393219 UOJ393219 UEN393219 TUR393219 TKV393219 TAZ393219 SRD393219 SHH393219 RXL393219 RNP393219 RDT393219 QTX393219 QKB393219 QAF393219 PQJ393219 PGN393219 OWR393219 OMV393219 OCZ393219 NTD393219 NJH393219 MZL393219 MPP393219 MFT393219 LVX393219 LMB393219 LCF393219 KSJ393219 KIN393219 JYR393219 JOV393219 JEZ393219 IVD393219 ILH393219 IBL393219 HRP393219 HHT393219 GXX393219 GOB393219 GEF393219 FUJ393219 FKN393219 FAR393219 EQV393219 EGZ393219 DXD393219 DNH393219 DDL393219 CTP393219 CJT393219 BZX393219 BQB393219 BGF393219 AWJ393219 AMN393219 ACR393219 SV393219 IZ393219 D393219 WVL327683 WLP327683 WBT327683 VRX327683 VIB327683 UYF327683 UOJ327683 UEN327683 TUR327683 TKV327683 TAZ327683 SRD327683 SHH327683 RXL327683 RNP327683 RDT327683 QTX327683 QKB327683 QAF327683 PQJ327683 PGN327683 OWR327683 OMV327683 OCZ327683 NTD327683 NJH327683 MZL327683 MPP327683 MFT327683 LVX327683 LMB327683 LCF327683 KSJ327683 KIN327683 JYR327683 JOV327683 JEZ327683 IVD327683 ILH327683 IBL327683 HRP327683 HHT327683 GXX327683 GOB327683 GEF327683 FUJ327683 FKN327683 FAR327683 EQV327683 EGZ327683 DXD327683 DNH327683 DDL327683 CTP327683 CJT327683 BZX327683 BQB327683 BGF327683 AWJ327683 AMN327683 ACR327683 SV327683 IZ327683 D327683 WVL262147 WLP262147 WBT262147 VRX262147 VIB262147 UYF262147 UOJ262147 UEN262147 TUR262147 TKV262147 TAZ262147 SRD262147 SHH262147 RXL262147 RNP262147 RDT262147 QTX262147 QKB262147 QAF262147 PQJ262147 PGN262147 OWR262147 OMV262147 OCZ262147 NTD262147 NJH262147 MZL262147 MPP262147 MFT262147 LVX262147 LMB262147 LCF262147 KSJ262147 KIN262147 JYR262147 JOV262147 JEZ262147 IVD262147 ILH262147 IBL262147 HRP262147 HHT262147 GXX262147 GOB262147 GEF262147 FUJ262147 FKN262147 FAR262147 EQV262147 EGZ262147 DXD262147 DNH262147 DDL262147 CTP262147 CJT262147 BZX262147 BQB262147 BGF262147 AWJ262147 AMN262147 ACR262147 SV262147 IZ262147 D262147 WVL196611 WLP196611 WBT196611 VRX196611 VIB196611 UYF196611 UOJ196611 UEN196611 TUR196611 TKV196611 TAZ196611 SRD196611 SHH196611 RXL196611 RNP196611 RDT196611 QTX196611 QKB196611 QAF196611 PQJ196611 PGN196611 OWR196611 OMV196611 OCZ196611 NTD196611 NJH196611 MZL196611 MPP196611 MFT196611 LVX196611 LMB196611 LCF196611 KSJ196611 KIN196611 JYR196611 JOV196611 JEZ196611 IVD196611 ILH196611 IBL196611 HRP196611 HHT196611 GXX196611 GOB196611 GEF196611 FUJ196611 FKN196611 FAR196611 EQV196611 EGZ196611 DXD196611 DNH196611 DDL196611 CTP196611 CJT196611 BZX196611 BQB196611 BGF196611 AWJ196611 AMN196611 ACR196611 SV196611 IZ196611 D196611 WVL131075 WLP131075 WBT131075 VRX131075 VIB131075 UYF131075 UOJ131075 UEN131075 TUR131075 TKV131075 TAZ131075 SRD131075 SHH131075 RXL131075 RNP131075 RDT131075 QTX131075 QKB131075 QAF131075 PQJ131075 PGN131075 OWR131075 OMV131075 OCZ131075 NTD131075 NJH131075 MZL131075 MPP131075 MFT131075 LVX131075 LMB131075 LCF131075 KSJ131075 KIN131075 JYR131075 JOV131075 JEZ131075 IVD131075 ILH131075 IBL131075 HRP131075 HHT131075 GXX131075 GOB131075 GEF131075 FUJ131075 FKN131075 FAR131075 EQV131075 EGZ131075 DXD131075 DNH131075 DDL131075 CTP131075 CJT131075 BZX131075 BQB131075 BGF131075 AWJ131075 AMN131075 ACR131075 SV131075 IZ131075 D131075 WVL65539 WLP65539 WBT65539 VRX65539 VIB65539 UYF65539 UOJ65539 UEN65539 TUR65539 TKV65539 TAZ65539 SRD65539 SHH65539 RXL65539 RNP65539 RDT65539 QTX65539 QKB65539 QAF65539 PQJ65539 PGN65539 OWR65539 OMV65539 OCZ65539 NTD65539 NJH65539 MZL65539 MPP65539 MFT65539 LVX65539 LMB65539 LCF65539 KSJ65539 KIN65539 JYR65539 JOV65539 JEZ65539 IVD65539 ILH65539 IBL65539 HRP65539 HHT65539 GXX65539 GOB65539 GEF65539 FUJ65539 FKN65539 FAR65539 EQV65539 EGZ65539 DXD65539 DNH65539 DDL65539 CTP65539 CJT65539 BZX65539 BQB65539 BGF65539 AWJ65539 AMN65539 ACR65539 SV65539 IZ65539 D65539 WVL4:WVL5 WLP4:WLP5 WBT4:WBT5 VRX4:VRX5 VIB4:VIB5 UYF4:UYF5 UOJ4:UOJ5 UEN4:UEN5 TUR4:TUR5 TKV4:TKV5 TAZ4:TAZ5 SRD4:SRD5 SHH4:SHH5 RXL4:RXL5 RNP4:RNP5 RDT4:RDT5 QTX4:QTX5 QKB4:QKB5 QAF4:QAF5 PQJ4:PQJ5 PGN4:PGN5 OWR4:OWR5 OMV4:OMV5 OCZ4:OCZ5 NTD4:NTD5 NJH4:NJH5 MZL4:MZL5 MPP4:MPP5 MFT4:MFT5 LVX4:LVX5 LMB4:LMB5 LCF4:LCF5 KSJ4:KSJ5 KIN4:KIN5 JYR4:JYR5 JOV4:JOV5 JEZ4:JEZ5 IVD4:IVD5 ILH4:ILH5 IBL4:IBL5 HRP4:HRP5 HHT4:HHT5 GXX4:GXX5 GOB4:GOB5 GEF4:GEF5 FUJ4:FUJ5 FKN4:FKN5 FAR4:FAR5 EQV4:EQV5 EGZ4:EGZ5 DXD4:DXD5 DNH4:DNH5 DDL4:DDL5 CTP4:CTP5 CJT4:CJT5 BZX4:BZX5 BQB4:BQB5 BGF4:BGF5 AWJ4:AWJ5 AMN4:AMN5 ACR4:ACR5 SV4:SV5 IZ4:IZ5" xr:uid="{00000000-0002-0000-0300-000000000000}">
      <formula1>1</formula1>
      <formula2>4</formula2>
    </dataValidation>
    <dataValidation type="whole" showErrorMessage="1" errorTitle="Nesprávná hodnota" error="zadejte číslo čtvrtletí 1,2,3,4" sqref="D4" xr:uid="{00000000-0002-0000-0300-000001000000}">
      <formula1>1</formula1>
      <formula2>4</formula2>
    </dataValidation>
  </dataValidations>
  <hyperlinks>
    <hyperlink ref="B15:H15" r:id="rId1" display="Methodology for this statement you can find on www.ekokom.cz" xr:uid="{00000000-0004-0000-0300-000000000000}"/>
    <hyperlink ref="E17" r:id="rId2" xr:uid="{00000000-0004-0000-0300-000001000000}"/>
  </hyperlinks>
  <printOptions horizontalCentered="1" verticalCentered="1"/>
  <pageMargins left="0.59055118110236215" right="0.59055118110236215" top="0.47244094488188976" bottom="0.59055118110236215" header="0.51181102362204722" footer="0.51181102362204722"/>
  <pageSetup paperSize="9" scale="97" firstPageNumber="0" orientation="portrait" r:id="rId3"/>
  <headerFooter alignWithMargins="0"/>
  <drawing r:id="rId4"/>
  <legacyDrawing r:id="rId5"/>
  <extLst>
    <ext xmlns:x14="http://schemas.microsoft.com/office/spreadsheetml/2009/9/main" uri="{78C0D931-6437-407d-A8EE-F0AAD7539E65}">
      <x14:conditionalFormattings>
        <x14:conditionalFormatting xmlns:xm="http://schemas.microsoft.com/office/excel/2006/main">
          <x14:cfRule type="cellIs" priority="1" operator="equal" id="{3A7176D2-4BB5-4941-89DB-F75C18B86442}">
            <xm:f>KONTROLY!$B$77</xm:f>
            <x14:dxf>
              <font>
                <b val="0"/>
                <i val="0"/>
                <strike val="0"/>
              </font>
              <fill>
                <patternFill>
                  <bgColor rgb="FFC00000"/>
                </patternFill>
              </fill>
            </x14:dxf>
          </x14:cfRule>
          <xm:sqref>D23:H23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6EAA46"/>
  </sheetPr>
  <dimension ref="A1:AH66"/>
  <sheetViews>
    <sheetView showGridLines="0" zoomScale="80" zoomScaleNormal="80" zoomScalePageLayoutView="70" workbookViewId="0">
      <selection activeCell="E10" sqref="E10"/>
    </sheetView>
  </sheetViews>
  <sheetFormatPr defaultColWidth="9.1796875" defaultRowHeight="12.5" x14ac:dyDescent="0.25"/>
  <cols>
    <col min="1" max="1" width="6.7265625" style="2" customWidth="1"/>
    <col min="2" max="2" width="16.7265625" style="2" customWidth="1"/>
    <col min="3" max="3" width="10.7265625" style="2" customWidth="1"/>
    <col min="4" max="4" width="20.7265625" style="2" customWidth="1"/>
    <col min="5" max="16" width="12.7265625" style="2" customWidth="1"/>
    <col min="17" max="17" width="10.1796875" style="2" customWidth="1"/>
    <col min="18" max="18" width="12.7265625" style="2" hidden="1" customWidth="1"/>
    <col min="19" max="16384" width="9.1796875" style="2"/>
  </cols>
  <sheetData>
    <row r="1" spans="1:34" ht="29.5" customHeight="1" x14ac:dyDescent="0.25">
      <c r="A1" s="352" t="s">
        <v>239</v>
      </c>
      <c r="B1" s="353"/>
      <c r="C1" s="353"/>
      <c r="D1" s="353"/>
      <c r="E1" s="353" t="s">
        <v>240</v>
      </c>
      <c r="F1" s="353"/>
      <c r="G1" s="353"/>
      <c r="H1" s="353"/>
      <c r="I1" s="408" t="s">
        <v>241</v>
      </c>
      <c r="J1" s="408"/>
      <c r="K1" s="408"/>
      <c r="L1" s="408"/>
      <c r="M1" s="353" t="s">
        <v>242</v>
      </c>
      <c r="N1" s="353"/>
      <c r="O1" s="353"/>
      <c r="P1" s="405"/>
      <c r="R1" s="2">
        <f>R10*R11*R12*R13*R14*R15*R16*R17*R18*R19*R20*R21*R22*R23*R24*R25*R26*R27*R28*R29*R30*R31*R32*R33*R34*R35*R36*R41*R42*R43*R44*R45*R46*R47*R48*R49*R50*R51*R52</f>
        <v>0</v>
      </c>
      <c r="V1" s="34"/>
      <c r="W1" s="34"/>
      <c r="X1" s="34"/>
      <c r="Y1" s="34"/>
      <c r="Z1" s="34"/>
      <c r="AA1" s="34"/>
      <c r="AB1" s="34"/>
      <c r="AC1" s="34"/>
      <c r="AD1" s="34"/>
      <c r="AE1" s="34"/>
      <c r="AF1" s="34"/>
      <c r="AG1" s="34"/>
      <c r="AH1" s="34"/>
    </row>
    <row r="2" spans="1:34" s="3" customFormat="1" ht="29.5" customHeight="1" x14ac:dyDescent="0.25">
      <c r="A2" s="392" t="s">
        <v>391</v>
      </c>
      <c r="B2" s="392"/>
      <c r="C2" s="392"/>
      <c r="D2" s="392"/>
      <c r="E2" s="392"/>
      <c r="F2" s="392"/>
      <c r="G2" s="392"/>
      <c r="H2" s="392"/>
      <c r="I2" s="392"/>
      <c r="J2" s="392"/>
      <c r="K2" s="392"/>
      <c r="L2" s="392"/>
      <c r="M2" s="392"/>
      <c r="N2" s="288" t="str">
        <f>"IČO: "&amp;Introduction!C12</f>
        <v xml:space="preserve">IČO: </v>
      </c>
      <c r="O2" s="288"/>
      <c r="P2" s="288"/>
      <c r="R2" s="35">
        <v>0</v>
      </c>
    </row>
    <row r="3" spans="1:34" s="3" customFormat="1" ht="39" customHeight="1" thickBot="1" x14ac:dyDescent="0.3">
      <c r="A3" s="393" t="s">
        <v>477</v>
      </c>
      <c r="B3" s="393"/>
      <c r="C3" s="393"/>
      <c r="D3" s="393"/>
      <c r="E3" s="393"/>
      <c r="F3" s="393"/>
      <c r="G3" s="393"/>
      <c r="H3" s="393"/>
      <c r="I3" s="393"/>
      <c r="J3" s="393"/>
      <c r="K3" s="393"/>
      <c r="L3" s="393"/>
      <c r="M3" s="393"/>
      <c r="N3" s="309" t="str">
        <f>Introduction!D4&amp;Introduction!E4</f>
        <v>3. quarter 2026</v>
      </c>
      <c r="O3" s="309"/>
      <c r="P3" s="309"/>
    </row>
    <row r="4" spans="1:34" s="3" customFormat="1" ht="31" customHeight="1" thickBot="1" x14ac:dyDescent="0.3">
      <c r="A4" s="394" t="s">
        <v>243</v>
      </c>
      <c r="B4" s="395"/>
      <c r="C4" s="395"/>
      <c r="D4" s="396"/>
      <c r="E4" s="409" t="s">
        <v>476</v>
      </c>
      <c r="F4" s="410"/>
      <c r="G4" s="410"/>
      <c r="H4" s="410"/>
      <c r="I4" s="410"/>
      <c r="J4" s="410"/>
      <c r="K4" s="410"/>
      <c r="L4" s="410"/>
      <c r="M4" s="410"/>
      <c r="N4" s="410"/>
      <c r="O4" s="410"/>
      <c r="P4" s="411"/>
    </row>
    <row r="5" spans="1:34" ht="31" customHeight="1" thickBot="1" x14ac:dyDescent="0.3">
      <c r="A5" s="397"/>
      <c r="B5" s="398"/>
      <c r="C5" s="398"/>
      <c r="D5" s="399"/>
      <c r="E5" s="406" t="s">
        <v>244</v>
      </c>
      <c r="F5" s="406"/>
      <c r="G5" s="406"/>
      <c r="H5" s="407"/>
      <c r="I5" s="412" t="s">
        <v>385</v>
      </c>
      <c r="J5" s="406"/>
      <c r="K5" s="406"/>
      <c r="L5" s="407"/>
      <c r="M5" s="412" t="s">
        <v>386</v>
      </c>
      <c r="N5" s="406"/>
      <c r="O5" s="406"/>
      <c r="P5" s="407"/>
    </row>
    <row r="6" spans="1:34" ht="31" customHeight="1" thickBot="1" x14ac:dyDescent="0.3">
      <c r="A6" s="397"/>
      <c r="B6" s="398"/>
      <c r="C6" s="398"/>
      <c r="D6" s="399"/>
      <c r="E6" s="404" t="s">
        <v>245</v>
      </c>
      <c r="F6" s="404"/>
      <c r="G6" s="307" t="s">
        <v>246</v>
      </c>
      <c r="H6" s="308"/>
      <c r="I6" s="404" t="s">
        <v>245</v>
      </c>
      <c r="J6" s="404"/>
      <c r="K6" s="307" t="s">
        <v>246</v>
      </c>
      <c r="L6" s="308"/>
      <c r="M6" s="404" t="s">
        <v>245</v>
      </c>
      <c r="N6" s="404"/>
      <c r="O6" s="307" t="s">
        <v>246</v>
      </c>
      <c r="P6" s="308"/>
    </row>
    <row r="7" spans="1:34" ht="31" customHeight="1" x14ac:dyDescent="0.25">
      <c r="A7" s="397"/>
      <c r="B7" s="398"/>
      <c r="C7" s="398"/>
      <c r="D7" s="399"/>
      <c r="E7" s="310" t="s">
        <v>247</v>
      </c>
      <c r="F7" s="313" t="s">
        <v>248</v>
      </c>
      <c r="G7" s="310" t="s">
        <v>247</v>
      </c>
      <c r="H7" s="313" t="s">
        <v>248</v>
      </c>
      <c r="I7" s="310" t="s">
        <v>247</v>
      </c>
      <c r="J7" s="313" t="s">
        <v>248</v>
      </c>
      <c r="K7" s="310" t="s">
        <v>247</v>
      </c>
      <c r="L7" s="313" t="s">
        <v>248</v>
      </c>
      <c r="M7" s="310" t="s">
        <v>247</v>
      </c>
      <c r="N7" s="313" t="s">
        <v>248</v>
      </c>
      <c r="O7" s="310" t="s">
        <v>247</v>
      </c>
      <c r="P7" s="313" t="s">
        <v>248</v>
      </c>
    </row>
    <row r="8" spans="1:34" ht="31" customHeight="1" x14ac:dyDescent="0.25">
      <c r="A8" s="397"/>
      <c r="B8" s="398"/>
      <c r="C8" s="398"/>
      <c r="D8" s="399"/>
      <c r="E8" s="311"/>
      <c r="F8" s="314"/>
      <c r="G8" s="311"/>
      <c r="H8" s="314"/>
      <c r="I8" s="311"/>
      <c r="J8" s="314"/>
      <c r="K8" s="311"/>
      <c r="L8" s="314"/>
      <c r="M8" s="311"/>
      <c r="N8" s="314"/>
      <c r="O8" s="311"/>
      <c r="P8" s="314"/>
    </row>
    <row r="9" spans="1:34" ht="31" customHeight="1" thickBot="1" x14ac:dyDescent="0.3">
      <c r="A9" s="400"/>
      <c r="B9" s="401"/>
      <c r="C9" s="398"/>
      <c r="D9" s="399"/>
      <c r="E9" s="312"/>
      <c r="F9" s="315"/>
      <c r="G9" s="312"/>
      <c r="H9" s="315"/>
      <c r="I9" s="312"/>
      <c r="J9" s="315"/>
      <c r="K9" s="312"/>
      <c r="L9" s="315"/>
      <c r="M9" s="312"/>
      <c r="N9" s="315"/>
      <c r="O9" s="312"/>
      <c r="P9" s="315"/>
    </row>
    <row r="10" spans="1:34" ht="31" customHeight="1" x14ac:dyDescent="0.25">
      <c r="A10" s="356" t="s">
        <v>249</v>
      </c>
      <c r="B10" s="359" t="s">
        <v>0</v>
      </c>
      <c r="C10" s="361" t="s">
        <v>251</v>
      </c>
      <c r="D10" s="362"/>
      <c r="E10" s="62"/>
      <c r="F10" s="63"/>
      <c r="G10" s="64"/>
      <c r="H10" s="65"/>
      <c r="I10" s="64"/>
      <c r="J10" s="65"/>
      <c r="K10" s="62"/>
      <c r="L10" s="65"/>
      <c r="M10" s="64"/>
      <c r="N10" s="65"/>
      <c r="O10" s="62"/>
      <c r="P10" s="65"/>
      <c r="R10" s="2">
        <f t="shared" ref="R10:R34" si="0">E10*F10*G10*H10*I10*J10*K10*L10*M10*N10*O10*P10*$R$2</f>
        <v>0</v>
      </c>
    </row>
    <row r="11" spans="1:34" ht="31" customHeight="1" x14ac:dyDescent="0.25">
      <c r="A11" s="357"/>
      <c r="B11" s="359"/>
      <c r="C11" s="367" t="s">
        <v>252</v>
      </c>
      <c r="D11" s="368"/>
      <c r="E11" s="66"/>
      <c r="F11" s="67"/>
      <c r="G11" s="68"/>
      <c r="H11" s="69"/>
      <c r="I11" s="68"/>
      <c r="J11" s="69"/>
      <c r="K11" s="66"/>
      <c r="L11" s="69"/>
      <c r="M11" s="68"/>
      <c r="N11" s="69"/>
      <c r="O11" s="66"/>
      <c r="P11" s="69"/>
      <c r="R11" s="2">
        <f t="shared" si="0"/>
        <v>0</v>
      </c>
    </row>
    <row r="12" spans="1:34" ht="31" customHeight="1" x14ac:dyDescent="0.25">
      <c r="A12" s="357"/>
      <c r="B12" s="360"/>
      <c r="C12" s="367" t="s">
        <v>253</v>
      </c>
      <c r="D12" s="368"/>
      <c r="E12" s="66"/>
      <c r="F12" s="67"/>
      <c r="G12" s="68"/>
      <c r="H12" s="69"/>
      <c r="I12" s="68"/>
      <c r="J12" s="69"/>
      <c r="K12" s="66"/>
      <c r="L12" s="69"/>
      <c r="M12" s="68"/>
      <c r="N12" s="69"/>
      <c r="O12" s="66"/>
      <c r="P12" s="69"/>
      <c r="R12" s="2">
        <f t="shared" si="0"/>
        <v>0</v>
      </c>
    </row>
    <row r="13" spans="1:34" ht="31" customHeight="1" x14ac:dyDescent="0.25">
      <c r="A13" s="357"/>
      <c r="B13" s="369" t="s">
        <v>1</v>
      </c>
      <c r="C13" s="365" t="s">
        <v>251</v>
      </c>
      <c r="D13" s="366"/>
      <c r="E13" s="66"/>
      <c r="F13" s="67"/>
      <c r="G13" s="68"/>
      <c r="H13" s="69"/>
      <c r="I13" s="68"/>
      <c r="J13" s="69"/>
      <c r="K13" s="66"/>
      <c r="L13" s="69"/>
      <c r="M13" s="68"/>
      <c r="N13" s="69"/>
      <c r="O13" s="66"/>
      <c r="P13" s="69"/>
      <c r="R13" s="2">
        <f t="shared" si="0"/>
        <v>0</v>
      </c>
    </row>
    <row r="14" spans="1:34" ht="31" customHeight="1" x14ac:dyDescent="0.25">
      <c r="A14" s="357"/>
      <c r="B14" s="360"/>
      <c r="C14" s="367" t="s">
        <v>254</v>
      </c>
      <c r="D14" s="368"/>
      <c r="E14" s="66"/>
      <c r="F14" s="67"/>
      <c r="G14" s="68"/>
      <c r="H14" s="69"/>
      <c r="I14" s="68"/>
      <c r="J14" s="69"/>
      <c r="K14" s="66"/>
      <c r="L14" s="69"/>
      <c r="M14" s="68"/>
      <c r="N14" s="69"/>
      <c r="O14" s="66"/>
      <c r="P14" s="69"/>
      <c r="R14" s="2">
        <f t="shared" si="0"/>
        <v>0</v>
      </c>
      <c r="V14" s="36"/>
    </row>
    <row r="15" spans="1:34" ht="31" customHeight="1" x14ac:dyDescent="0.25">
      <c r="A15" s="357"/>
      <c r="B15" s="369" t="s">
        <v>2</v>
      </c>
      <c r="C15" s="365" t="s">
        <v>251</v>
      </c>
      <c r="D15" s="366"/>
      <c r="E15" s="66"/>
      <c r="F15" s="67"/>
      <c r="G15" s="68"/>
      <c r="H15" s="69"/>
      <c r="I15" s="68"/>
      <c r="J15" s="69"/>
      <c r="K15" s="66"/>
      <c r="L15" s="69"/>
      <c r="M15" s="68"/>
      <c r="N15" s="69"/>
      <c r="O15" s="66"/>
      <c r="P15" s="69"/>
      <c r="R15" s="2">
        <f t="shared" si="0"/>
        <v>0</v>
      </c>
    </row>
    <row r="16" spans="1:34" ht="31" customHeight="1" x14ac:dyDescent="0.25">
      <c r="A16" s="357"/>
      <c r="B16" s="360"/>
      <c r="C16" s="367" t="s">
        <v>254</v>
      </c>
      <c r="D16" s="368"/>
      <c r="E16" s="66"/>
      <c r="F16" s="67"/>
      <c r="G16" s="68"/>
      <c r="H16" s="69"/>
      <c r="I16" s="68"/>
      <c r="J16" s="69"/>
      <c r="K16" s="66"/>
      <c r="L16" s="69"/>
      <c r="M16" s="68"/>
      <c r="N16" s="69"/>
      <c r="O16" s="66"/>
      <c r="P16" s="69"/>
      <c r="R16" s="2">
        <f t="shared" si="0"/>
        <v>0</v>
      </c>
    </row>
    <row r="17" spans="1:25" ht="31" customHeight="1" x14ac:dyDescent="0.25">
      <c r="A17" s="357"/>
      <c r="B17" s="369" t="s">
        <v>3</v>
      </c>
      <c r="C17" s="365" t="s">
        <v>251</v>
      </c>
      <c r="D17" s="366"/>
      <c r="E17" s="66"/>
      <c r="F17" s="67"/>
      <c r="G17" s="68"/>
      <c r="H17" s="69"/>
      <c r="I17" s="68"/>
      <c r="J17" s="69"/>
      <c r="K17" s="66"/>
      <c r="L17" s="69"/>
      <c r="M17" s="68"/>
      <c r="N17" s="69"/>
      <c r="O17" s="66"/>
      <c r="P17" s="69"/>
      <c r="R17" s="2">
        <f t="shared" si="0"/>
        <v>0</v>
      </c>
    </row>
    <row r="18" spans="1:25" ht="31" customHeight="1" x14ac:dyDescent="0.25">
      <c r="A18" s="357"/>
      <c r="B18" s="360"/>
      <c r="C18" s="367" t="s">
        <v>254</v>
      </c>
      <c r="D18" s="368"/>
      <c r="E18" s="66"/>
      <c r="F18" s="67"/>
      <c r="G18" s="68"/>
      <c r="H18" s="69"/>
      <c r="I18" s="68"/>
      <c r="J18" s="69"/>
      <c r="K18" s="66"/>
      <c r="L18" s="69"/>
      <c r="M18" s="68"/>
      <c r="N18" s="69"/>
      <c r="O18" s="66"/>
      <c r="P18" s="69"/>
      <c r="R18" s="2">
        <f t="shared" si="0"/>
        <v>0</v>
      </c>
    </row>
    <row r="19" spans="1:25" ht="31" customHeight="1" x14ac:dyDescent="0.25">
      <c r="A19" s="357"/>
      <c r="B19" s="369" t="s">
        <v>4</v>
      </c>
      <c r="C19" s="367" t="s">
        <v>251</v>
      </c>
      <c r="D19" s="368"/>
      <c r="E19" s="66"/>
      <c r="F19" s="67"/>
      <c r="G19" s="68"/>
      <c r="H19" s="69"/>
      <c r="I19" s="68"/>
      <c r="J19" s="69"/>
      <c r="K19" s="66"/>
      <c r="L19" s="69"/>
      <c r="M19" s="68"/>
      <c r="N19" s="69"/>
      <c r="O19" s="66"/>
      <c r="P19" s="69"/>
      <c r="R19" s="2">
        <f t="shared" si="0"/>
        <v>0</v>
      </c>
    </row>
    <row r="20" spans="1:25" ht="31" customHeight="1" x14ac:dyDescent="0.25">
      <c r="A20" s="357"/>
      <c r="B20" s="360"/>
      <c r="C20" s="367" t="s">
        <v>254</v>
      </c>
      <c r="D20" s="368"/>
      <c r="E20" s="66"/>
      <c r="F20" s="67"/>
      <c r="G20" s="68"/>
      <c r="H20" s="69"/>
      <c r="I20" s="68"/>
      <c r="J20" s="69"/>
      <c r="K20" s="66"/>
      <c r="L20" s="69"/>
      <c r="M20" s="68"/>
      <c r="N20" s="69"/>
      <c r="O20" s="66"/>
      <c r="P20" s="69"/>
      <c r="R20" s="2">
        <f t="shared" si="0"/>
        <v>0</v>
      </c>
    </row>
    <row r="21" spans="1:25" ht="31" customHeight="1" x14ac:dyDescent="0.25">
      <c r="A21" s="357"/>
      <c r="B21" s="369" t="s">
        <v>5</v>
      </c>
      <c r="C21" s="367" t="s">
        <v>251</v>
      </c>
      <c r="D21" s="368"/>
      <c r="E21" s="66"/>
      <c r="F21" s="67"/>
      <c r="G21" s="68"/>
      <c r="H21" s="69"/>
      <c r="I21" s="68"/>
      <c r="J21" s="69"/>
      <c r="K21" s="66"/>
      <c r="L21" s="69"/>
      <c r="M21" s="68"/>
      <c r="N21" s="69"/>
      <c r="O21" s="66"/>
      <c r="P21" s="69"/>
      <c r="R21" s="2">
        <f t="shared" si="0"/>
        <v>0</v>
      </c>
    </row>
    <row r="22" spans="1:25" ht="31" customHeight="1" x14ac:dyDescent="0.25">
      <c r="A22" s="357"/>
      <c r="B22" s="360"/>
      <c r="C22" s="367" t="s">
        <v>254</v>
      </c>
      <c r="D22" s="368"/>
      <c r="E22" s="66"/>
      <c r="F22" s="67"/>
      <c r="G22" s="68"/>
      <c r="H22" s="69"/>
      <c r="I22" s="68"/>
      <c r="J22" s="69"/>
      <c r="K22" s="66"/>
      <c r="L22" s="69"/>
      <c r="M22" s="68"/>
      <c r="N22" s="69"/>
      <c r="O22" s="66"/>
      <c r="P22" s="69"/>
      <c r="R22" s="2">
        <f t="shared" si="0"/>
        <v>0</v>
      </c>
    </row>
    <row r="23" spans="1:25" ht="31" customHeight="1" x14ac:dyDescent="0.3">
      <c r="A23" s="357"/>
      <c r="B23" s="369" t="s">
        <v>6</v>
      </c>
      <c r="C23" s="367" t="s">
        <v>251</v>
      </c>
      <c r="D23" s="368"/>
      <c r="E23" s="66"/>
      <c r="F23" s="67"/>
      <c r="G23" s="68"/>
      <c r="H23" s="69"/>
      <c r="I23" s="68"/>
      <c r="J23" s="69"/>
      <c r="K23" s="66"/>
      <c r="L23" s="69"/>
      <c r="M23" s="68"/>
      <c r="N23" s="69"/>
      <c r="O23" s="66"/>
      <c r="P23" s="69"/>
      <c r="R23" s="2">
        <f t="shared" si="0"/>
        <v>0</v>
      </c>
      <c r="Y23" s="37"/>
    </row>
    <row r="24" spans="1:25" ht="31" customHeight="1" x14ac:dyDescent="0.25">
      <c r="A24" s="357"/>
      <c r="B24" s="360"/>
      <c r="C24" s="367" t="s">
        <v>254</v>
      </c>
      <c r="D24" s="368"/>
      <c r="E24" s="66"/>
      <c r="F24" s="67"/>
      <c r="G24" s="68"/>
      <c r="H24" s="69"/>
      <c r="I24" s="68"/>
      <c r="J24" s="69"/>
      <c r="K24" s="66"/>
      <c r="L24" s="69"/>
      <c r="M24" s="68"/>
      <c r="N24" s="69"/>
      <c r="O24" s="66"/>
      <c r="P24" s="69"/>
      <c r="R24" s="2">
        <f t="shared" si="0"/>
        <v>0</v>
      </c>
    </row>
    <row r="25" spans="1:25" ht="31" customHeight="1" x14ac:dyDescent="0.25">
      <c r="A25" s="357"/>
      <c r="B25" s="369" t="s">
        <v>255</v>
      </c>
      <c r="C25" s="367" t="s">
        <v>251</v>
      </c>
      <c r="D25" s="368"/>
      <c r="E25" s="66"/>
      <c r="F25" s="67"/>
      <c r="G25" s="68"/>
      <c r="H25" s="69"/>
      <c r="I25" s="68"/>
      <c r="J25" s="69"/>
      <c r="K25" s="66"/>
      <c r="L25" s="69"/>
      <c r="M25" s="68"/>
      <c r="N25" s="69"/>
      <c r="O25" s="66"/>
      <c r="P25" s="69"/>
      <c r="R25" s="2">
        <f t="shared" si="0"/>
        <v>0</v>
      </c>
    </row>
    <row r="26" spans="1:25" ht="31" customHeight="1" x14ac:dyDescent="0.25">
      <c r="A26" s="357"/>
      <c r="B26" s="360"/>
      <c r="C26" s="367" t="s">
        <v>254</v>
      </c>
      <c r="D26" s="368"/>
      <c r="E26" s="66"/>
      <c r="F26" s="67"/>
      <c r="G26" s="68"/>
      <c r="H26" s="69"/>
      <c r="I26" s="68"/>
      <c r="J26" s="69"/>
      <c r="K26" s="66"/>
      <c r="L26" s="69"/>
      <c r="M26" s="68"/>
      <c r="N26" s="69"/>
      <c r="O26" s="66"/>
      <c r="P26" s="69"/>
      <c r="R26" s="2">
        <f t="shared" si="0"/>
        <v>0</v>
      </c>
    </row>
    <row r="27" spans="1:25" ht="31" customHeight="1" x14ac:dyDescent="0.25">
      <c r="A27" s="357"/>
      <c r="B27" s="370" t="s">
        <v>256</v>
      </c>
      <c r="C27" s="367" t="s">
        <v>251</v>
      </c>
      <c r="D27" s="368"/>
      <c r="E27" s="66"/>
      <c r="F27" s="67"/>
      <c r="G27" s="68"/>
      <c r="H27" s="69"/>
      <c r="I27" s="68"/>
      <c r="J27" s="69"/>
      <c r="K27" s="66"/>
      <c r="L27" s="69"/>
      <c r="M27" s="68"/>
      <c r="N27" s="69"/>
      <c r="O27" s="66"/>
      <c r="P27" s="69"/>
      <c r="R27" s="2">
        <f t="shared" si="0"/>
        <v>0</v>
      </c>
    </row>
    <row r="28" spans="1:25" ht="31" customHeight="1" x14ac:dyDescent="0.25">
      <c r="A28" s="357"/>
      <c r="B28" s="371"/>
      <c r="C28" s="367" t="s">
        <v>254</v>
      </c>
      <c r="D28" s="368"/>
      <c r="E28" s="66"/>
      <c r="F28" s="67"/>
      <c r="G28" s="68"/>
      <c r="H28" s="69"/>
      <c r="I28" s="68"/>
      <c r="J28" s="69"/>
      <c r="K28" s="66"/>
      <c r="L28" s="69"/>
      <c r="M28" s="68"/>
      <c r="N28" s="69"/>
      <c r="O28" s="66"/>
      <c r="P28" s="69"/>
      <c r="R28" s="2">
        <f t="shared" si="0"/>
        <v>0</v>
      </c>
    </row>
    <row r="29" spans="1:25" ht="31" customHeight="1" x14ac:dyDescent="0.25">
      <c r="A29" s="357"/>
      <c r="B29" s="372" t="s">
        <v>257</v>
      </c>
      <c r="C29" s="373" t="s">
        <v>251</v>
      </c>
      <c r="D29" s="374"/>
      <c r="E29" s="66"/>
      <c r="F29" s="67"/>
      <c r="G29" s="68"/>
      <c r="H29" s="69"/>
      <c r="I29" s="68"/>
      <c r="J29" s="69"/>
      <c r="K29" s="66"/>
      <c r="L29" s="69"/>
      <c r="M29" s="68"/>
      <c r="N29" s="69"/>
      <c r="O29" s="66"/>
      <c r="P29" s="69"/>
      <c r="R29" s="2">
        <f t="shared" si="0"/>
        <v>0</v>
      </c>
    </row>
    <row r="30" spans="1:25" ht="31" customHeight="1" thickBot="1" x14ac:dyDescent="0.3">
      <c r="A30" s="358"/>
      <c r="B30" s="364"/>
      <c r="C30" s="373" t="s">
        <v>254</v>
      </c>
      <c r="D30" s="374"/>
      <c r="E30" s="70"/>
      <c r="F30" s="71"/>
      <c r="G30" s="72"/>
      <c r="H30" s="73"/>
      <c r="I30" s="72"/>
      <c r="J30" s="73"/>
      <c r="K30" s="70"/>
      <c r="L30" s="73"/>
      <c r="M30" s="72"/>
      <c r="N30" s="73"/>
      <c r="O30" s="70"/>
      <c r="P30" s="73"/>
      <c r="R30" s="2">
        <f t="shared" si="0"/>
        <v>0</v>
      </c>
    </row>
    <row r="31" spans="1:25" ht="31" customHeight="1" x14ac:dyDescent="0.25">
      <c r="A31" s="356" t="s">
        <v>250</v>
      </c>
      <c r="B31" s="416" t="s">
        <v>15</v>
      </c>
      <c r="C31" s="417"/>
      <c r="D31" s="418"/>
      <c r="E31" s="64"/>
      <c r="F31" s="63"/>
      <c r="G31" s="64"/>
      <c r="H31" s="65"/>
      <c r="I31" s="64"/>
      <c r="J31" s="65"/>
      <c r="K31" s="62"/>
      <c r="L31" s="74"/>
      <c r="M31" s="64"/>
      <c r="N31" s="65"/>
      <c r="O31" s="62"/>
      <c r="P31" s="65"/>
      <c r="R31" s="2">
        <f t="shared" si="0"/>
        <v>0</v>
      </c>
    </row>
    <row r="32" spans="1:25" ht="31" customHeight="1" x14ac:dyDescent="0.25">
      <c r="A32" s="357"/>
      <c r="B32" s="413" t="s">
        <v>16</v>
      </c>
      <c r="C32" s="414" t="s">
        <v>7</v>
      </c>
      <c r="D32" s="415"/>
      <c r="E32" s="68"/>
      <c r="F32" s="67"/>
      <c r="G32" s="68"/>
      <c r="H32" s="69"/>
      <c r="I32" s="68"/>
      <c r="J32" s="69"/>
      <c r="K32" s="66"/>
      <c r="L32" s="75"/>
      <c r="M32" s="68"/>
      <c r="N32" s="69"/>
      <c r="O32" s="66"/>
      <c r="P32" s="69"/>
      <c r="R32" s="2">
        <f t="shared" si="0"/>
        <v>0</v>
      </c>
    </row>
    <row r="33" spans="1:18" ht="31" customHeight="1" x14ac:dyDescent="0.25">
      <c r="A33" s="357"/>
      <c r="B33" s="354" t="s">
        <v>300</v>
      </c>
      <c r="C33" s="354"/>
      <c r="D33" s="355"/>
      <c r="E33" s="68"/>
      <c r="F33" s="67"/>
      <c r="G33" s="68"/>
      <c r="H33" s="69"/>
      <c r="I33" s="68"/>
      <c r="J33" s="69"/>
      <c r="K33" s="66"/>
      <c r="L33" s="75"/>
      <c r="M33" s="68"/>
      <c r="N33" s="69"/>
      <c r="O33" s="66"/>
      <c r="P33" s="69"/>
      <c r="R33" s="2">
        <f t="shared" si="0"/>
        <v>0</v>
      </c>
    </row>
    <row r="34" spans="1:18" ht="31" customHeight="1" thickBot="1" x14ac:dyDescent="0.3">
      <c r="A34" s="358"/>
      <c r="B34" s="363" t="s">
        <v>301</v>
      </c>
      <c r="C34" s="363"/>
      <c r="D34" s="364"/>
      <c r="E34" s="76"/>
      <c r="F34" s="77"/>
      <c r="G34" s="72"/>
      <c r="H34" s="73"/>
      <c r="I34" s="72"/>
      <c r="J34" s="73"/>
      <c r="K34" s="70"/>
      <c r="L34" s="78"/>
      <c r="M34" s="76"/>
      <c r="N34" s="79"/>
      <c r="O34" s="80"/>
      <c r="P34" s="79"/>
      <c r="R34" s="2">
        <f t="shared" si="0"/>
        <v>0</v>
      </c>
    </row>
    <row r="35" spans="1:18" ht="31" customHeight="1" thickBot="1" x14ac:dyDescent="0.45">
      <c r="A35" s="402" t="s">
        <v>298</v>
      </c>
      <c r="B35" s="403"/>
      <c r="C35" s="403"/>
      <c r="D35" s="403"/>
      <c r="E35" s="316"/>
      <c r="F35" s="317"/>
      <c r="G35" s="317"/>
      <c r="H35" s="318"/>
      <c r="I35" s="81"/>
      <c r="J35" s="82"/>
      <c r="K35" s="83"/>
      <c r="L35" s="82"/>
      <c r="M35" s="84"/>
      <c r="N35" s="85"/>
      <c r="O35" s="86"/>
      <c r="P35" s="85"/>
      <c r="R35" s="2">
        <f>I35*J35*K35*L35*M35*N35*O35*P35*$R$2</f>
        <v>0</v>
      </c>
    </row>
    <row r="36" spans="1:18" ht="31" customHeight="1" thickBot="1" x14ac:dyDescent="0.3">
      <c r="A36" s="402" t="s">
        <v>299</v>
      </c>
      <c r="B36" s="403"/>
      <c r="C36" s="403"/>
      <c r="D36" s="403"/>
      <c r="E36" s="81"/>
      <c r="F36" s="82"/>
      <c r="G36" s="83"/>
      <c r="H36" s="82"/>
      <c r="I36" s="81"/>
      <c r="J36" s="82"/>
      <c r="K36" s="83"/>
      <c r="L36" s="82"/>
      <c r="M36" s="84"/>
      <c r="N36" s="85"/>
      <c r="O36" s="86"/>
      <c r="P36" s="85"/>
      <c r="R36" s="2">
        <f>E36*F36*G36*H36*I36*J36*K36*L36*M36*N36*O36*P36*$R$2</f>
        <v>0</v>
      </c>
    </row>
    <row r="37" spans="1:18" ht="20.5" customHeight="1" thickBot="1" x14ac:dyDescent="0.3">
      <c r="A37" s="38"/>
      <c r="B37" s="39"/>
      <c r="C37" s="39"/>
      <c r="D37" s="39"/>
      <c r="F37" s="40"/>
      <c r="G37" s="40"/>
      <c r="H37" s="41"/>
      <c r="I37" s="41"/>
      <c r="J37" s="41"/>
      <c r="K37" s="41"/>
      <c r="L37" s="41"/>
    </row>
    <row r="38" spans="1:18" ht="31" customHeight="1" thickBot="1" x14ac:dyDescent="0.3">
      <c r="A38" s="375" t="s">
        <v>243</v>
      </c>
      <c r="B38" s="376"/>
      <c r="C38" s="376"/>
      <c r="D38" s="377"/>
      <c r="E38" s="307" t="s">
        <v>245</v>
      </c>
      <c r="F38" s="404"/>
      <c r="G38" s="404"/>
      <c r="H38" s="308"/>
      <c r="I38" s="307" t="s">
        <v>246</v>
      </c>
      <c r="J38" s="404"/>
      <c r="K38" s="404"/>
      <c r="L38" s="308"/>
    </row>
    <row r="39" spans="1:18" ht="31" customHeight="1" x14ac:dyDescent="0.25">
      <c r="A39" s="378"/>
      <c r="B39" s="379"/>
      <c r="C39" s="379"/>
      <c r="D39" s="380"/>
      <c r="E39" s="384" t="s">
        <v>268</v>
      </c>
      <c r="F39" s="385"/>
      <c r="G39" s="388" t="s">
        <v>269</v>
      </c>
      <c r="H39" s="389"/>
      <c r="I39" s="384" t="s">
        <v>268</v>
      </c>
      <c r="J39" s="385"/>
      <c r="K39" s="388" t="s">
        <v>269</v>
      </c>
      <c r="L39" s="389"/>
    </row>
    <row r="40" spans="1:18" ht="31" customHeight="1" thickBot="1" x14ac:dyDescent="0.3">
      <c r="A40" s="381"/>
      <c r="B40" s="382"/>
      <c r="C40" s="382"/>
      <c r="D40" s="383"/>
      <c r="E40" s="386"/>
      <c r="F40" s="387"/>
      <c r="G40" s="390"/>
      <c r="H40" s="391"/>
      <c r="I40" s="386"/>
      <c r="J40" s="387"/>
      <c r="K40" s="390"/>
      <c r="L40" s="391"/>
    </row>
    <row r="41" spans="1:18" ht="31" customHeight="1" x14ac:dyDescent="0.4">
      <c r="A41" s="344" t="s">
        <v>258</v>
      </c>
      <c r="B41" s="338" t="s">
        <v>259</v>
      </c>
      <c r="C41" s="348"/>
      <c r="D41" s="349"/>
      <c r="E41" s="303"/>
      <c r="F41" s="304"/>
      <c r="G41" s="289"/>
      <c r="H41" s="305"/>
      <c r="I41" s="303"/>
      <c r="J41" s="304"/>
      <c r="K41" s="289"/>
      <c r="L41" s="290"/>
      <c r="R41" s="2">
        <f t="shared" ref="R41:R52" si="1">E41*G41*I41*K41*$R$2</f>
        <v>0</v>
      </c>
    </row>
    <row r="42" spans="1:18" ht="31" customHeight="1" x14ac:dyDescent="0.4">
      <c r="A42" s="345"/>
      <c r="B42" s="347" t="s">
        <v>381</v>
      </c>
      <c r="C42" s="350"/>
      <c r="D42" s="351"/>
      <c r="E42" s="291"/>
      <c r="F42" s="292"/>
      <c r="G42" s="293"/>
      <c r="H42" s="306"/>
      <c r="I42" s="291"/>
      <c r="J42" s="292"/>
      <c r="K42" s="293"/>
      <c r="L42" s="294"/>
      <c r="R42" s="2">
        <f t="shared" si="1"/>
        <v>0</v>
      </c>
    </row>
    <row r="43" spans="1:18" ht="31" customHeight="1" thickBot="1" x14ac:dyDescent="0.45">
      <c r="A43" s="340"/>
      <c r="B43" s="335" t="s">
        <v>260</v>
      </c>
      <c r="C43" s="335"/>
      <c r="D43" s="336"/>
      <c r="E43" s="342"/>
      <c r="F43" s="343"/>
      <c r="G43" s="297"/>
      <c r="H43" s="301"/>
      <c r="I43" s="342"/>
      <c r="J43" s="343"/>
      <c r="K43" s="297"/>
      <c r="L43" s="298"/>
      <c r="R43" s="2">
        <f t="shared" si="1"/>
        <v>0</v>
      </c>
    </row>
    <row r="44" spans="1:18" ht="31" customHeight="1" x14ac:dyDescent="0.4">
      <c r="A44" s="339" t="s">
        <v>261</v>
      </c>
      <c r="B44" s="337" t="s">
        <v>261</v>
      </c>
      <c r="C44" s="337"/>
      <c r="D44" s="338"/>
      <c r="E44" s="303"/>
      <c r="F44" s="304"/>
      <c r="G44" s="289"/>
      <c r="H44" s="305"/>
      <c r="I44" s="303"/>
      <c r="J44" s="304"/>
      <c r="K44" s="289"/>
      <c r="L44" s="290"/>
      <c r="R44" s="2">
        <f t="shared" si="1"/>
        <v>0</v>
      </c>
    </row>
    <row r="45" spans="1:18" ht="31" customHeight="1" x14ac:dyDescent="0.4">
      <c r="A45" s="344"/>
      <c r="B45" s="347" t="s">
        <v>262</v>
      </c>
      <c r="C45" s="350"/>
      <c r="D45" s="351"/>
      <c r="E45" s="291"/>
      <c r="F45" s="292"/>
      <c r="G45" s="293"/>
      <c r="H45" s="306"/>
      <c r="I45" s="291"/>
      <c r="J45" s="292"/>
      <c r="K45" s="293"/>
      <c r="L45" s="294"/>
      <c r="R45" s="2">
        <f t="shared" si="1"/>
        <v>0</v>
      </c>
    </row>
    <row r="46" spans="1:18" ht="31" customHeight="1" x14ac:dyDescent="0.4">
      <c r="A46" s="345"/>
      <c r="B46" s="346" t="s">
        <v>263</v>
      </c>
      <c r="C46" s="346"/>
      <c r="D46" s="347"/>
      <c r="E46" s="291"/>
      <c r="F46" s="292"/>
      <c r="G46" s="293"/>
      <c r="H46" s="306"/>
      <c r="I46" s="291"/>
      <c r="J46" s="292"/>
      <c r="K46" s="293"/>
      <c r="L46" s="294"/>
      <c r="R46" s="2">
        <f t="shared" si="1"/>
        <v>0</v>
      </c>
    </row>
    <row r="47" spans="1:18" ht="31" customHeight="1" x14ac:dyDescent="0.4">
      <c r="A47" s="345"/>
      <c r="B47" s="346" t="s">
        <v>264</v>
      </c>
      <c r="C47" s="346"/>
      <c r="D47" s="347"/>
      <c r="E47" s="291"/>
      <c r="F47" s="292"/>
      <c r="G47" s="293"/>
      <c r="H47" s="306"/>
      <c r="I47" s="291"/>
      <c r="J47" s="292"/>
      <c r="K47" s="293"/>
      <c r="L47" s="294"/>
      <c r="R47" s="2">
        <f t="shared" si="1"/>
        <v>0</v>
      </c>
    </row>
    <row r="48" spans="1:18" ht="31" customHeight="1" thickBot="1" x14ac:dyDescent="0.45">
      <c r="A48" s="340"/>
      <c r="B48" s="335" t="s">
        <v>260</v>
      </c>
      <c r="C48" s="335"/>
      <c r="D48" s="336"/>
      <c r="E48" s="322"/>
      <c r="F48" s="323"/>
      <c r="G48" s="324"/>
      <c r="H48" s="330"/>
      <c r="I48" s="322"/>
      <c r="J48" s="323"/>
      <c r="K48" s="324"/>
      <c r="L48" s="325"/>
      <c r="R48" s="2">
        <f t="shared" si="1"/>
        <v>0</v>
      </c>
    </row>
    <row r="49" spans="1:18" ht="31" customHeight="1" x14ac:dyDescent="0.4">
      <c r="A49" s="339" t="s">
        <v>265</v>
      </c>
      <c r="B49" s="337" t="s">
        <v>266</v>
      </c>
      <c r="C49" s="337"/>
      <c r="D49" s="338"/>
      <c r="E49" s="326"/>
      <c r="F49" s="327"/>
      <c r="G49" s="328"/>
      <c r="H49" s="331"/>
      <c r="I49" s="326"/>
      <c r="J49" s="327"/>
      <c r="K49" s="328"/>
      <c r="L49" s="329"/>
      <c r="R49" s="2">
        <f t="shared" si="1"/>
        <v>0</v>
      </c>
    </row>
    <row r="50" spans="1:18" ht="31" customHeight="1" thickBot="1" x14ac:dyDescent="0.45">
      <c r="A50" s="340"/>
      <c r="B50" s="341" t="s">
        <v>471</v>
      </c>
      <c r="C50" s="335"/>
      <c r="D50" s="336"/>
      <c r="E50" s="342"/>
      <c r="F50" s="343"/>
      <c r="G50" s="297"/>
      <c r="H50" s="301"/>
      <c r="I50" s="342"/>
      <c r="J50" s="343"/>
      <c r="K50" s="297"/>
      <c r="L50" s="298"/>
      <c r="R50" s="2">
        <f t="shared" si="1"/>
        <v>0</v>
      </c>
    </row>
    <row r="51" spans="1:18" ht="31" customHeight="1" thickBot="1" x14ac:dyDescent="0.45">
      <c r="A51" s="332" t="s">
        <v>267</v>
      </c>
      <c r="B51" s="333"/>
      <c r="C51" s="333"/>
      <c r="D51" s="334"/>
      <c r="E51" s="299"/>
      <c r="F51" s="300"/>
      <c r="G51" s="295"/>
      <c r="H51" s="302"/>
      <c r="I51" s="299"/>
      <c r="J51" s="300"/>
      <c r="K51" s="295"/>
      <c r="L51" s="296"/>
      <c r="R51" s="2">
        <f t="shared" si="1"/>
        <v>0</v>
      </c>
    </row>
    <row r="52" spans="1:18" ht="31" customHeight="1" thickBot="1" x14ac:dyDescent="0.45">
      <c r="A52" s="319" t="s">
        <v>255</v>
      </c>
      <c r="B52" s="320"/>
      <c r="C52" s="320"/>
      <c r="D52" s="321"/>
      <c r="E52" s="299"/>
      <c r="F52" s="300"/>
      <c r="G52" s="295"/>
      <c r="H52" s="302"/>
      <c r="I52" s="299"/>
      <c r="J52" s="300"/>
      <c r="K52" s="295"/>
      <c r="L52" s="296"/>
      <c r="R52" s="2">
        <f t="shared" si="1"/>
        <v>0</v>
      </c>
    </row>
    <row r="54" spans="1:18" s="146" customFormat="1" ht="15.5" x14ac:dyDescent="0.25">
      <c r="A54" s="287" t="s">
        <v>428</v>
      </c>
      <c r="B54" s="287"/>
      <c r="C54" s="287"/>
      <c r="D54" s="287"/>
      <c r="E54" s="287"/>
      <c r="F54" s="287"/>
      <c r="G54" s="287"/>
      <c r="H54" s="287"/>
      <c r="I54" s="287"/>
      <c r="J54" s="287"/>
      <c r="K54" s="287"/>
      <c r="L54" s="287"/>
    </row>
    <row r="55" spans="1:18" ht="15.5" x14ac:dyDescent="0.25">
      <c r="A55" s="287" t="s">
        <v>429</v>
      </c>
      <c r="B55" s="287"/>
      <c r="C55" s="287"/>
      <c r="D55" s="287"/>
      <c r="E55" s="287"/>
      <c r="F55" s="287"/>
      <c r="G55" s="287"/>
      <c r="H55" s="287"/>
      <c r="I55" s="287"/>
      <c r="J55" s="287"/>
      <c r="K55" s="287"/>
      <c r="L55" s="287"/>
    </row>
    <row r="56" spans="1:18" ht="15.5" x14ac:dyDescent="0.25">
      <c r="A56" s="287" t="s">
        <v>510</v>
      </c>
      <c r="B56" s="287"/>
      <c r="C56" s="287"/>
      <c r="D56" s="287"/>
      <c r="E56" s="287"/>
      <c r="F56" s="287"/>
      <c r="G56" s="287"/>
      <c r="H56" s="287"/>
      <c r="I56" s="287"/>
      <c r="J56" s="287"/>
      <c r="K56" s="287"/>
      <c r="L56" s="287"/>
    </row>
    <row r="57" spans="1:18" ht="15.5" x14ac:dyDescent="0.25">
      <c r="A57" s="287" t="s">
        <v>430</v>
      </c>
      <c r="B57" s="287"/>
      <c r="C57" s="287"/>
      <c r="D57" s="287"/>
      <c r="E57" s="287"/>
      <c r="F57" s="287"/>
      <c r="G57" s="287"/>
      <c r="H57" s="287"/>
      <c r="I57" s="287"/>
      <c r="J57" s="287"/>
      <c r="K57" s="287"/>
      <c r="L57" s="287"/>
    </row>
    <row r="58" spans="1:18" ht="15.5" x14ac:dyDescent="0.25">
      <c r="A58" s="287" t="s">
        <v>270</v>
      </c>
      <c r="B58" s="287"/>
      <c r="C58" s="287"/>
      <c r="D58" s="287"/>
      <c r="E58" s="287"/>
      <c r="F58" s="287"/>
      <c r="G58" s="287"/>
      <c r="H58" s="287"/>
      <c r="I58" s="287"/>
      <c r="J58" s="287"/>
      <c r="K58" s="287"/>
      <c r="L58" s="287"/>
    </row>
    <row r="59" spans="1:18" ht="15.5" x14ac:dyDescent="0.25">
      <c r="A59" s="287" t="s">
        <v>271</v>
      </c>
      <c r="B59" s="287"/>
      <c r="C59" s="287"/>
      <c r="D59" s="287"/>
      <c r="E59" s="287"/>
      <c r="F59" s="287"/>
      <c r="G59" s="287"/>
      <c r="H59" s="287"/>
      <c r="I59" s="287"/>
      <c r="J59" s="287"/>
      <c r="K59" s="287"/>
      <c r="L59" s="287"/>
    </row>
    <row r="60" spans="1:18" ht="15.5" x14ac:dyDescent="0.25">
      <c r="A60" s="287" t="s">
        <v>272</v>
      </c>
      <c r="B60" s="287"/>
      <c r="C60" s="287"/>
      <c r="D60" s="287"/>
      <c r="E60" s="287"/>
      <c r="F60" s="287"/>
      <c r="G60" s="287"/>
      <c r="H60" s="287"/>
      <c r="I60" s="287"/>
      <c r="J60" s="287"/>
      <c r="K60" s="287"/>
      <c r="L60" s="287"/>
    </row>
    <row r="61" spans="1:18" ht="15.5" x14ac:dyDescent="0.25">
      <c r="A61" s="287" t="s">
        <v>273</v>
      </c>
      <c r="B61" s="287"/>
      <c r="C61" s="287"/>
      <c r="D61" s="287"/>
      <c r="E61" s="287"/>
      <c r="F61" s="287"/>
      <c r="G61" s="287"/>
      <c r="H61" s="287"/>
      <c r="I61" s="287"/>
      <c r="J61" s="287"/>
      <c r="K61" s="287"/>
      <c r="L61" s="287"/>
    </row>
    <row r="62" spans="1:18" ht="15.5" x14ac:dyDescent="0.25">
      <c r="A62" s="287" t="s">
        <v>274</v>
      </c>
      <c r="B62" s="287"/>
      <c r="C62" s="287"/>
      <c r="D62" s="287"/>
      <c r="E62" s="287"/>
      <c r="F62" s="287"/>
      <c r="G62" s="287"/>
      <c r="H62" s="287"/>
      <c r="I62" s="287"/>
      <c r="J62" s="287"/>
      <c r="K62" s="287"/>
      <c r="L62" s="287"/>
    </row>
    <row r="63" spans="1:18" ht="15.5" x14ac:dyDescent="0.25">
      <c r="A63" s="287" t="s">
        <v>275</v>
      </c>
      <c r="B63" s="287"/>
      <c r="C63" s="287"/>
      <c r="D63" s="287"/>
      <c r="E63" s="287"/>
      <c r="F63" s="287"/>
      <c r="G63" s="287"/>
      <c r="H63" s="287"/>
      <c r="I63" s="287"/>
      <c r="J63" s="287"/>
      <c r="K63" s="287"/>
      <c r="L63" s="287"/>
    </row>
    <row r="64" spans="1:18" ht="15.5" x14ac:dyDescent="0.25">
      <c r="A64" s="287" t="s">
        <v>276</v>
      </c>
      <c r="B64" s="287"/>
      <c r="C64" s="287"/>
      <c r="D64" s="287"/>
      <c r="E64" s="287"/>
      <c r="F64" s="287"/>
      <c r="G64" s="287"/>
      <c r="H64" s="287"/>
      <c r="I64" s="287"/>
      <c r="J64" s="287"/>
      <c r="K64" s="287"/>
      <c r="L64" s="287"/>
    </row>
    <row r="65" spans="1:12" ht="14.25" customHeight="1" x14ac:dyDescent="0.25">
      <c r="A65" s="286" t="s">
        <v>473</v>
      </c>
      <c r="B65" s="286"/>
      <c r="C65" s="286"/>
      <c r="D65" s="286"/>
      <c r="E65" s="286"/>
      <c r="F65" s="286"/>
      <c r="G65" s="286"/>
      <c r="H65" s="286"/>
      <c r="I65" s="286"/>
      <c r="J65" s="286"/>
      <c r="K65" s="286"/>
      <c r="L65" s="286"/>
    </row>
    <row r="66" spans="1:12" ht="15.75" customHeight="1" x14ac:dyDescent="0.25">
      <c r="A66" s="286" t="s">
        <v>474</v>
      </c>
      <c r="B66" s="286"/>
      <c r="C66" s="286"/>
      <c r="D66" s="286"/>
      <c r="E66" s="286"/>
      <c r="F66" s="286"/>
      <c r="G66" s="286"/>
      <c r="H66" s="286"/>
      <c r="I66" s="286"/>
      <c r="J66" s="286"/>
      <c r="K66" s="286"/>
      <c r="L66" s="286"/>
    </row>
  </sheetData>
  <sheetProtection algorithmName="SHA-512" hashValue="Hh0V0ikfS5CVf4WG89TqFOEf/db6CrpSt3b0qBGFNydlAH4zTrKnN5popnofNZFe7cS9sOTEezsPZT/rzJBZsw==" saltValue="8FdNWLW0PF4lLbToEAaRSQ==" spinCount="100000" sheet="1" objects="1" scenarios="1" selectLockedCells="1"/>
  <mergeCells count="154">
    <mergeCell ref="E38:H38"/>
    <mergeCell ref="I38:L38"/>
    <mergeCell ref="P7:P9"/>
    <mergeCell ref="M1:P1"/>
    <mergeCell ref="E5:H5"/>
    <mergeCell ref="C24:D24"/>
    <mergeCell ref="C23:D23"/>
    <mergeCell ref="C22:D22"/>
    <mergeCell ref="I1:L1"/>
    <mergeCell ref="E1:H1"/>
    <mergeCell ref="C30:D30"/>
    <mergeCell ref="C25:D25"/>
    <mergeCell ref="C28:D28"/>
    <mergeCell ref="I6:J6"/>
    <mergeCell ref="E4:P4"/>
    <mergeCell ref="M5:P5"/>
    <mergeCell ref="M6:N6"/>
    <mergeCell ref="O6:P6"/>
    <mergeCell ref="L7:L9"/>
    <mergeCell ref="I5:L5"/>
    <mergeCell ref="G6:H6"/>
    <mergeCell ref="E6:F6"/>
    <mergeCell ref="B32:D32"/>
    <mergeCell ref="B31:D31"/>
    <mergeCell ref="A38:D40"/>
    <mergeCell ref="B15:B16"/>
    <mergeCell ref="B17:B18"/>
    <mergeCell ref="B23:B24"/>
    <mergeCell ref="E39:F40"/>
    <mergeCell ref="G39:H40"/>
    <mergeCell ref="I39:J40"/>
    <mergeCell ref="K39:L40"/>
    <mergeCell ref="A2:M2"/>
    <mergeCell ref="A3:M3"/>
    <mergeCell ref="A4:D9"/>
    <mergeCell ref="E7:E9"/>
    <mergeCell ref="F7:F9"/>
    <mergeCell ref="G7:G9"/>
    <mergeCell ref="H7:H9"/>
    <mergeCell ref="I7:I9"/>
    <mergeCell ref="J7:J9"/>
    <mergeCell ref="K7:K9"/>
    <mergeCell ref="A36:D36"/>
    <mergeCell ref="C20:D20"/>
    <mergeCell ref="C19:D19"/>
    <mergeCell ref="A31:A34"/>
    <mergeCell ref="C16:D16"/>
    <mergeCell ref="A35:D35"/>
    <mergeCell ref="A1:D1"/>
    <mergeCell ref="B33:D33"/>
    <mergeCell ref="A10:A30"/>
    <mergeCell ref="B10:B12"/>
    <mergeCell ref="C10:D10"/>
    <mergeCell ref="B34:D34"/>
    <mergeCell ref="C17:D17"/>
    <mergeCell ref="C18:D18"/>
    <mergeCell ref="C11:D11"/>
    <mergeCell ref="C12:D12"/>
    <mergeCell ref="C13:D13"/>
    <mergeCell ref="C14:D14"/>
    <mergeCell ref="C15:D15"/>
    <mergeCell ref="B13:B14"/>
    <mergeCell ref="B27:B28"/>
    <mergeCell ref="B29:B30"/>
    <mergeCell ref="C27:D27"/>
    <mergeCell ref="C26:D26"/>
    <mergeCell ref="C21:D21"/>
    <mergeCell ref="B25:B26"/>
    <mergeCell ref="B21:B22"/>
    <mergeCell ref="B19:B20"/>
    <mergeCell ref="C29:D29"/>
    <mergeCell ref="A41:A43"/>
    <mergeCell ref="A44:A48"/>
    <mergeCell ref="G41:H41"/>
    <mergeCell ref="E42:F42"/>
    <mergeCell ref="B44:D44"/>
    <mergeCell ref="E43:F43"/>
    <mergeCell ref="E44:F44"/>
    <mergeCell ref="E46:F46"/>
    <mergeCell ref="I42:J42"/>
    <mergeCell ref="B46:D46"/>
    <mergeCell ref="B47:D47"/>
    <mergeCell ref="E41:F41"/>
    <mergeCell ref="G42:H42"/>
    <mergeCell ref="B43:D43"/>
    <mergeCell ref="B41:D41"/>
    <mergeCell ref="B42:D42"/>
    <mergeCell ref="B45:D45"/>
    <mergeCell ref="G45:H45"/>
    <mergeCell ref="I45:J45"/>
    <mergeCell ref="I41:J41"/>
    <mergeCell ref="E45:F45"/>
    <mergeCell ref="I43:J43"/>
    <mergeCell ref="A52:D52"/>
    <mergeCell ref="I52:J52"/>
    <mergeCell ref="K47:L47"/>
    <mergeCell ref="I48:J48"/>
    <mergeCell ref="K48:L48"/>
    <mergeCell ref="I49:J49"/>
    <mergeCell ref="K49:L49"/>
    <mergeCell ref="G47:H47"/>
    <mergeCell ref="G48:H48"/>
    <mergeCell ref="G49:H49"/>
    <mergeCell ref="A51:D51"/>
    <mergeCell ref="B48:D48"/>
    <mergeCell ref="B49:D49"/>
    <mergeCell ref="A49:A50"/>
    <mergeCell ref="B50:D50"/>
    <mergeCell ref="E50:F50"/>
    <mergeCell ref="E51:F51"/>
    <mergeCell ref="I50:J50"/>
    <mergeCell ref="E52:F52"/>
    <mergeCell ref="E47:F47"/>
    <mergeCell ref="E48:F48"/>
    <mergeCell ref="E49:F49"/>
    <mergeCell ref="K52:L52"/>
    <mergeCell ref="G52:H52"/>
    <mergeCell ref="N2:P2"/>
    <mergeCell ref="K41:L41"/>
    <mergeCell ref="I46:J46"/>
    <mergeCell ref="K46:L46"/>
    <mergeCell ref="K51:L51"/>
    <mergeCell ref="K50:L50"/>
    <mergeCell ref="I51:J51"/>
    <mergeCell ref="K42:L42"/>
    <mergeCell ref="G50:H50"/>
    <mergeCell ref="G51:H51"/>
    <mergeCell ref="K43:L43"/>
    <mergeCell ref="I44:J44"/>
    <mergeCell ref="K44:L44"/>
    <mergeCell ref="I47:J47"/>
    <mergeCell ref="G43:H43"/>
    <mergeCell ref="G44:H44"/>
    <mergeCell ref="G46:H46"/>
    <mergeCell ref="K45:L45"/>
    <mergeCell ref="K6:L6"/>
    <mergeCell ref="N3:P3"/>
    <mergeCell ref="M7:M9"/>
    <mergeCell ref="N7:N9"/>
    <mergeCell ref="O7:O9"/>
    <mergeCell ref="E35:H35"/>
    <mergeCell ref="A66:L66"/>
    <mergeCell ref="A64:L64"/>
    <mergeCell ref="A65:L65"/>
    <mergeCell ref="A54:L54"/>
    <mergeCell ref="A56:L56"/>
    <mergeCell ref="A57:L57"/>
    <mergeCell ref="A58:L58"/>
    <mergeCell ref="A59:L59"/>
    <mergeCell ref="A60:L60"/>
    <mergeCell ref="A61:L61"/>
    <mergeCell ref="A62:L62"/>
    <mergeCell ref="A63:L63"/>
    <mergeCell ref="A55:L55"/>
  </mergeCells>
  <dataValidations count="1">
    <dataValidation type="decimal" operator="greaterThan" allowBlank="1" showErrorMessage="1" errorTitle="CHYBA | ERROR" error="Zadejte kladné číslo | Enter a positive number" sqref="E10:P34 I35:P35 E36:P36 E41:E52 G41:G52 I41:I52 K41:K52" xr:uid="{00000000-0002-0000-0400-000000000000}">
      <formula1>0</formula1>
    </dataValidation>
  </dataValidations>
  <pageMargins left="0.59055118110236227" right="0.59055118110236227" top="0.47244094488188981" bottom="0.59055118110236227" header="0.51181102362204722" footer="0.51181102362204722"/>
  <pageSetup paperSize="9" scale="43" fitToWidth="0" fitToHeight="0" orientation="portrait" r:id="rId1"/>
  <headerFooter alignWithMargins="0">
    <oddFooter>&amp;CStrana &amp;P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4">
    <tabColor rgb="FF6EAA46"/>
  </sheetPr>
  <dimension ref="A1:V60"/>
  <sheetViews>
    <sheetView showGridLines="0" zoomScale="80" zoomScaleNormal="80" workbookViewId="0">
      <selection activeCell="E11" sqref="E11"/>
    </sheetView>
  </sheetViews>
  <sheetFormatPr defaultColWidth="9.1796875" defaultRowHeight="12.5" x14ac:dyDescent="0.25"/>
  <cols>
    <col min="1" max="1" width="6.7265625" style="2" customWidth="1"/>
    <col min="2" max="2" width="16.7265625" style="2" customWidth="1"/>
    <col min="3" max="4" width="10.7265625" style="2" customWidth="1"/>
    <col min="5" max="20" width="10.81640625" style="2" customWidth="1"/>
    <col min="21" max="21" width="9.1796875" style="2"/>
    <col min="22" max="22" width="12.7265625" style="43" hidden="1" customWidth="1"/>
    <col min="23" max="16384" width="9.1796875" style="2"/>
  </cols>
  <sheetData>
    <row r="1" spans="1:22" ht="29.5" customHeight="1" x14ac:dyDescent="0.25">
      <c r="A1" s="352" t="s">
        <v>239</v>
      </c>
      <c r="B1" s="353"/>
      <c r="C1" s="353"/>
      <c r="D1" s="353"/>
      <c r="E1" s="353"/>
      <c r="F1" s="353" t="s">
        <v>240</v>
      </c>
      <c r="G1" s="353"/>
      <c r="H1" s="353"/>
      <c r="I1" s="353"/>
      <c r="J1" s="353"/>
      <c r="K1" s="408" t="s">
        <v>241</v>
      </c>
      <c r="L1" s="408"/>
      <c r="M1" s="408"/>
      <c r="N1" s="408"/>
      <c r="O1" s="408"/>
      <c r="P1" s="353" t="s">
        <v>278</v>
      </c>
      <c r="Q1" s="353"/>
      <c r="R1" s="353"/>
      <c r="S1" s="353"/>
      <c r="T1" s="405"/>
      <c r="V1" s="43">
        <f>V11*V12*V13*V14*V15*V16*V17*V18*V19*V20*V21*V22*V23*V24*V25*V26*V27*V28*V29*V30*V31*V32*V33*V34*V35*V42*V43*V44*V45*V46*V47*V48*V49*V50</f>
        <v>0</v>
      </c>
    </row>
    <row r="2" spans="1:22" s="3" customFormat="1" ht="29.5" customHeight="1" x14ac:dyDescent="0.25">
      <c r="A2" s="458" t="s">
        <v>279</v>
      </c>
      <c r="B2" s="458"/>
      <c r="C2" s="458"/>
      <c r="D2" s="458"/>
      <c r="E2" s="458"/>
      <c r="F2" s="458"/>
      <c r="G2" s="458"/>
      <c r="H2" s="458"/>
      <c r="I2" s="458"/>
      <c r="J2" s="458"/>
      <c r="K2" s="458"/>
      <c r="L2" s="458"/>
      <c r="M2" s="458"/>
      <c r="N2" s="458"/>
      <c r="O2" s="458"/>
      <c r="P2" s="458"/>
      <c r="Q2" s="460" t="str">
        <f>"IČO: "&amp;Introduction!C12</f>
        <v xml:space="preserve">IČO: </v>
      </c>
      <c r="R2" s="460"/>
      <c r="S2" s="460"/>
      <c r="T2" s="460"/>
      <c r="V2" s="44">
        <v>0</v>
      </c>
    </row>
    <row r="3" spans="1:22" s="3" customFormat="1" ht="28" customHeight="1" thickBot="1" x14ac:dyDescent="0.3">
      <c r="A3" s="459" t="s">
        <v>478</v>
      </c>
      <c r="B3" s="459"/>
      <c r="C3" s="459"/>
      <c r="D3" s="459"/>
      <c r="E3" s="459"/>
      <c r="F3" s="459"/>
      <c r="G3" s="459"/>
      <c r="H3" s="459"/>
      <c r="I3" s="459"/>
      <c r="J3" s="459"/>
      <c r="K3" s="459"/>
      <c r="L3" s="459"/>
      <c r="M3" s="459"/>
      <c r="N3" s="459"/>
      <c r="O3" s="459"/>
      <c r="P3" s="459"/>
      <c r="Q3" s="309" t="str">
        <f>Introduction!D4&amp;Introduction!E4</f>
        <v>3. quarter 2026</v>
      </c>
      <c r="R3" s="309"/>
      <c r="S3" s="309"/>
      <c r="T3" s="309"/>
      <c r="V3" s="44"/>
    </row>
    <row r="4" spans="1:22" s="3" customFormat="1" ht="31" customHeight="1" thickBot="1" x14ac:dyDescent="0.3">
      <c r="A4" s="394" t="s">
        <v>243</v>
      </c>
      <c r="B4" s="395"/>
      <c r="C4" s="395"/>
      <c r="D4" s="396"/>
      <c r="E4" s="432" t="s">
        <v>280</v>
      </c>
      <c r="F4" s="433"/>
      <c r="G4" s="433"/>
      <c r="H4" s="433"/>
      <c r="I4" s="433"/>
      <c r="J4" s="433"/>
      <c r="K4" s="433"/>
      <c r="L4" s="433"/>
      <c r="M4" s="433"/>
      <c r="N4" s="433"/>
      <c r="O4" s="433"/>
      <c r="P4" s="433"/>
      <c r="Q4" s="433"/>
      <c r="R4" s="433"/>
      <c r="S4" s="433"/>
      <c r="T4" s="434"/>
      <c r="V4" s="44"/>
    </row>
    <row r="5" spans="1:22" s="3" customFormat="1" ht="31" customHeight="1" thickBot="1" x14ac:dyDescent="0.3">
      <c r="A5" s="397"/>
      <c r="B5" s="398"/>
      <c r="C5" s="398"/>
      <c r="D5" s="399"/>
      <c r="E5" s="427" t="s">
        <v>281</v>
      </c>
      <c r="F5" s="428"/>
      <c r="G5" s="428"/>
      <c r="H5" s="428"/>
      <c r="I5" s="428"/>
      <c r="J5" s="428"/>
      <c r="K5" s="428"/>
      <c r="L5" s="429"/>
      <c r="M5" s="427" t="s">
        <v>282</v>
      </c>
      <c r="N5" s="428"/>
      <c r="O5" s="428"/>
      <c r="P5" s="428"/>
      <c r="Q5" s="428"/>
      <c r="R5" s="428"/>
      <c r="S5" s="428"/>
      <c r="T5" s="429"/>
      <c r="V5" s="44"/>
    </row>
    <row r="6" spans="1:22" ht="31" customHeight="1" thickBot="1" x14ac:dyDescent="0.3">
      <c r="A6" s="397"/>
      <c r="B6" s="398"/>
      <c r="C6" s="398"/>
      <c r="D6" s="399"/>
      <c r="E6" s="412" t="s">
        <v>244</v>
      </c>
      <c r="F6" s="406"/>
      <c r="G6" s="406"/>
      <c r="H6" s="407"/>
      <c r="I6" s="412" t="s">
        <v>387</v>
      </c>
      <c r="J6" s="406"/>
      <c r="K6" s="406"/>
      <c r="L6" s="407"/>
      <c r="M6" s="412" t="s">
        <v>244</v>
      </c>
      <c r="N6" s="406"/>
      <c r="O6" s="406"/>
      <c r="P6" s="407"/>
      <c r="Q6" s="412" t="s">
        <v>387</v>
      </c>
      <c r="R6" s="406"/>
      <c r="S6" s="406"/>
      <c r="T6" s="407"/>
    </row>
    <row r="7" spans="1:22" ht="31" customHeight="1" thickBot="1" x14ac:dyDescent="0.3">
      <c r="A7" s="397"/>
      <c r="B7" s="398"/>
      <c r="C7" s="398"/>
      <c r="D7" s="399"/>
      <c r="E7" s="404" t="s">
        <v>245</v>
      </c>
      <c r="F7" s="404"/>
      <c r="G7" s="307" t="s">
        <v>246</v>
      </c>
      <c r="H7" s="308"/>
      <c r="I7" s="404" t="s">
        <v>245</v>
      </c>
      <c r="J7" s="404"/>
      <c r="K7" s="307" t="s">
        <v>246</v>
      </c>
      <c r="L7" s="308"/>
      <c r="M7" s="404" t="s">
        <v>245</v>
      </c>
      <c r="N7" s="404"/>
      <c r="O7" s="307" t="s">
        <v>246</v>
      </c>
      <c r="P7" s="308"/>
      <c r="Q7" s="404" t="s">
        <v>245</v>
      </c>
      <c r="R7" s="404"/>
      <c r="S7" s="307" t="s">
        <v>246</v>
      </c>
      <c r="T7" s="308"/>
    </row>
    <row r="8" spans="1:22" ht="31" customHeight="1" x14ac:dyDescent="0.25">
      <c r="A8" s="397"/>
      <c r="B8" s="398"/>
      <c r="C8" s="398"/>
      <c r="D8" s="399"/>
      <c r="E8" s="310" t="s">
        <v>247</v>
      </c>
      <c r="F8" s="455" t="s">
        <v>248</v>
      </c>
      <c r="G8" s="310" t="s">
        <v>247</v>
      </c>
      <c r="H8" s="455" t="s">
        <v>248</v>
      </c>
      <c r="I8" s="310" t="s">
        <v>247</v>
      </c>
      <c r="J8" s="455" t="s">
        <v>248</v>
      </c>
      <c r="K8" s="310" t="s">
        <v>247</v>
      </c>
      <c r="L8" s="455" t="s">
        <v>248</v>
      </c>
      <c r="M8" s="310" t="s">
        <v>247</v>
      </c>
      <c r="N8" s="455" t="s">
        <v>248</v>
      </c>
      <c r="O8" s="310" t="s">
        <v>247</v>
      </c>
      <c r="P8" s="455" t="s">
        <v>248</v>
      </c>
      <c r="Q8" s="310" t="s">
        <v>247</v>
      </c>
      <c r="R8" s="455" t="s">
        <v>248</v>
      </c>
      <c r="S8" s="310" t="s">
        <v>247</v>
      </c>
      <c r="T8" s="455" t="s">
        <v>248</v>
      </c>
    </row>
    <row r="9" spans="1:22" ht="31" customHeight="1" x14ac:dyDescent="0.25">
      <c r="A9" s="397"/>
      <c r="B9" s="398"/>
      <c r="C9" s="398"/>
      <c r="D9" s="399"/>
      <c r="E9" s="311"/>
      <c r="F9" s="456"/>
      <c r="G9" s="311"/>
      <c r="H9" s="456"/>
      <c r="I9" s="311"/>
      <c r="J9" s="456"/>
      <c r="K9" s="311"/>
      <c r="L9" s="456"/>
      <c r="M9" s="311"/>
      <c r="N9" s="456"/>
      <c r="O9" s="311"/>
      <c r="P9" s="456"/>
      <c r="Q9" s="311"/>
      <c r="R9" s="456"/>
      <c r="S9" s="311"/>
      <c r="T9" s="456"/>
    </row>
    <row r="10" spans="1:22" ht="31" customHeight="1" thickBot="1" x14ac:dyDescent="0.3">
      <c r="A10" s="400"/>
      <c r="B10" s="401"/>
      <c r="C10" s="398"/>
      <c r="D10" s="399"/>
      <c r="E10" s="312"/>
      <c r="F10" s="457"/>
      <c r="G10" s="312"/>
      <c r="H10" s="457"/>
      <c r="I10" s="312"/>
      <c r="J10" s="457"/>
      <c r="K10" s="312"/>
      <c r="L10" s="457"/>
      <c r="M10" s="312"/>
      <c r="N10" s="457"/>
      <c r="O10" s="312"/>
      <c r="P10" s="457"/>
      <c r="Q10" s="312"/>
      <c r="R10" s="457"/>
      <c r="S10" s="312"/>
      <c r="T10" s="457"/>
    </row>
    <row r="11" spans="1:22" ht="31" customHeight="1" x14ac:dyDescent="0.25">
      <c r="A11" s="451" t="s">
        <v>249</v>
      </c>
      <c r="B11" s="454" t="s">
        <v>0</v>
      </c>
      <c r="C11" s="361" t="s">
        <v>251</v>
      </c>
      <c r="D11" s="362"/>
      <c r="E11" s="64"/>
      <c r="F11" s="63"/>
      <c r="G11" s="63"/>
      <c r="H11" s="65"/>
      <c r="I11" s="64"/>
      <c r="J11" s="63"/>
      <c r="K11" s="63"/>
      <c r="L11" s="65"/>
      <c r="M11" s="64"/>
      <c r="N11" s="63"/>
      <c r="O11" s="63"/>
      <c r="P11" s="65"/>
      <c r="Q11" s="64"/>
      <c r="R11" s="63"/>
      <c r="S11" s="63"/>
      <c r="T11" s="65"/>
      <c r="V11" s="43">
        <f t="shared" ref="V11:V35" si="0">E11*F11*G11*H11*I11*J11*K11*L11*M11*N11*O11*P11*Q11*R11*S11*T11*$V$2</f>
        <v>0</v>
      </c>
    </row>
    <row r="12" spans="1:22" ht="31" customHeight="1" x14ac:dyDescent="0.25">
      <c r="A12" s="452"/>
      <c r="B12" s="360"/>
      <c r="C12" s="367" t="s">
        <v>254</v>
      </c>
      <c r="D12" s="368"/>
      <c r="E12" s="68"/>
      <c r="F12" s="67"/>
      <c r="G12" s="67"/>
      <c r="H12" s="69"/>
      <c r="I12" s="68"/>
      <c r="J12" s="67"/>
      <c r="K12" s="67"/>
      <c r="L12" s="69"/>
      <c r="M12" s="68"/>
      <c r="N12" s="67"/>
      <c r="O12" s="67"/>
      <c r="P12" s="69"/>
      <c r="Q12" s="68"/>
      <c r="R12" s="67"/>
      <c r="S12" s="67"/>
      <c r="T12" s="69"/>
      <c r="V12" s="43">
        <f t="shared" si="0"/>
        <v>0</v>
      </c>
    </row>
    <row r="13" spans="1:22" ht="31" customHeight="1" x14ac:dyDescent="0.25">
      <c r="A13" s="452"/>
      <c r="B13" s="369" t="s">
        <v>1</v>
      </c>
      <c r="C13" s="367" t="s">
        <v>251</v>
      </c>
      <c r="D13" s="368"/>
      <c r="E13" s="68"/>
      <c r="F13" s="67"/>
      <c r="G13" s="67"/>
      <c r="H13" s="69"/>
      <c r="I13" s="68"/>
      <c r="J13" s="67"/>
      <c r="K13" s="67"/>
      <c r="L13" s="69"/>
      <c r="M13" s="68"/>
      <c r="N13" s="67"/>
      <c r="O13" s="67"/>
      <c r="P13" s="69"/>
      <c r="Q13" s="68"/>
      <c r="R13" s="67"/>
      <c r="S13" s="67"/>
      <c r="T13" s="69"/>
      <c r="V13" s="43">
        <f t="shared" si="0"/>
        <v>0</v>
      </c>
    </row>
    <row r="14" spans="1:22" ht="31" customHeight="1" x14ac:dyDescent="0.25">
      <c r="A14" s="452"/>
      <c r="B14" s="360"/>
      <c r="C14" s="367" t="s">
        <v>254</v>
      </c>
      <c r="D14" s="368"/>
      <c r="E14" s="68"/>
      <c r="F14" s="67"/>
      <c r="G14" s="67"/>
      <c r="H14" s="69"/>
      <c r="I14" s="68"/>
      <c r="J14" s="67"/>
      <c r="K14" s="67"/>
      <c r="L14" s="69"/>
      <c r="M14" s="68"/>
      <c r="N14" s="67"/>
      <c r="O14" s="67"/>
      <c r="P14" s="69"/>
      <c r="Q14" s="68"/>
      <c r="R14" s="67"/>
      <c r="S14" s="67"/>
      <c r="T14" s="69"/>
      <c r="V14" s="43">
        <f t="shared" si="0"/>
        <v>0</v>
      </c>
    </row>
    <row r="15" spans="1:22" ht="31" customHeight="1" x14ac:dyDescent="0.25">
      <c r="A15" s="452"/>
      <c r="B15" s="369" t="s">
        <v>2</v>
      </c>
      <c r="C15" s="367" t="s">
        <v>251</v>
      </c>
      <c r="D15" s="368"/>
      <c r="E15" s="68"/>
      <c r="F15" s="67"/>
      <c r="G15" s="67"/>
      <c r="H15" s="69"/>
      <c r="I15" s="68"/>
      <c r="J15" s="67"/>
      <c r="K15" s="67"/>
      <c r="L15" s="69"/>
      <c r="M15" s="68"/>
      <c r="N15" s="67"/>
      <c r="O15" s="67"/>
      <c r="P15" s="69"/>
      <c r="Q15" s="68"/>
      <c r="R15" s="67"/>
      <c r="S15" s="67"/>
      <c r="T15" s="69"/>
      <c r="V15" s="43">
        <f t="shared" si="0"/>
        <v>0</v>
      </c>
    </row>
    <row r="16" spans="1:22" ht="31" customHeight="1" x14ac:dyDescent="0.25">
      <c r="A16" s="452"/>
      <c r="B16" s="360"/>
      <c r="C16" s="367" t="s">
        <v>254</v>
      </c>
      <c r="D16" s="368"/>
      <c r="E16" s="68"/>
      <c r="F16" s="67"/>
      <c r="G16" s="67"/>
      <c r="H16" s="69"/>
      <c r="I16" s="68"/>
      <c r="J16" s="67"/>
      <c r="K16" s="67"/>
      <c r="L16" s="69"/>
      <c r="M16" s="68"/>
      <c r="N16" s="67"/>
      <c r="O16" s="67"/>
      <c r="P16" s="69"/>
      <c r="Q16" s="68"/>
      <c r="R16" s="67"/>
      <c r="S16" s="67"/>
      <c r="T16" s="69"/>
      <c r="V16" s="43">
        <f t="shared" si="0"/>
        <v>0</v>
      </c>
    </row>
    <row r="17" spans="1:22" ht="31" customHeight="1" x14ac:dyDescent="0.25">
      <c r="A17" s="452"/>
      <c r="B17" s="369" t="s">
        <v>3</v>
      </c>
      <c r="C17" s="367" t="s">
        <v>251</v>
      </c>
      <c r="D17" s="368"/>
      <c r="E17" s="68"/>
      <c r="F17" s="67"/>
      <c r="G17" s="67"/>
      <c r="H17" s="69"/>
      <c r="I17" s="68"/>
      <c r="J17" s="67"/>
      <c r="K17" s="67"/>
      <c r="L17" s="69"/>
      <c r="M17" s="68"/>
      <c r="N17" s="67"/>
      <c r="O17" s="67"/>
      <c r="P17" s="69"/>
      <c r="Q17" s="68"/>
      <c r="R17" s="67"/>
      <c r="S17" s="67"/>
      <c r="T17" s="69"/>
      <c r="V17" s="43">
        <f t="shared" si="0"/>
        <v>0</v>
      </c>
    </row>
    <row r="18" spans="1:22" ht="31" customHeight="1" x14ac:dyDescent="0.25">
      <c r="A18" s="452"/>
      <c r="B18" s="360"/>
      <c r="C18" s="367" t="s">
        <v>254</v>
      </c>
      <c r="D18" s="368"/>
      <c r="E18" s="68"/>
      <c r="F18" s="67"/>
      <c r="G18" s="67"/>
      <c r="H18" s="69"/>
      <c r="I18" s="68"/>
      <c r="J18" s="67"/>
      <c r="K18" s="67"/>
      <c r="L18" s="69"/>
      <c r="M18" s="68"/>
      <c r="N18" s="67"/>
      <c r="O18" s="67"/>
      <c r="P18" s="69"/>
      <c r="Q18" s="68"/>
      <c r="R18" s="67"/>
      <c r="S18" s="67"/>
      <c r="T18" s="69"/>
      <c r="V18" s="43">
        <f t="shared" si="0"/>
        <v>0</v>
      </c>
    </row>
    <row r="19" spans="1:22" ht="31" customHeight="1" x14ac:dyDescent="0.25">
      <c r="A19" s="452"/>
      <c r="B19" s="369" t="s">
        <v>4</v>
      </c>
      <c r="C19" s="367" t="s">
        <v>251</v>
      </c>
      <c r="D19" s="368"/>
      <c r="E19" s="68"/>
      <c r="F19" s="67"/>
      <c r="G19" s="67"/>
      <c r="H19" s="69"/>
      <c r="I19" s="68"/>
      <c r="J19" s="67"/>
      <c r="K19" s="67"/>
      <c r="L19" s="69"/>
      <c r="M19" s="68"/>
      <c r="N19" s="67"/>
      <c r="O19" s="67"/>
      <c r="P19" s="69"/>
      <c r="Q19" s="68"/>
      <c r="R19" s="67"/>
      <c r="S19" s="67"/>
      <c r="T19" s="69"/>
      <c r="V19" s="43">
        <f t="shared" si="0"/>
        <v>0</v>
      </c>
    </row>
    <row r="20" spans="1:22" ht="31" customHeight="1" x14ac:dyDescent="0.25">
      <c r="A20" s="452"/>
      <c r="B20" s="360"/>
      <c r="C20" s="367" t="s">
        <v>254</v>
      </c>
      <c r="D20" s="368"/>
      <c r="E20" s="68"/>
      <c r="F20" s="67"/>
      <c r="G20" s="67"/>
      <c r="H20" s="69"/>
      <c r="I20" s="68"/>
      <c r="J20" s="67"/>
      <c r="K20" s="67"/>
      <c r="L20" s="69"/>
      <c r="M20" s="68"/>
      <c r="N20" s="67"/>
      <c r="O20" s="67"/>
      <c r="P20" s="69"/>
      <c r="Q20" s="68"/>
      <c r="R20" s="67"/>
      <c r="S20" s="67"/>
      <c r="T20" s="69"/>
      <c r="V20" s="43">
        <f t="shared" si="0"/>
        <v>0</v>
      </c>
    </row>
    <row r="21" spans="1:22" ht="31" customHeight="1" x14ac:dyDescent="0.25">
      <c r="A21" s="452"/>
      <c r="B21" s="369" t="s">
        <v>5</v>
      </c>
      <c r="C21" s="367" t="s">
        <v>251</v>
      </c>
      <c r="D21" s="368"/>
      <c r="E21" s="68"/>
      <c r="F21" s="67"/>
      <c r="G21" s="67"/>
      <c r="H21" s="69"/>
      <c r="I21" s="68"/>
      <c r="J21" s="67"/>
      <c r="K21" s="67"/>
      <c r="L21" s="69"/>
      <c r="M21" s="68"/>
      <c r="N21" s="67"/>
      <c r="O21" s="67"/>
      <c r="P21" s="69"/>
      <c r="Q21" s="68"/>
      <c r="R21" s="67"/>
      <c r="S21" s="67"/>
      <c r="T21" s="69"/>
      <c r="V21" s="43">
        <f t="shared" si="0"/>
        <v>0</v>
      </c>
    </row>
    <row r="22" spans="1:22" ht="31" customHeight="1" x14ac:dyDescent="0.25">
      <c r="A22" s="452"/>
      <c r="B22" s="360"/>
      <c r="C22" s="367" t="s">
        <v>254</v>
      </c>
      <c r="D22" s="368"/>
      <c r="E22" s="68"/>
      <c r="F22" s="67"/>
      <c r="G22" s="67"/>
      <c r="H22" s="69"/>
      <c r="I22" s="68"/>
      <c r="J22" s="67"/>
      <c r="K22" s="67"/>
      <c r="L22" s="69"/>
      <c r="M22" s="68"/>
      <c r="N22" s="67"/>
      <c r="O22" s="67"/>
      <c r="P22" s="69"/>
      <c r="Q22" s="68"/>
      <c r="R22" s="67"/>
      <c r="S22" s="67"/>
      <c r="T22" s="69"/>
      <c r="V22" s="43">
        <f t="shared" si="0"/>
        <v>0</v>
      </c>
    </row>
    <row r="23" spans="1:22" ht="31" customHeight="1" x14ac:dyDescent="0.25">
      <c r="A23" s="452"/>
      <c r="B23" s="369" t="s">
        <v>6</v>
      </c>
      <c r="C23" s="367" t="s">
        <v>251</v>
      </c>
      <c r="D23" s="368"/>
      <c r="E23" s="68"/>
      <c r="F23" s="67"/>
      <c r="G23" s="67"/>
      <c r="H23" s="69"/>
      <c r="I23" s="68"/>
      <c r="J23" s="67"/>
      <c r="K23" s="67"/>
      <c r="L23" s="69"/>
      <c r="M23" s="68"/>
      <c r="N23" s="67"/>
      <c r="O23" s="67"/>
      <c r="P23" s="69"/>
      <c r="Q23" s="68"/>
      <c r="R23" s="67"/>
      <c r="S23" s="67"/>
      <c r="T23" s="69"/>
      <c r="V23" s="43">
        <f t="shared" si="0"/>
        <v>0</v>
      </c>
    </row>
    <row r="24" spans="1:22" ht="31" customHeight="1" x14ac:dyDescent="0.25">
      <c r="A24" s="452"/>
      <c r="B24" s="360"/>
      <c r="C24" s="367" t="s">
        <v>254</v>
      </c>
      <c r="D24" s="368"/>
      <c r="E24" s="68"/>
      <c r="F24" s="67"/>
      <c r="G24" s="67"/>
      <c r="H24" s="69"/>
      <c r="I24" s="68"/>
      <c r="J24" s="67"/>
      <c r="K24" s="67"/>
      <c r="L24" s="69"/>
      <c r="M24" s="68"/>
      <c r="N24" s="67"/>
      <c r="O24" s="67"/>
      <c r="P24" s="69"/>
      <c r="Q24" s="68"/>
      <c r="R24" s="67"/>
      <c r="S24" s="67"/>
      <c r="T24" s="69"/>
      <c r="V24" s="43">
        <f t="shared" si="0"/>
        <v>0</v>
      </c>
    </row>
    <row r="25" spans="1:22" ht="31" customHeight="1" x14ac:dyDescent="0.25">
      <c r="A25" s="452"/>
      <c r="B25" s="369" t="s">
        <v>255</v>
      </c>
      <c r="C25" s="367" t="s">
        <v>251</v>
      </c>
      <c r="D25" s="368"/>
      <c r="E25" s="68"/>
      <c r="F25" s="67"/>
      <c r="G25" s="67"/>
      <c r="H25" s="69"/>
      <c r="I25" s="68"/>
      <c r="J25" s="67"/>
      <c r="K25" s="67"/>
      <c r="L25" s="69"/>
      <c r="M25" s="68"/>
      <c r="N25" s="67"/>
      <c r="O25" s="67"/>
      <c r="P25" s="69"/>
      <c r="Q25" s="68"/>
      <c r="R25" s="67"/>
      <c r="S25" s="67"/>
      <c r="T25" s="69"/>
      <c r="V25" s="43">
        <f t="shared" si="0"/>
        <v>0</v>
      </c>
    </row>
    <row r="26" spans="1:22" ht="31" customHeight="1" x14ac:dyDescent="0.25">
      <c r="A26" s="452"/>
      <c r="B26" s="360"/>
      <c r="C26" s="367" t="s">
        <v>254</v>
      </c>
      <c r="D26" s="368"/>
      <c r="E26" s="68"/>
      <c r="F26" s="67"/>
      <c r="G26" s="67"/>
      <c r="H26" s="69"/>
      <c r="I26" s="68"/>
      <c r="J26" s="67"/>
      <c r="K26" s="67"/>
      <c r="L26" s="69"/>
      <c r="M26" s="68"/>
      <c r="N26" s="67"/>
      <c r="O26" s="67"/>
      <c r="P26" s="69"/>
      <c r="Q26" s="68"/>
      <c r="R26" s="67"/>
      <c r="S26" s="67"/>
      <c r="T26" s="69"/>
      <c r="V26" s="43">
        <f t="shared" si="0"/>
        <v>0</v>
      </c>
    </row>
    <row r="27" spans="1:22" ht="31" customHeight="1" x14ac:dyDescent="0.25">
      <c r="A27" s="452"/>
      <c r="B27" s="370" t="s">
        <v>311</v>
      </c>
      <c r="C27" s="367" t="s">
        <v>251</v>
      </c>
      <c r="D27" s="368"/>
      <c r="E27" s="68"/>
      <c r="F27" s="67"/>
      <c r="G27" s="67"/>
      <c r="H27" s="69"/>
      <c r="I27" s="68"/>
      <c r="J27" s="67"/>
      <c r="K27" s="67"/>
      <c r="L27" s="69"/>
      <c r="M27" s="68"/>
      <c r="N27" s="67"/>
      <c r="O27" s="67"/>
      <c r="P27" s="69"/>
      <c r="Q27" s="68"/>
      <c r="R27" s="67"/>
      <c r="S27" s="67"/>
      <c r="T27" s="69"/>
      <c r="V27" s="43">
        <f t="shared" si="0"/>
        <v>0</v>
      </c>
    </row>
    <row r="28" spans="1:22" ht="31" customHeight="1" x14ac:dyDescent="0.25">
      <c r="A28" s="452"/>
      <c r="B28" s="371"/>
      <c r="C28" s="367" t="s">
        <v>254</v>
      </c>
      <c r="D28" s="368"/>
      <c r="E28" s="68"/>
      <c r="F28" s="67"/>
      <c r="G28" s="67"/>
      <c r="H28" s="69"/>
      <c r="I28" s="68"/>
      <c r="J28" s="67"/>
      <c r="K28" s="67"/>
      <c r="L28" s="69"/>
      <c r="M28" s="68"/>
      <c r="N28" s="67"/>
      <c r="O28" s="67"/>
      <c r="P28" s="69"/>
      <c r="Q28" s="68"/>
      <c r="R28" s="67"/>
      <c r="S28" s="67"/>
      <c r="T28" s="69"/>
      <c r="V28" s="43">
        <f t="shared" si="0"/>
        <v>0</v>
      </c>
    </row>
    <row r="29" spans="1:22" ht="31" customHeight="1" x14ac:dyDescent="0.25">
      <c r="A29" s="452"/>
      <c r="B29" s="372" t="s">
        <v>284</v>
      </c>
      <c r="C29" s="373" t="s">
        <v>251</v>
      </c>
      <c r="D29" s="374"/>
      <c r="E29" s="68"/>
      <c r="F29" s="67"/>
      <c r="G29" s="67"/>
      <c r="H29" s="69"/>
      <c r="I29" s="68"/>
      <c r="J29" s="67"/>
      <c r="K29" s="67"/>
      <c r="L29" s="69"/>
      <c r="M29" s="68"/>
      <c r="N29" s="67"/>
      <c r="O29" s="67"/>
      <c r="P29" s="69"/>
      <c r="Q29" s="68"/>
      <c r="R29" s="67"/>
      <c r="S29" s="67"/>
      <c r="T29" s="69"/>
      <c r="V29" s="43">
        <f t="shared" si="0"/>
        <v>0</v>
      </c>
    </row>
    <row r="30" spans="1:22" ht="31" customHeight="1" thickBot="1" x14ac:dyDescent="0.3">
      <c r="A30" s="453"/>
      <c r="B30" s="364"/>
      <c r="C30" s="443" t="s">
        <v>254</v>
      </c>
      <c r="D30" s="444"/>
      <c r="E30" s="72"/>
      <c r="F30" s="71"/>
      <c r="G30" s="71"/>
      <c r="H30" s="73"/>
      <c r="I30" s="72"/>
      <c r="J30" s="71"/>
      <c r="K30" s="71"/>
      <c r="L30" s="73"/>
      <c r="M30" s="72"/>
      <c r="N30" s="71"/>
      <c r="O30" s="71"/>
      <c r="P30" s="73"/>
      <c r="Q30" s="72"/>
      <c r="R30" s="71"/>
      <c r="S30" s="71"/>
      <c r="T30" s="73"/>
      <c r="V30" s="43">
        <f t="shared" si="0"/>
        <v>0</v>
      </c>
    </row>
    <row r="31" spans="1:22" ht="31" customHeight="1" x14ac:dyDescent="0.25">
      <c r="A31" s="356" t="s">
        <v>250</v>
      </c>
      <c r="B31" s="338" t="s">
        <v>15</v>
      </c>
      <c r="C31" s="445"/>
      <c r="D31" s="446"/>
      <c r="E31" s="64"/>
      <c r="F31" s="63"/>
      <c r="G31" s="63"/>
      <c r="H31" s="65"/>
      <c r="I31" s="64"/>
      <c r="J31" s="63"/>
      <c r="K31" s="63"/>
      <c r="L31" s="65"/>
      <c r="M31" s="64"/>
      <c r="N31" s="63"/>
      <c r="O31" s="63"/>
      <c r="P31" s="65"/>
      <c r="Q31" s="64"/>
      <c r="R31" s="63"/>
      <c r="S31" s="63"/>
      <c r="T31" s="65"/>
      <c r="V31" s="43">
        <f t="shared" si="0"/>
        <v>0</v>
      </c>
    </row>
    <row r="32" spans="1:22" ht="31" customHeight="1" x14ac:dyDescent="0.25">
      <c r="A32" s="357"/>
      <c r="B32" s="347" t="s">
        <v>16</v>
      </c>
      <c r="C32" s="350" t="s">
        <v>7</v>
      </c>
      <c r="D32" s="351"/>
      <c r="E32" s="68"/>
      <c r="F32" s="67"/>
      <c r="G32" s="67"/>
      <c r="H32" s="69"/>
      <c r="I32" s="68"/>
      <c r="J32" s="67"/>
      <c r="K32" s="67"/>
      <c r="L32" s="69"/>
      <c r="M32" s="68"/>
      <c r="N32" s="67"/>
      <c r="O32" s="67"/>
      <c r="P32" s="69"/>
      <c r="Q32" s="68"/>
      <c r="R32" s="67"/>
      <c r="S32" s="67"/>
      <c r="T32" s="69"/>
      <c r="V32" s="43">
        <f t="shared" si="0"/>
        <v>0</v>
      </c>
    </row>
    <row r="33" spans="1:22" ht="31" customHeight="1" x14ac:dyDescent="0.25">
      <c r="A33" s="357"/>
      <c r="B33" s="447" t="s">
        <v>285</v>
      </c>
      <c r="C33" s="448"/>
      <c r="D33" s="449"/>
      <c r="E33" s="68"/>
      <c r="F33" s="67"/>
      <c r="G33" s="67"/>
      <c r="H33" s="69"/>
      <c r="I33" s="68"/>
      <c r="J33" s="67"/>
      <c r="K33" s="67"/>
      <c r="L33" s="69"/>
      <c r="M33" s="68"/>
      <c r="N33" s="67"/>
      <c r="O33" s="67"/>
      <c r="P33" s="69"/>
      <c r="Q33" s="68"/>
      <c r="R33" s="67"/>
      <c r="S33" s="67"/>
      <c r="T33" s="69"/>
      <c r="V33" s="43">
        <f t="shared" si="0"/>
        <v>0</v>
      </c>
    </row>
    <row r="34" spans="1:22" ht="31" customHeight="1" thickBot="1" x14ac:dyDescent="0.3">
      <c r="A34" s="358"/>
      <c r="B34" s="336" t="s">
        <v>286</v>
      </c>
      <c r="C34" s="441"/>
      <c r="D34" s="442"/>
      <c r="E34" s="76"/>
      <c r="F34" s="77"/>
      <c r="G34" s="77"/>
      <c r="H34" s="79"/>
      <c r="I34" s="76"/>
      <c r="J34" s="77"/>
      <c r="K34" s="77"/>
      <c r="L34" s="79"/>
      <c r="M34" s="76"/>
      <c r="N34" s="77"/>
      <c r="O34" s="77"/>
      <c r="P34" s="79"/>
      <c r="Q34" s="76"/>
      <c r="R34" s="77"/>
      <c r="S34" s="77"/>
      <c r="T34" s="79"/>
      <c r="V34" s="43">
        <f t="shared" si="0"/>
        <v>0</v>
      </c>
    </row>
    <row r="35" spans="1:22" ht="31" customHeight="1" thickBot="1" x14ac:dyDescent="0.3">
      <c r="A35" s="402" t="s">
        <v>283</v>
      </c>
      <c r="B35" s="403"/>
      <c r="C35" s="403"/>
      <c r="D35" s="403"/>
      <c r="E35" s="76"/>
      <c r="F35" s="77"/>
      <c r="G35" s="77"/>
      <c r="H35" s="79"/>
      <c r="I35" s="76"/>
      <c r="J35" s="77"/>
      <c r="K35" s="77"/>
      <c r="L35" s="79"/>
      <c r="M35" s="76"/>
      <c r="N35" s="77"/>
      <c r="O35" s="77"/>
      <c r="P35" s="79"/>
      <c r="Q35" s="76"/>
      <c r="R35" s="77"/>
      <c r="S35" s="77"/>
      <c r="T35" s="79"/>
      <c r="V35" s="43">
        <f t="shared" si="0"/>
        <v>0</v>
      </c>
    </row>
    <row r="36" spans="1:22" ht="20.5" customHeight="1" thickBot="1" x14ac:dyDescent="0.3"/>
    <row r="37" spans="1:22" ht="31" customHeight="1" thickBot="1" x14ac:dyDescent="0.3">
      <c r="A37" s="394" t="s">
        <v>243</v>
      </c>
      <c r="B37" s="395"/>
      <c r="C37" s="395"/>
      <c r="D37" s="396"/>
      <c r="E37" s="427" t="s">
        <v>281</v>
      </c>
      <c r="F37" s="428"/>
      <c r="G37" s="428"/>
      <c r="H37" s="428"/>
      <c r="I37" s="428"/>
      <c r="J37" s="428"/>
      <c r="K37" s="428"/>
      <c r="L37" s="429"/>
      <c r="M37" s="427" t="s">
        <v>282</v>
      </c>
      <c r="N37" s="428"/>
      <c r="O37" s="428"/>
      <c r="P37" s="428"/>
      <c r="Q37" s="428"/>
      <c r="R37" s="428"/>
      <c r="S37" s="428"/>
      <c r="T37" s="429"/>
    </row>
    <row r="38" spans="1:22" ht="31" customHeight="1" thickBot="1" x14ac:dyDescent="0.3">
      <c r="A38" s="397"/>
      <c r="B38" s="398"/>
      <c r="C38" s="398"/>
      <c r="D38" s="399"/>
      <c r="E38" s="307" t="s">
        <v>245</v>
      </c>
      <c r="F38" s="404"/>
      <c r="G38" s="404"/>
      <c r="H38" s="308"/>
      <c r="I38" s="307" t="s">
        <v>246</v>
      </c>
      <c r="J38" s="404"/>
      <c r="K38" s="404"/>
      <c r="L38" s="308"/>
      <c r="M38" s="307" t="s">
        <v>245</v>
      </c>
      <c r="N38" s="404"/>
      <c r="O38" s="404"/>
      <c r="P38" s="308"/>
      <c r="Q38" s="307" t="s">
        <v>246</v>
      </c>
      <c r="R38" s="404"/>
      <c r="S38" s="404"/>
      <c r="T38" s="308"/>
    </row>
    <row r="39" spans="1:22" ht="31" customHeight="1" x14ac:dyDescent="0.25">
      <c r="A39" s="397"/>
      <c r="B39" s="398"/>
      <c r="C39" s="398"/>
      <c r="D39" s="399"/>
      <c r="E39" s="384" t="s">
        <v>247</v>
      </c>
      <c r="F39" s="389"/>
      <c r="G39" s="384" t="s">
        <v>248</v>
      </c>
      <c r="H39" s="389"/>
      <c r="I39" s="384" t="s">
        <v>247</v>
      </c>
      <c r="J39" s="389"/>
      <c r="K39" s="384" t="s">
        <v>248</v>
      </c>
      <c r="L39" s="389"/>
      <c r="M39" s="384" t="s">
        <v>247</v>
      </c>
      <c r="N39" s="389"/>
      <c r="O39" s="384" t="s">
        <v>248</v>
      </c>
      <c r="P39" s="389"/>
      <c r="Q39" s="384" t="s">
        <v>247</v>
      </c>
      <c r="R39" s="389"/>
      <c r="S39" s="384" t="s">
        <v>248</v>
      </c>
      <c r="T39" s="389"/>
    </row>
    <row r="40" spans="1:22" ht="31" customHeight="1" x14ac:dyDescent="0.25">
      <c r="A40" s="397"/>
      <c r="B40" s="398"/>
      <c r="C40" s="398"/>
      <c r="D40" s="399"/>
      <c r="E40" s="430"/>
      <c r="F40" s="431"/>
      <c r="G40" s="430"/>
      <c r="H40" s="431"/>
      <c r="I40" s="430"/>
      <c r="J40" s="431"/>
      <c r="K40" s="430"/>
      <c r="L40" s="431"/>
      <c r="M40" s="430"/>
      <c r="N40" s="431"/>
      <c r="O40" s="430"/>
      <c r="P40" s="431"/>
      <c r="Q40" s="430"/>
      <c r="R40" s="431"/>
      <c r="S40" s="430"/>
      <c r="T40" s="431"/>
    </row>
    <row r="41" spans="1:22" ht="31" customHeight="1" thickBot="1" x14ac:dyDescent="0.3">
      <c r="A41" s="400"/>
      <c r="B41" s="401"/>
      <c r="C41" s="401"/>
      <c r="D41" s="450"/>
      <c r="E41" s="386"/>
      <c r="F41" s="391"/>
      <c r="G41" s="386"/>
      <c r="H41" s="391"/>
      <c r="I41" s="386"/>
      <c r="J41" s="391"/>
      <c r="K41" s="386"/>
      <c r="L41" s="391"/>
      <c r="M41" s="386"/>
      <c r="N41" s="391"/>
      <c r="O41" s="386"/>
      <c r="P41" s="391"/>
      <c r="Q41" s="386"/>
      <c r="R41" s="391"/>
      <c r="S41" s="386"/>
      <c r="T41" s="391"/>
    </row>
    <row r="42" spans="1:22" ht="31" customHeight="1" x14ac:dyDescent="0.25">
      <c r="A42" s="339" t="s">
        <v>261</v>
      </c>
      <c r="B42" s="337" t="s">
        <v>261</v>
      </c>
      <c r="C42" s="337"/>
      <c r="D42" s="338"/>
      <c r="E42" s="425"/>
      <c r="F42" s="426"/>
      <c r="G42" s="425"/>
      <c r="H42" s="426"/>
      <c r="I42" s="425"/>
      <c r="J42" s="426"/>
      <c r="K42" s="425"/>
      <c r="L42" s="426"/>
      <c r="M42" s="425"/>
      <c r="N42" s="426"/>
      <c r="O42" s="425"/>
      <c r="P42" s="426"/>
      <c r="Q42" s="425"/>
      <c r="R42" s="426"/>
      <c r="S42" s="425"/>
      <c r="T42" s="426"/>
      <c r="V42" s="43">
        <f t="shared" ref="V42:V50" si="1">E42*G42*I42*K42*M42*O42*Q42*S42*$V$2</f>
        <v>0</v>
      </c>
    </row>
    <row r="43" spans="1:22" ht="31" customHeight="1" x14ac:dyDescent="0.25">
      <c r="A43" s="344"/>
      <c r="B43" s="347" t="s">
        <v>262</v>
      </c>
      <c r="C43" s="350"/>
      <c r="D43" s="351"/>
      <c r="E43" s="421"/>
      <c r="F43" s="422"/>
      <c r="G43" s="421"/>
      <c r="H43" s="422"/>
      <c r="I43" s="421"/>
      <c r="J43" s="422"/>
      <c r="K43" s="421"/>
      <c r="L43" s="422"/>
      <c r="M43" s="421"/>
      <c r="N43" s="422"/>
      <c r="O43" s="421"/>
      <c r="P43" s="422"/>
      <c r="Q43" s="421"/>
      <c r="R43" s="422"/>
      <c r="S43" s="421"/>
      <c r="T43" s="422"/>
      <c r="V43" s="43">
        <f t="shared" si="1"/>
        <v>0</v>
      </c>
    </row>
    <row r="44" spans="1:22" ht="31" customHeight="1" x14ac:dyDescent="0.25">
      <c r="A44" s="345"/>
      <c r="B44" s="347" t="s">
        <v>263</v>
      </c>
      <c r="C44" s="350"/>
      <c r="D44" s="351"/>
      <c r="E44" s="421"/>
      <c r="F44" s="422"/>
      <c r="G44" s="421"/>
      <c r="H44" s="422"/>
      <c r="I44" s="421"/>
      <c r="J44" s="422"/>
      <c r="K44" s="421"/>
      <c r="L44" s="422"/>
      <c r="M44" s="421"/>
      <c r="N44" s="422"/>
      <c r="O44" s="421"/>
      <c r="P44" s="422"/>
      <c r="Q44" s="421"/>
      <c r="R44" s="422"/>
      <c r="S44" s="421"/>
      <c r="T44" s="422"/>
      <c r="V44" s="43">
        <f t="shared" si="1"/>
        <v>0</v>
      </c>
    </row>
    <row r="45" spans="1:22" ht="31" customHeight="1" x14ac:dyDescent="0.25">
      <c r="A45" s="345"/>
      <c r="B45" s="346" t="s">
        <v>264</v>
      </c>
      <c r="C45" s="346"/>
      <c r="D45" s="347"/>
      <c r="E45" s="421"/>
      <c r="F45" s="422"/>
      <c r="G45" s="421"/>
      <c r="H45" s="422"/>
      <c r="I45" s="421"/>
      <c r="J45" s="422"/>
      <c r="K45" s="421"/>
      <c r="L45" s="422"/>
      <c r="M45" s="421"/>
      <c r="N45" s="422"/>
      <c r="O45" s="421"/>
      <c r="P45" s="422"/>
      <c r="Q45" s="421"/>
      <c r="R45" s="422"/>
      <c r="S45" s="421"/>
      <c r="T45" s="422"/>
      <c r="V45" s="43">
        <f t="shared" si="1"/>
        <v>0</v>
      </c>
    </row>
    <row r="46" spans="1:22" ht="31" customHeight="1" thickBot="1" x14ac:dyDescent="0.3">
      <c r="A46" s="340"/>
      <c r="B46" s="336" t="s">
        <v>287</v>
      </c>
      <c r="C46" s="441"/>
      <c r="D46" s="442"/>
      <c r="E46" s="423"/>
      <c r="F46" s="424"/>
      <c r="G46" s="423"/>
      <c r="H46" s="424"/>
      <c r="I46" s="423"/>
      <c r="J46" s="424"/>
      <c r="K46" s="423"/>
      <c r="L46" s="424"/>
      <c r="M46" s="423"/>
      <c r="N46" s="424"/>
      <c r="O46" s="423"/>
      <c r="P46" s="424"/>
      <c r="Q46" s="423"/>
      <c r="R46" s="424"/>
      <c r="S46" s="423"/>
      <c r="T46" s="424"/>
      <c r="V46" s="43">
        <f t="shared" si="1"/>
        <v>0</v>
      </c>
    </row>
    <row r="47" spans="1:22" ht="31" customHeight="1" x14ac:dyDescent="0.25">
      <c r="A47" s="339" t="s">
        <v>265</v>
      </c>
      <c r="B47" s="338" t="s">
        <v>266</v>
      </c>
      <c r="C47" s="348"/>
      <c r="D47" s="349"/>
      <c r="E47" s="425"/>
      <c r="F47" s="426"/>
      <c r="G47" s="425"/>
      <c r="H47" s="426"/>
      <c r="I47" s="425"/>
      <c r="J47" s="426"/>
      <c r="K47" s="425"/>
      <c r="L47" s="426"/>
      <c r="M47" s="425"/>
      <c r="N47" s="426"/>
      <c r="O47" s="425"/>
      <c r="P47" s="426"/>
      <c r="Q47" s="425"/>
      <c r="R47" s="426"/>
      <c r="S47" s="425"/>
      <c r="T47" s="426"/>
      <c r="V47" s="43">
        <f t="shared" si="1"/>
        <v>0</v>
      </c>
    </row>
    <row r="48" spans="1:22" ht="44.5" customHeight="1" thickBot="1" x14ac:dyDescent="0.3">
      <c r="A48" s="340"/>
      <c r="B48" s="341" t="s">
        <v>472</v>
      </c>
      <c r="C48" s="335"/>
      <c r="D48" s="336"/>
      <c r="E48" s="423"/>
      <c r="F48" s="424"/>
      <c r="G48" s="423"/>
      <c r="H48" s="424"/>
      <c r="I48" s="423"/>
      <c r="J48" s="424"/>
      <c r="K48" s="423"/>
      <c r="L48" s="424"/>
      <c r="M48" s="423"/>
      <c r="N48" s="424"/>
      <c r="O48" s="423"/>
      <c r="P48" s="424"/>
      <c r="Q48" s="423"/>
      <c r="R48" s="424"/>
      <c r="S48" s="423"/>
      <c r="T48" s="424"/>
      <c r="V48" s="43">
        <f t="shared" si="1"/>
        <v>0</v>
      </c>
    </row>
    <row r="49" spans="1:22" ht="31" customHeight="1" thickBot="1" x14ac:dyDescent="0.3">
      <c r="A49" s="435" t="s">
        <v>267</v>
      </c>
      <c r="B49" s="436"/>
      <c r="C49" s="436"/>
      <c r="D49" s="437"/>
      <c r="E49" s="419"/>
      <c r="F49" s="420"/>
      <c r="G49" s="419"/>
      <c r="H49" s="420"/>
      <c r="I49" s="419"/>
      <c r="J49" s="420"/>
      <c r="K49" s="419"/>
      <c r="L49" s="420"/>
      <c r="M49" s="419"/>
      <c r="N49" s="420"/>
      <c r="O49" s="419"/>
      <c r="P49" s="420"/>
      <c r="Q49" s="419"/>
      <c r="R49" s="420"/>
      <c r="S49" s="419"/>
      <c r="T49" s="420"/>
      <c r="V49" s="43">
        <f t="shared" si="1"/>
        <v>0</v>
      </c>
    </row>
    <row r="50" spans="1:22" ht="31" customHeight="1" thickBot="1" x14ac:dyDescent="0.3">
      <c r="A50" s="438" t="s">
        <v>255</v>
      </c>
      <c r="B50" s="439"/>
      <c r="C50" s="439"/>
      <c r="D50" s="440"/>
      <c r="E50" s="419"/>
      <c r="F50" s="420"/>
      <c r="G50" s="419"/>
      <c r="H50" s="420"/>
      <c r="I50" s="419"/>
      <c r="J50" s="420"/>
      <c r="K50" s="419"/>
      <c r="L50" s="420"/>
      <c r="M50" s="419"/>
      <c r="N50" s="420"/>
      <c r="O50" s="419"/>
      <c r="P50" s="420"/>
      <c r="Q50" s="419"/>
      <c r="R50" s="420"/>
      <c r="S50" s="419"/>
      <c r="T50" s="420"/>
      <c r="V50" s="43">
        <f t="shared" si="1"/>
        <v>0</v>
      </c>
    </row>
    <row r="52" spans="1:22" s="3" customFormat="1" ht="15.5" x14ac:dyDescent="0.25">
      <c r="A52" s="147" t="s">
        <v>431</v>
      </c>
      <c r="B52" s="147"/>
      <c r="C52" s="147"/>
      <c r="D52" s="147"/>
      <c r="E52" s="147"/>
      <c r="F52" s="147"/>
      <c r="G52" s="147"/>
      <c r="H52" s="147"/>
      <c r="I52" s="147"/>
      <c r="J52" s="147"/>
      <c r="K52" s="147"/>
      <c r="L52" s="147"/>
      <c r="V52" s="44"/>
    </row>
    <row r="53" spans="1:22" s="3" customFormat="1" ht="15.5" x14ac:dyDescent="0.25">
      <c r="A53" s="287" t="s">
        <v>510</v>
      </c>
      <c r="B53" s="287"/>
      <c r="C53" s="287"/>
      <c r="D53" s="287"/>
      <c r="E53" s="287"/>
      <c r="F53" s="287"/>
      <c r="G53" s="287"/>
      <c r="H53" s="287"/>
      <c r="I53" s="287"/>
      <c r="J53" s="287"/>
      <c r="K53" s="287"/>
      <c r="L53" s="287"/>
      <c r="V53" s="44"/>
    </row>
    <row r="54" spans="1:22" s="3" customFormat="1" ht="15.5" x14ac:dyDescent="0.25">
      <c r="A54" s="147" t="s">
        <v>430</v>
      </c>
      <c r="B54" s="147"/>
      <c r="C54" s="147"/>
      <c r="D54" s="147"/>
      <c r="E54" s="147"/>
      <c r="F54" s="147"/>
      <c r="G54" s="147"/>
      <c r="H54" s="147"/>
      <c r="I54" s="147"/>
      <c r="J54" s="147"/>
      <c r="K54" s="147"/>
      <c r="L54" s="147"/>
      <c r="V54" s="44"/>
    </row>
    <row r="55" spans="1:22" s="3" customFormat="1" ht="15.5" x14ac:dyDescent="0.25">
      <c r="A55" s="147" t="s">
        <v>270</v>
      </c>
      <c r="B55" s="147"/>
      <c r="C55" s="147"/>
      <c r="D55" s="147"/>
      <c r="E55" s="147"/>
      <c r="F55" s="147"/>
      <c r="G55" s="147"/>
      <c r="H55" s="147"/>
      <c r="I55" s="147"/>
      <c r="J55" s="147"/>
      <c r="K55" s="147"/>
      <c r="L55" s="147"/>
      <c r="V55" s="44"/>
    </row>
    <row r="56" spans="1:22" s="3" customFormat="1" ht="15.5" x14ac:dyDescent="0.25">
      <c r="A56" s="147" t="s">
        <v>271</v>
      </c>
      <c r="B56" s="147"/>
      <c r="C56" s="147"/>
      <c r="D56" s="147"/>
      <c r="E56" s="147"/>
      <c r="F56" s="147"/>
      <c r="G56" s="147"/>
      <c r="H56" s="147"/>
      <c r="I56" s="147"/>
      <c r="J56" s="147"/>
      <c r="K56" s="147"/>
      <c r="L56" s="147"/>
      <c r="V56" s="44"/>
    </row>
    <row r="57" spans="1:22" s="3" customFormat="1" ht="15.5" x14ac:dyDescent="0.25">
      <c r="A57" s="147" t="s">
        <v>272</v>
      </c>
      <c r="B57" s="147"/>
      <c r="C57" s="147"/>
      <c r="D57" s="147"/>
      <c r="E57" s="147"/>
      <c r="F57" s="147"/>
      <c r="G57" s="147"/>
      <c r="H57" s="147"/>
      <c r="I57" s="147"/>
      <c r="J57" s="147"/>
      <c r="K57" s="147"/>
      <c r="L57" s="147"/>
      <c r="V57" s="44"/>
    </row>
    <row r="58" spans="1:22" s="3" customFormat="1" ht="15.5" x14ac:dyDescent="0.25">
      <c r="A58" s="147" t="s">
        <v>273</v>
      </c>
      <c r="B58" s="147"/>
      <c r="C58" s="147"/>
      <c r="D58" s="147"/>
      <c r="E58" s="147"/>
      <c r="F58" s="147"/>
      <c r="G58" s="147"/>
      <c r="H58" s="147"/>
      <c r="I58" s="147"/>
      <c r="J58" s="147"/>
      <c r="K58" s="147"/>
      <c r="L58" s="147"/>
      <c r="V58" s="44"/>
    </row>
    <row r="59" spans="1:22" s="3" customFormat="1" ht="15.5" x14ac:dyDescent="0.25">
      <c r="A59" s="147" t="s">
        <v>288</v>
      </c>
      <c r="B59" s="147"/>
      <c r="C59" s="147"/>
      <c r="D59" s="147"/>
      <c r="E59" s="147"/>
      <c r="F59" s="147"/>
      <c r="G59" s="147"/>
      <c r="H59" s="147"/>
      <c r="I59" s="147"/>
      <c r="J59" s="147"/>
      <c r="K59" s="147"/>
      <c r="L59" s="147"/>
      <c r="V59" s="44"/>
    </row>
    <row r="60" spans="1:22" s="3" customFormat="1" ht="15.5" x14ac:dyDescent="0.25">
      <c r="A60" s="147" t="s">
        <v>289</v>
      </c>
      <c r="B60" s="147"/>
      <c r="C60" s="147"/>
      <c r="D60" s="147"/>
      <c r="E60" s="147"/>
      <c r="F60" s="147"/>
      <c r="G60" s="147"/>
      <c r="H60" s="147"/>
      <c r="I60" s="147"/>
      <c r="J60" s="147"/>
      <c r="K60" s="147"/>
      <c r="L60" s="147"/>
      <c r="V60" s="44"/>
    </row>
  </sheetData>
  <sheetProtection algorithmName="SHA-512" hashValue="fB2gaXALZ+15x+ux4ZonyCJMZ5yPV3WDY2cmsoX2dKnKccVHrk5tdo6EqxsLX1YUtElWrpYQ0TgaVEtW3XZFAg==" saltValue="FrSXQDTlL193NyyNjVzEyw==" spinCount="100000" sheet="1" objects="1" scenarios="1" selectLockedCells="1"/>
  <mergeCells count="176">
    <mergeCell ref="A2:P2"/>
    <mergeCell ref="S8:S10"/>
    <mergeCell ref="T8:T10"/>
    <mergeCell ref="N8:N10"/>
    <mergeCell ref="O8:O10"/>
    <mergeCell ref="P8:P10"/>
    <mergeCell ref="Q8:Q10"/>
    <mergeCell ref="R8:R10"/>
    <mergeCell ref="E5:L5"/>
    <mergeCell ref="M5:T5"/>
    <mergeCell ref="L8:L10"/>
    <mergeCell ref="M8:M10"/>
    <mergeCell ref="A3:P3"/>
    <mergeCell ref="Q3:T3"/>
    <mergeCell ref="Q2:T2"/>
    <mergeCell ref="A1:E1"/>
    <mergeCell ref="K1:O1"/>
    <mergeCell ref="F1:J1"/>
    <mergeCell ref="P1:T1"/>
    <mergeCell ref="A4:D10"/>
    <mergeCell ref="E8:E10"/>
    <mergeCell ref="F8:F10"/>
    <mergeCell ref="G8:G10"/>
    <mergeCell ref="H8:H10"/>
    <mergeCell ref="I8:I10"/>
    <mergeCell ref="J8:J10"/>
    <mergeCell ref="E6:H6"/>
    <mergeCell ref="I6:L6"/>
    <mergeCell ref="M6:P6"/>
    <mergeCell ref="Q6:T6"/>
    <mergeCell ref="O7:P7"/>
    <mergeCell ref="Q7:R7"/>
    <mergeCell ref="S7:T7"/>
    <mergeCell ref="E7:F7"/>
    <mergeCell ref="G7:H7"/>
    <mergeCell ref="I7:J7"/>
    <mergeCell ref="K7:L7"/>
    <mergeCell ref="M7:N7"/>
    <mergeCell ref="K8:K10"/>
    <mergeCell ref="C27:D27"/>
    <mergeCell ref="C12:D12"/>
    <mergeCell ref="B13:B14"/>
    <mergeCell ref="C13:D13"/>
    <mergeCell ref="C14:D14"/>
    <mergeCell ref="B15:B16"/>
    <mergeCell ref="C15:D15"/>
    <mergeCell ref="C16:D16"/>
    <mergeCell ref="B23:B24"/>
    <mergeCell ref="C23:D23"/>
    <mergeCell ref="C24:D24"/>
    <mergeCell ref="B17:B18"/>
    <mergeCell ref="C17:D17"/>
    <mergeCell ref="C18:D18"/>
    <mergeCell ref="B25:B26"/>
    <mergeCell ref="C25:D25"/>
    <mergeCell ref="C26:D26"/>
    <mergeCell ref="B19:B20"/>
    <mergeCell ref="C19:D19"/>
    <mergeCell ref="C20:D20"/>
    <mergeCell ref="B21:B22"/>
    <mergeCell ref="C21:D21"/>
    <mergeCell ref="C22:D22"/>
    <mergeCell ref="C28:D28"/>
    <mergeCell ref="A49:D49"/>
    <mergeCell ref="A50:D50"/>
    <mergeCell ref="B29:B30"/>
    <mergeCell ref="A47:A48"/>
    <mergeCell ref="B47:D47"/>
    <mergeCell ref="B48:D48"/>
    <mergeCell ref="A35:D35"/>
    <mergeCell ref="A42:A46"/>
    <mergeCell ref="B42:D42"/>
    <mergeCell ref="B44:D44"/>
    <mergeCell ref="B45:D45"/>
    <mergeCell ref="B46:D46"/>
    <mergeCell ref="C30:D30"/>
    <mergeCell ref="A31:A34"/>
    <mergeCell ref="B31:D31"/>
    <mergeCell ref="B32:D32"/>
    <mergeCell ref="B33:D33"/>
    <mergeCell ref="B34:D34"/>
    <mergeCell ref="A37:D41"/>
    <mergeCell ref="A11:A30"/>
    <mergeCell ref="B11:B12"/>
    <mergeCell ref="C11:D11"/>
    <mergeCell ref="B27:B28"/>
    <mergeCell ref="M37:T37"/>
    <mergeCell ref="M38:P38"/>
    <mergeCell ref="Q38:T38"/>
    <mergeCell ref="M39:N41"/>
    <mergeCell ref="O39:P41"/>
    <mergeCell ref="Q39:R41"/>
    <mergeCell ref="S39:T41"/>
    <mergeCell ref="E4:T4"/>
    <mergeCell ref="E37:L37"/>
    <mergeCell ref="E38:H38"/>
    <mergeCell ref="I38:L38"/>
    <mergeCell ref="E39:F41"/>
    <mergeCell ref="G39:H41"/>
    <mergeCell ref="I39:J41"/>
    <mergeCell ref="K39:L41"/>
    <mergeCell ref="E43:F43"/>
    <mergeCell ref="E44:F44"/>
    <mergeCell ref="E45:F45"/>
    <mergeCell ref="E46:F46"/>
    <mergeCell ref="E47:F47"/>
    <mergeCell ref="E48:F48"/>
    <mergeCell ref="E49:F49"/>
    <mergeCell ref="E50:F50"/>
    <mergeCell ref="G42:H42"/>
    <mergeCell ref="G43:H43"/>
    <mergeCell ref="G44:H44"/>
    <mergeCell ref="G45:H45"/>
    <mergeCell ref="G46:H46"/>
    <mergeCell ref="G47:H47"/>
    <mergeCell ref="G48:H48"/>
    <mergeCell ref="G49:H49"/>
    <mergeCell ref="G50:H50"/>
    <mergeCell ref="E42:F42"/>
    <mergeCell ref="I42:J42"/>
    <mergeCell ref="I43:J43"/>
    <mergeCell ref="I44:J44"/>
    <mergeCell ref="I45:J45"/>
    <mergeCell ref="I46:J46"/>
    <mergeCell ref="I47:J47"/>
    <mergeCell ref="I48:J48"/>
    <mergeCell ref="I49:J49"/>
    <mergeCell ref="I50:J50"/>
    <mergeCell ref="K42:L42"/>
    <mergeCell ref="K43:L43"/>
    <mergeCell ref="K44:L44"/>
    <mergeCell ref="K45:L45"/>
    <mergeCell ref="K46:L46"/>
    <mergeCell ref="K47:L47"/>
    <mergeCell ref="K48:L48"/>
    <mergeCell ref="K49:L49"/>
    <mergeCell ref="K50:L50"/>
    <mergeCell ref="O45:P45"/>
    <mergeCell ref="O46:P46"/>
    <mergeCell ref="O47:P47"/>
    <mergeCell ref="O48:P48"/>
    <mergeCell ref="O49:P49"/>
    <mergeCell ref="O50:P50"/>
    <mergeCell ref="M42:N42"/>
    <mergeCell ref="M43:N43"/>
    <mergeCell ref="M44:N44"/>
    <mergeCell ref="M45:N45"/>
    <mergeCell ref="M46:N46"/>
    <mergeCell ref="M47:N47"/>
    <mergeCell ref="M48:N48"/>
    <mergeCell ref="M49:N49"/>
    <mergeCell ref="M50:N50"/>
    <mergeCell ref="C29:D29"/>
    <mergeCell ref="B43:D43"/>
    <mergeCell ref="A53:L53"/>
    <mergeCell ref="Q50:R50"/>
    <mergeCell ref="S43:T43"/>
    <mergeCell ref="S44:T44"/>
    <mergeCell ref="S45:T45"/>
    <mergeCell ref="S46:T46"/>
    <mergeCell ref="S47:T47"/>
    <mergeCell ref="S48:T48"/>
    <mergeCell ref="S49:T49"/>
    <mergeCell ref="S50:T50"/>
    <mergeCell ref="Q42:R42"/>
    <mergeCell ref="S42:T42"/>
    <mergeCell ref="Q43:R43"/>
    <mergeCell ref="Q44:R44"/>
    <mergeCell ref="Q45:R45"/>
    <mergeCell ref="Q46:R46"/>
    <mergeCell ref="Q47:R47"/>
    <mergeCell ref="Q48:R48"/>
    <mergeCell ref="Q49:R49"/>
    <mergeCell ref="O42:P42"/>
    <mergeCell ref="O43:P43"/>
    <mergeCell ref="O44:P44"/>
  </mergeCells>
  <dataValidations count="1">
    <dataValidation type="decimal" operator="greaterThan" allowBlank="1" showErrorMessage="1" errorTitle="CHYBA | ERROR" error="Zadejte kladné číslo | Enter a positive number" sqref="E11:T35 E42:T50" xr:uid="{00000000-0002-0000-0500-000000000000}">
      <formula1>0</formula1>
    </dataValidation>
  </dataValidations>
  <pageMargins left="0.59055118110236227" right="0.59055118110236227" top="0.47244094488188981" bottom="0.59055118110236227" header="0.51181102362204722" footer="0.51181102362204722"/>
  <pageSetup paperSize="9" scale="42" orientation="portrait" r:id="rId1"/>
  <headerFooter alignWithMargins="0">
    <oddFooter>&amp;CStrana &amp;P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5">
    <tabColor rgb="FF6EAA46"/>
  </sheetPr>
  <dimension ref="A1:P26"/>
  <sheetViews>
    <sheetView showGridLines="0" zoomScale="80" zoomScaleNormal="80" workbookViewId="0">
      <selection activeCell="E10" sqref="E10"/>
    </sheetView>
  </sheetViews>
  <sheetFormatPr defaultColWidth="9.1796875" defaultRowHeight="12.5" x14ac:dyDescent="0.25"/>
  <cols>
    <col min="1" max="4" width="10" style="2" customWidth="1"/>
    <col min="5" max="10" width="20.7265625" style="2" customWidth="1"/>
    <col min="11" max="15" width="10" style="2" customWidth="1"/>
    <col min="16" max="16" width="12.7265625" style="2" hidden="1" customWidth="1"/>
    <col min="17" max="20" width="10" style="2" customWidth="1"/>
    <col min="21" max="16384" width="9.1796875" style="2"/>
  </cols>
  <sheetData>
    <row r="1" spans="1:16" ht="29.5" customHeight="1" x14ac:dyDescent="0.25">
      <c r="A1" s="352" t="s">
        <v>239</v>
      </c>
      <c r="B1" s="353"/>
      <c r="C1" s="353"/>
      <c r="D1" s="353"/>
      <c r="E1" s="353" t="s">
        <v>240</v>
      </c>
      <c r="F1" s="353"/>
      <c r="G1" s="408" t="s">
        <v>241</v>
      </c>
      <c r="H1" s="408"/>
      <c r="I1" s="353" t="s">
        <v>290</v>
      </c>
      <c r="J1" s="353"/>
      <c r="K1" s="353"/>
      <c r="L1" s="353" t="s">
        <v>291</v>
      </c>
      <c r="M1" s="353"/>
      <c r="N1" s="405"/>
      <c r="P1" s="2">
        <f>P10*P11*P12*P13*P14*P15*P16*P17*P18*P19*P20*P21</f>
        <v>0</v>
      </c>
    </row>
    <row r="2" spans="1:16" ht="35.5" customHeight="1" x14ac:dyDescent="0.25">
      <c r="A2" s="392" t="s">
        <v>392</v>
      </c>
      <c r="B2" s="392"/>
      <c r="C2" s="392"/>
      <c r="D2" s="392"/>
      <c r="E2" s="392"/>
      <c r="F2" s="392"/>
      <c r="G2" s="392"/>
      <c r="H2" s="392"/>
      <c r="I2" s="392"/>
      <c r="J2" s="45"/>
      <c r="K2" s="288" t="str">
        <f>"IČO: "&amp;Introduction!C12</f>
        <v xml:space="preserve">IČO: </v>
      </c>
      <c r="L2" s="288"/>
      <c r="M2" s="288"/>
      <c r="N2" s="288"/>
      <c r="P2" s="2">
        <v>0</v>
      </c>
    </row>
    <row r="3" spans="1:16" ht="35.5" customHeight="1" x14ac:dyDescent="0.25">
      <c r="A3" s="490" t="s">
        <v>491</v>
      </c>
      <c r="B3" s="490"/>
      <c r="C3" s="490"/>
      <c r="D3" s="490"/>
      <c r="E3" s="490"/>
      <c r="F3" s="490"/>
      <c r="G3" s="490"/>
      <c r="H3" s="490"/>
      <c r="I3" s="490"/>
      <c r="J3" s="490"/>
      <c r="K3" s="460" t="str">
        <f>Introduction!D4&amp;Introduction!E4</f>
        <v>3. quarter 2026</v>
      </c>
      <c r="L3" s="460"/>
      <c r="M3" s="460"/>
      <c r="N3" s="460"/>
    </row>
    <row r="4" spans="1:16" ht="35.5" customHeight="1" thickBot="1" x14ac:dyDescent="0.5">
      <c r="A4" s="393"/>
      <c r="B4" s="393"/>
      <c r="C4" s="393"/>
      <c r="D4" s="393"/>
      <c r="E4" s="393"/>
      <c r="F4" s="393"/>
      <c r="G4" s="393"/>
      <c r="H4" s="393"/>
      <c r="I4" s="393"/>
      <c r="J4" s="393"/>
      <c r="K4" s="46"/>
      <c r="L4" s="46"/>
      <c r="M4" s="47"/>
      <c r="N4" s="47"/>
    </row>
    <row r="5" spans="1:16" ht="35.5" customHeight="1" thickBot="1" x14ac:dyDescent="0.3">
      <c r="A5" s="470" t="s">
        <v>292</v>
      </c>
      <c r="B5" s="395"/>
      <c r="C5" s="395"/>
      <c r="D5" s="395"/>
      <c r="E5" s="461" t="s">
        <v>293</v>
      </c>
      <c r="F5" s="462"/>
      <c r="G5" s="462"/>
      <c r="H5" s="462"/>
      <c r="I5" s="462"/>
      <c r="J5" s="463"/>
    </row>
    <row r="6" spans="1:16" ht="35.5" customHeight="1" thickBot="1" x14ac:dyDescent="0.3">
      <c r="A6" s="397"/>
      <c r="B6" s="398"/>
      <c r="C6" s="398"/>
      <c r="D6" s="398"/>
      <c r="E6" s="427" t="s">
        <v>294</v>
      </c>
      <c r="F6" s="428"/>
      <c r="G6" s="427" t="s">
        <v>281</v>
      </c>
      <c r="H6" s="429"/>
      <c r="I6" s="428" t="s">
        <v>282</v>
      </c>
      <c r="J6" s="429"/>
    </row>
    <row r="7" spans="1:16" ht="35.5" customHeight="1" x14ac:dyDescent="0.25">
      <c r="A7" s="397"/>
      <c r="B7" s="398"/>
      <c r="C7" s="398"/>
      <c r="D7" s="398"/>
      <c r="E7" s="464" t="s">
        <v>247</v>
      </c>
      <c r="F7" s="467" t="s">
        <v>248</v>
      </c>
      <c r="G7" s="464" t="s">
        <v>247</v>
      </c>
      <c r="H7" s="467" t="s">
        <v>248</v>
      </c>
      <c r="I7" s="464" t="s">
        <v>247</v>
      </c>
      <c r="J7" s="467" t="s">
        <v>248</v>
      </c>
    </row>
    <row r="8" spans="1:16" ht="35.5" customHeight="1" x14ac:dyDescent="0.25">
      <c r="A8" s="397"/>
      <c r="B8" s="398"/>
      <c r="C8" s="398"/>
      <c r="D8" s="398"/>
      <c r="E8" s="465"/>
      <c r="F8" s="468"/>
      <c r="G8" s="465"/>
      <c r="H8" s="468"/>
      <c r="I8" s="465"/>
      <c r="J8" s="468"/>
    </row>
    <row r="9" spans="1:16" ht="35.5" customHeight="1" thickBot="1" x14ac:dyDescent="0.3">
      <c r="A9" s="400"/>
      <c r="B9" s="401"/>
      <c r="C9" s="401"/>
      <c r="D9" s="401"/>
      <c r="E9" s="466"/>
      <c r="F9" s="469"/>
      <c r="G9" s="466"/>
      <c r="H9" s="469"/>
      <c r="I9" s="466"/>
      <c r="J9" s="469"/>
    </row>
    <row r="10" spans="1:16" ht="35.5" customHeight="1" x14ac:dyDescent="0.25">
      <c r="A10" s="475" t="s">
        <v>249</v>
      </c>
      <c r="B10" s="476"/>
      <c r="C10" s="471" t="s">
        <v>0</v>
      </c>
      <c r="D10" s="472"/>
      <c r="E10" s="87"/>
      <c r="F10" s="88"/>
      <c r="G10" s="89"/>
      <c r="H10" s="90"/>
      <c r="I10" s="89"/>
      <c r="J10" s="90"/>
      <c r="P10" s="2">
        <f t="shared" ref="P10:P21" si="0">E10*F10*G10*H10*I10*J10*$P$2</f>
        <v>0</v>
      </c>
    </row>
    <row r="11" spans="1:16" ht="35.5" customHeight="1" x14ac:dyDescent="0.25">
      <c r="A11" s="477"/>
      <c r="B11" s="478"/>
      <c r="C11" s="473" t="s">
        <v>1</v>
      </c>
      <c r="D11" s="474"/>
      <c r="E11" s="91"/>
      <c r="F11" s="92"/>
      <c r="G11" s="93"/>
      <c r="H11" s="94"/>
      <c r="I11" s="93"/>
      <c r="J11" s="94"/>
      <c r="P11" s="2">
        <f t="shared" si="0"/>
        <v>0</v>
      </c>
    </row>
    <row r="12" spans="1:16" ht="35.5" customHeight="1" x14ac:dyDescent="0.25">
      <c r="A12" s="477"/>
      <c r="B12" s="478"/>
      <c r="C12" s="473" t="s">
        <v>2</v>
      </c>
      <c r="D12" s="474"/>
      <c r="E12" s="91"/>
      <c r="F12" s="92"/>
      <c r="G12" s="93"/>
      <c r="H12" s="94"/>
      <c r="I12" s="93"/>
      <c r="J12" s="94"/>
      <c r="P12" s="2">
        <f t="shared" si="0"/>
        <v>0</v>
      </c>
    </row>
    <row r="13" spans="1:16" ht="35.5" customHeight="1" x14ac:dyDescent="0.25">
      <c r="A13" s="477"/>
      <c r="B13" s="478"/>
      <c r="C13" s="473" t="s">
        <v>3</v>
      </c>
      <c r="D13" s="474"/>
      <c r="E13" s="91"/>
      <c r="F13" s="92"/>
      <c r="G13" s="93"/>
      <c r="H13" s="94"/>
      <c r="I13" s="93"/>
      <c r="J13" s="94"/>
      <c r="P13" s="2">
        <f t="shared" si="0"/>
        <v>0</v>
      </c>
    </row>
    <row r="14" spans="1:16" ht="35.5" customHeight="1" x14ac:dyDescent="0.25">
      <c r="A14" s="477"/>
      <c r="B14" s="478"/>
      <c r="C14" s="473" t="s">
        <v>6</v>
      </c>
      <c r="D14" s="474"/>
      <c r="E14" s="91"/>
      <c r="F14" s="92"/>
      <c r="G14" s="93"/>
      <c r="H14" s="94"/>
      <c r="I14" s="93"/>
      <c r="J14" s="94"/>
      <c r="P14" s="2">
        <f t="shared" si="0"/>
        <v>0</v>
      </c>
    </row>
    <row r="15" spans="1:16" ht="35.5" customHeight="1" thickBot="1" x14ac:dyDescent="0.3">
      <c r="A15" s="479"/>
      <c r="B15" s="480"/>
      <c r="C15" s="481" t="s">
        <v>255</v>
      </c>
      <c r="D15" s="482"/>
      <c r="E15" s="95"/>
      <c r="F15" s="96"/>
      <c r="G15" s="97"/>
      <c r="H15" s="98"/>
      <c r="I15" s="97"/>
      <c r="J15" s="98"/>
      <c r="P15" s="2">
        <f t="shared" si="0"/>
        <v>0</v>
      </c>
    </row>
    <row r="16" spans="1:16" ht="35.5" customHeight="1" x14ac:dyDescent="0.25">
      <c r="A16" s="475" t="s">
        <v>250</v>
      </c>
      <c r="B16" s="476"/>
      <c r="C16" s="471" t="s">
        <v>15</v>
      </c>
      <c r="D16" s="472"/>
      <c r="E16" s="89"/>
      <c r="F16" s="88"/>
      <c r="G16" s="89"/>
      <c r="H16" s="90"/>
      <c r="I16" s="89"/>
      <c r="J16" s="90"/>
      <c r="P16" s="2">
        <f t="shared" si="0"/>
        <v>0</v>
      </c>
    </row>
    <row r="17" spans="1:16" ht="35.5" customHeight="1" thickBot="1" x14ac:dyDescent="0.3">
      <c r="A17" s="479"/>
      <c r="B17" s="480"/>
      <c r="C17" s="483" t="s">
        <v>16</v>
      </c>
      <c r="D17" s="484"/>
      <c r="E17" s="99"/>
      <c r="F17" s="100"/>
      <c r="G17" s="99"/>
      <c r="H17" s="101"/>
      <c r="I17" s="99"/>
      <c r="J17" s="101"/>
      <c r="P17" s="2">
        <f t="shared" si="0"/>
        <v>0</v>
      </c>
    </row>
    <row r="18" spans="1:16" ht="35.5" customHeight="1" thickBot="1" x14ac:dyDescent="0.3">
      <c r="A18" s="485" t="s">
        <v>258</v>
      </c>
      <c r="B18" s="486"/>
      <c r="C18" s="480"/>
      <c r="D18" s="488"/>
      <c r="E18" s="102"/>
      <c r="F18" s="103"/>
      <c r="G18" s="102"/>
      <c r="H18" s="104"/>
      <c r="I18" s="102"/>
      <c r="J18" s="104"/>
      <c r="P18" s="2">
        <f t="shared" si="0"/>
        <v>0</v>
      </c>
    </row>
    <row r="19" spans="1:16" ht="60" customHeight="1" thickBot="1" x14ac:dyDescent="0.3">
      <c r="A19" s="489" t="s">
        <v>295</v>
      </c>
      <c r="B19" s="486"/>
      <c r="C19" s="486"/>
      <c r="D19" s="487"/>
      <c r="E19" s="105"/>
      <c r="F19" s="106"/>
      <c r="G19" s="105"/>
      <c r="H19" s="107"/>
      <c r="I19" s="105"/>
      <c r="J19" s="107"/>
      <c r="P19" s="2">
        <f t="shared" si="0"/>
        <v>0</v>
      </c>
    </row>
    <row r="20" spans="1:16" ht="35.5" customHeight="1" thickBot="1" x14ac:dyDescent="0.3">
      <c r="A20" s="485" t="s">
        <v>265</v>
      </c>
      <c r="B20" s="486"/>
      <c r="C20" s="486"/>
      <c r="D20" s="487"/>
      <c r="E20" s="102"/>
      <c r="F20" s="103"/>
      <c r="G20" s="102"/>
      <c r="H20" s="104"/>
      <c r="I20" s="102"/>
      <c r="J20" s="104"/>
      <c r="P20" s="2">
        <f t="shared" si="0"/>
        <v>0</v>
      </c>
    </row>
    <row r="21" spans="1:16" ht="35.5" customHeight="1" thickBot="1" x14ac:dyDescent="0.3">
      <c r="A21" s="485" t="s">
        <v>255</v>
      </c>
      <c r="B21" s="486"/>
      <c r="C21" s="486"/>
      <c r="D21" s="487"/>
      <c r="E21" s="105"/>
      <c r="F21" s="106"/>
      <c r="G21" s="105"/>
      <c r="H21" s="107"/>
      <c r="I21" s="105"/>
      <c r="J21" s="107"/>
      <c r="P21" s="2">
        <f t="shared" si="0"/>
        <v>0</v>
      </c>
    </row>
    <row r="22" spans="1:16" ht="35.5" customHeight="1" x14ac:dyDescent="0.25"/>
    <row r="23" spans="1:16" s="3" customFormat="1" ht="15.5" x14ac:dyDescent="0.25">
      <c r="A23" s="287" t="s">
        <v>428</v>
      </c>
      <c r="B23" s="287"/>
      <c r="C23" s="287"/>
      <c r="D23" s="287"/>
      <c r="E23" s="287"/>
      <c r="F23" s="287"/>
      <c r="G23" s="287"/>
      <c r="H23" s="287"/>
      <c r="I23" s="287"/>
      <c r="J23" s="287"/>
      <c r="K23" s="287"/>
      <c r="L23" s="287"/>
    </row>
    <row r="24" spans="1:16" s="3" customFormat="1" ht="15.5" x14ac:dyDescent="0.25">
      <c r="A24" s="287" t="s">
        <v>429</v>
      </c>
      <c r="B24" s="287"/>
      <c r="C24" s="287"/>
      <c r="D24" s="287"/>
      <c r="E24" s="287"/>
      <c r="F24" s="287"/>
      <c r="G24" s="287"/>
      <c r="H24" s="287"/>
      <c r="I24" s="287"/>
      <c r="J24" s="287"/>
      <c r="K24" s="287"/>
      <c r="L24" s="287"/>
    </row>
    <row r="25" spans="1:16" s="3" customFormat="1" ht="15.5" x14ac:dyDescent="0.25">
      <c r="A25" s="287" t="s">
        <v>510</v>
      </c>
      <c r="B25" s="287"/>
      <c r="C25" s="287"/>
      <c r="D25" s="287"/>
      <c r="E25" s="287"/>
      <c r="F25" s="287"/>
      <c r="G25" s="287"/>
      <c r="H25" s="287"/>
      <c r="I25" s="287"/>
      <c r="J25" s="287"/>
      <c r="K25" s="287"/>
      <c r="L25" s="287"/>
    </row>
    <row r="26" spans="1:16" s="3" customFormat="1" ht="15.5" x14ac:dyDescent="0.25">
      <c r="A26" s="147" t="s">
        <v>430</v>
      </c>
    </row>
  </sheetData>
  <sheetProtection algorithmName="SHA-512" hashValue="nGeFZuaCuJ6mnxFz6HSTaklGqEijlT0Ir4iJ23k0M2Rf8aGE5fnBpWn/dDV1whJZ1w8dA/eB+vI3OHFlYclmOA==" saltValue="xpv4xD4ni7balagp1RjYtA==" spinCount="100000" sheet="1" objects="1" scenarios="1" selectLockedCells="1"/>
  <mergeCells count="37">
    <mergeCell ref="L1:N1"/>
    <mergeCell ref="A3:J4"/>
    <mergeCell ref="E1:F1"/>
    <mergeCell ref="G1:H1"/>
    <mergeCell ref="I1:K1"/>
    <mergeCell ref="A1:D1"/>
    <mergeCell ref="A2:I2"/>
    <mergeCell ref="K2:N2"/>
    <mergeCell ref="K3:N3"/>
    <mergeCell ref="C16:D16"/>
    <mergeCell ref="C17:D17"/>
    <mergeCell ref="A20:D20"/>
    <mergeCell ref="C14:D14"/>
    <mergeCell ref="A25:L25"/>
    <mergeCell ref="A23:L23"/>
    <mergeCell ref="A24:L24"/>
    <mergeCell ref="A21:D21"/>
    <mergeCell ref="A18:D18"/>
    <mergeCell ref="A19:D19"/>
    <mergeCell ref="A16:B17"/>
    <mergeCell ref="A5:D9"/>
    <mergeCell ref="C10:D10"/>
    <mergeCell ref="C11:D11"/>
    <mergeCell ref="C12:D12"/>
    <mergeCell ref="C13:D13"/>
    <mergeCell ref="A10:B15"/>
    <mergeCell ref="C15:D15"/>
    <mergeCell ref="E5:J5"/>
    <mergeCell ref="E6:F6"/>
    <mergeCell ref="G6:H6"/>
    <mergeCell ref="I6:J6"/>
    <mergeCell ref="E7:E9"/>
    <mergeCell ref="F7:F9"/>
    <mergeCell ref="G7:G9"/>
    <mergeCell ref="H7:H9"/>
    <mergeCell ref="I7:I9"/>
    <mergeCell ref="J7:J9"/>
  </mergeCells>
  <dataValidations count="1">
    <dataValidation type="decimal" operator="greaterThan" allowBlank="1" showErrorMessage="1" errorTitle="CHYBA | ERROR" error="Zadejte kladné číslo | Enter a positive number" sqref="E10:J21" xr:uid="{00000000-0002-0000-06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6">
    <tabColor theme="7"/>
  </sheetPr>
  <dimension ref="A1:AH66"/>
  <sheetViews>
    <sheetView showGridLines="0" zoomScale="80" zoomScaleNormal="80" workbookViewId="0">
      <selection activeCell="E10" sqref="E10"/>
    </sheetView>
  </sheetViews>
  <sheetFormatPr defaultColWidth="9.1796875" defaultRowHeight="12.5" x14ac:dyDescent="0.25"/>
  <cols>
    <col min="1" max="1" width="6.7265625" style="2" customWidth="1"/>
    <col min="2" max="2" width="16.7265625" style="2" customWidth="1"/>
    <col min="3" max="3" width="10.7265625" style="2" customWidth="1"/>
    <col min="4" max="4" width="20.7265625" style="2" customWidth="1"/>
    <col min="5" max="16" width="12.7265625" style="2" customWidth="1"/>
    <col min="17" max="17" width="10.1796875" style="2" customWidth="1"/>
    <col min="18" max="18" width="12.7265625" style="2" hidden="1" customWidth="1"/>
    <col min="19" max="16384" width="9.1796875" style="2"/>
  </cols>
  <sheetData>
    <row r="1" spans="1:34" ht="29.5" customHeight="1" x14ac:dyDescent="0.25">
      <c r="A1" s="352" t="s">
        <v>239</v>
      </c>
      <c r="B1" s="353"/>
      <c r="C1" s="353"/>
      <c r="D1" s="353"/>
      <c r="E1" s="353" t="s">
        <v>240</v>
      </c>
      <c r="F1" s="353"/>
      <c r="G1" s="353"/>
      <c r="H1" s="353"/>
      <c r="I1" s="491" t="s">
        <v>296</v>
      </c>
      <c r="J1" s="491"/>
      <c r="K1" s="491"/>
      <c r="L1" s="491"/>
      <c r="M1" s="353" t="s">
        <v>242</v>
      </c>
      <c r="N1" s="353"/>
      <c r="O1" s="353"/>
      <c r="P1" s="405"/>
      <c r="R1" s="2">
        <f>R10*R11*R12*R13*R14*R15*R16*R17*R18*R19*R20*R21*R22*R23*R24*R25*R26*R27*R28*R29*R30*R31*R32*R33*R34*R35*R36*R41*R42*R43*R44*R45*R46*R47*R48*R49*R50*R51*R52</f>
        <v>0</v>
      </c>
      <c r="V1" s="34"/>
      <c r="W1" s="34"/>
      <c r="X1" s="34"/>
      <c r="Y1" s="34"/>
      <c r="Z1" s="34"/>
      <c r="AA1" s="34"/>
      <c r="AB1" s="34"/>
      <c r="AC1" s="34"/>
      <c r="AD1" s="34"/>
      <c r="AE1" s="34"/>
      <c r="AF1" s="34"/>
      <c r="AG1" s="34"/>
      <c r="AH1" s="34"/>
    </row>
    <row r="2" spans="1:34" s="3" customFormat="1" ht="29.5" customHeight="1" x14ac:dyDescent="0.25">
      <c r="A2" s="392" t="s">
        <v>396</v>
      </c>
      <c r="B2" s="392"/>
      <c r="C2" s="392"/>
      <c r="D2" s="392"/>
      <c r="E2" s="392"/>
      <c r="F2" s="392"/>
      <c r="G2" s="392"/>
      <c r="H2" s="392"/>
      <c r="I2" s="392"/>
      <c r="J2" s="392"/>
      <c r="K2" s="392"/>
      <c r="L2" s="392"/>
      <c r="M2" s="392"/>
      <c r="N2" s="288" t="str">
        <f>"IČO: "&amp;Introduction!C12</f>
        <v xml:space="preserve">IČO: </v>
      </c>
      <c r="O2" s="288"/>
      <c r="P2" s="288"/>
      <c r="R2" s="3">
        <v>0</v>
      </c>
    </row>
    <row r="3" spans="1:34" s="3" customFormat="1" ht="39.75" customHeight="1" thickBot="1" x14ac:dyDescent="0.3">
      <c r="A3" s="393" t="s">
        <v>479</v>
      </c>
      <c r="B3" s="393"/>
      <c r="C3" s="393"/>
      <c r="D3" s="393"/>
      <c r="E3" s="393"/>
      <c r="F3" s="393"/>
      <c r="G3" s="393"/>
      <c r="H3" s="393"/>
      <c r="I3" s="393"/>
      <c r="J3" s="393"/>
      <c r="K3" s="393"/>
      <c r="L3" s="393"/>
      <c r="M3" s="393"/>
      <c r="N3" s="309" t="str">
        <f>Introduction!D4&amp;Introduction!E4</f>
        <v>3. quarter 2026</v>
      </c>
      <c r="O3" s="309"/>
      <c r="P3" s="309"/>
    </row>
    <row r="4" spans="1:34" s="3" customFormat="1" ht="31" customHeight="1" thickBot="1" x14ac:dyDescent="0.3">
      <c r="A4" s="394" t="s">
        <v>243</v>
      </c>
      <c r="B4" s="395"/>
      <c r="C4" s="395"/>
      <c r="D4" s="396"/>
      <c r="E4" s="409" t="s">
        <v>476</v>
      </c>
      <c r="F4" s="410"/>
      <c r="G4" s="410"/>
      <c r="H4" s="410"/>
      <c r="I4" s="410"/>
      <c r="J4" s="410"/>
      <c r="K4" s="410"/>
      <c r="L4" s="410"/>
      <c r="M4" s="410"/>
      <c r="N4" s="410"/>
      <c r="O4" s="410"/>
      <c r="P4" s="411"/>
    </row>
    <row r="5" spans="1:34" ht="31" customHeight="1" thickBot="1" x14ac:dyDescent="0.3">
      <c r="A5" s="397"/>
      <c r="B5" s="398"/>
      <c r="C5" s="398"/>
      <c r="D5" s="399"/>
      <c r="E5" s="406" t="s">
        <v>244</v>
      </c>
      <c r="F5" s="406"/>
      <c r="G5" s="406"/>
      <c r="H5" s="407"/>
      <c r="I5" s="412" t="s">
        <v>385</v>
      </c>
      <c r="J5" s="406"/>
      <c r="K5" s="406"/>
      <c r="L5" s="407"/>
      <c r="M5" s="412" t="s">
        <v>386</v>
      </c>
      <c r="N5" s="406"/>
      <c r="O5" s="406"/>
      <c r="P5" s="407"/>
    </row>
    <row r="6" spans="1:34" ht="31" customHeight="1" thickBot="1" x14ac:dyDescent="0.3">
      <c r="A6" s="397"/>
      <c r="B6" s="398"/>
      <c r="C6" s="398"/>
      <c r="D6" s="399"/>
      <c r="E6" s="404" t="s">
        <v>245</v>
      </c>
      <c r="F6" s="404"/>
      <c r="G6" s="307" t="s">
        <v>246</v>
      </c>
      <c r="H6" s="308"/>
      <c r="I6" s="404" t="s">
        <v>245</v>
      </c>
      <c r="J6" s="404"/>
      <c r="K6" s="307" t="s">
        <v>246</v>
      </c>
      <c r="L6" s="308"/>
      <c r="M6" s="404" t="s">
        <v>245</v>
      </c>
      <c r="N6" s="404"/>
      <c r="O6" s="307" t="s">
        <v>246</v>
      </c>
      <c r="P6" s="308"/>
    </row>
    <row r="7" spans="1:34" ht="31" customHeight="1" x14ac:dyDescent="0.25">
      <c r="A7" s="397"/>
      <c r="B7" s="398"/>
      <c r="C7" s="398"/>
      <c r="D7" s="399"/>
      <c r="E7" s="310" t="s">
        <v>247</v>
      </c>
      <c r="F7" s="313" t="s">
        <v>248</v>
      </c>
      <c r="G7" s="310" t="s">
        <v>247</v>
      </c>
      <c r="H7" s="313" t="s">
        <v>248</v>
      </c>
      <c r="I7" s="310" t="s">
        <v>247</v>
      </c>
      <c r="J7" s="313" t="s">
        <v>248</v>
      </c>
      <c r="K7" s="310" t="s">
        <v>247</v>
      </c>
      <c r="L7" s="313" t="s">
        <v>248</v>
      </c>
      <c r="M7" s="310" t="s">
        <v>247</v>
      </c>
      <c r="N7" s="313" t="s">
        <v>248</v>
      </c>
      <c r="O7" s="310" t="s">
        <v>297</v>
      </c>
      <c r="P7" s="313" t="s">
        <v>248</v>
      </c>
    </row>
    <row r="8" spans="1:34" ht="31" customHeight="1" x14ac:dyDescent="0.25">
      <c r="A8" s="397"/>
      <c r="B8" s="398"/>
      <c r="C8" s="398"/>
      <c r="D8" s="399"/>
      <c r="E8" s="311"/>
      <c r="F8" s="314"/>
      <c r="G8" s="311"/>
      <c r="H8" s="314"/>
      <c r="I8" s="311"/>
      <c r="J8" s="314"/>
      <c r="K8" s="311"/>
      <c r="L8" s="314"/>
      <c r="M8" s="311"/>
      <c r="N8" s="314"/>
      <c r="O8" s="311"/>
      <c r="P8" s="314"/>
    </row>
    <row r="9" spans="1:34" ht="31" customHeight="1" thickBot="1" x14ac:dyDescent="0.3">
      <c r="A9" s="400"/>
      <c r="B9" s="401"/>
      <c r="C9" s="401"/>
      <c r="D9" s="450"/>
      <c r="E9" s="312"/>
      <c r="F9" s="315"/>
      <c r="G9" s="312"/>
      <c r="H9" s="315"/>
      <c r="I9" s="312"/>
      <c r="J9" s="315"/>
      <c r="K9" s="312"/>
      <c r="L9" s="315"/>
      <c r="M9" s="312"/>
      <c r="N9" s="315"/>
      <c r="O9" s="312"/>
      <c r="P9" s="315"/>
    </row>
    <row r="10" spans="1:34" ht="31" customHeight="1" x14ac:dyDescent="0.25">
      <c r="A10" s="357" t="s">
        <v>249</v>
      </c>
      <c r="B10" s="359" t="s">
        <v>0</v>
      </c>
      <c r="C10" s="361" t="s">
        <v>251</v>
      </c>
      <c r="D10" s="362"/>
      <c r="E10" s="62"/>
      <c r="F10" s="63"/>
      <c r="G10" s="64"/>
      <c r="H10" s="65"/>
      <c r="I10" s="64"/>
      <c r="J10" s="65"/>
      <c r="K10" s="62"/>
      <c r="L10" s="65"/>
      <c r="M10" s="64"/>
      <c r="N10" s="65"/>
      <c r="O10" s="62"/>
      <c r="P10" s="65"/>
      <c r="R10" s="2">
        <f t="shared" ref="R10:R36" si="0">E10*F10*G10*H10*I10*J10*K10*L10*M10*N10*O10*P10*$R$2</f>
        <v>0</v>
      </c>
    </row>
    <row r="11" spans="1:34" ht="31" customHeight="1" x14ac:dyDescent="0.25">
      <c r="A11" s="357"/>
      <c r="B11" s="359"/>
      <c r="C11" s="367" t="s">
        <v>252</v>
      </c>
      <c r="D11" s="368"/>
      <c r="E11" s="66"/>
      <c r="F11" s="67"/>
      <c r="G11" s="68"/>
      <c r="H11" s="69"/>
      <c r="I11" s="68"/>
      <c r="J11" s="69"/>
      <c r="K11" s="66"/>
      <c r="L11" s="69"/>
      <c r="M11" s="68"/>
      <c r="N11" s="69"/>
      <c r="O11" s="66"/>
      <c r="P11" s="69"/>
      <c r="R11" s="2">
        <f t="shared" si="0"/>
        <v>0</v>
      </c>
    </row>
    <row r="12" spans="1:34" ht="31" customHeight="1" x14ac:dyDescent="0.25">
      <c r="A12" s="357"/>
      <c r="B12" s="360"/>
      <c r="C12" s="367" t="s">
        <v>253</v>
      </c>
      <c r="D12" s="368"/>
      <c r="E12" s="66"/>
      <c r="F12" s="67"/>
      <c r="G12" s="68"/>
      <c r="H12" s="69"/>
      <c r="I12" s="68"/>
      <c r="J12" s="69"/>
      <c r="K12" s="66"/>
      <c r="L12" s="69"/>
      <c r="M12" s="68"/>
      <c r="N12" s="69"/>
      <c r="O12" s="66"/>
      <c r="P12" s="69"/>
      <c r="R12" s="2">
        <f t="shared" si="0"/>
        <v>0</v>
      </c>
    </row>
    <row r="13" spans="1:34" ht="31" customHeight="1" x14ac:dyDescent="0.25">
      <c r="A13" s="357"/>
      <c r="B13" s="369" t="s">
        <v>1</v>
      </c>
      <c r="C13" s="367" t="s">
        <v>251</v>
      </c>
      <c r="D13" s="368"/>
      <c r="E13" s="66"/>
      <c r="F13" s="67"/>
      <c r="G13" s="68"/>
      <c r="H13" s="69"/>
      <c r="I13" s="68"/>
      <c r="J13" s="69"/>
      <c r="K13" s="66"/>
      <c r="L13" s="69"/>
      <c r="M13" s="68"/>
      <c r="N13" s="69"/>
      <c r="O13" s="66"/>
      <c r="P13" s="69"/>
      <c r="R13" s="2">
        <f t="shared" si="0"/>
        <v>0</v>
      </c>
    </row>
    <row r="14" spans="1:34" ht="31" customHeight="1" x14ac:dyDescent="0.25">
      <c r="A14" s="357"/>
      <c r="B14" s="360"/>
      <c r="C14" s="367" t="s">
        <v>254</v>
      </c>
      <c r="D14" s="368"/>
      <c r="E14" s="66"/>
      <c r="F14" s="67"/>
      <c r="G14" s="68"/>
      <c r="H14" s="69"/>
      <c r="I14" s="68"/>
      <c r="J14" s="69"/>
      <c r="K14" s="66"/>
      <c r="L14" s="69"/>
      <c r="M14" s="68"/>
      <c r="N14" s="69"/>
      <c r="O14" s="66"/>
      <c r="P14" s="69"/>
      <c r="R14" s="2">
        <f t="shared" si="0"/>
        <v>0</v>
      </c>
    </row>
    <row r="15" spans="1:34" ht="31" customHeight="1" x14ac:dyDescent="0.25">
      <c r="A15" s="357"/>
      <c r="B15" s="369" t="s">
        <v>2</v>
      </c>
      <c r="C15" s="367" t="s">
        <v>251</v>
      </c>
      <c r="D15" s="368"/>
      <c r="E15" s="66"/>
      <c r="F15" s="67"/>
      <c r="G15" s="68"/>
      <c r="H15" s="69"/>
      <c r="I15" s="68"/>
      <c r="J15" s="69"/>
      <c r="K15" s="66"/>
      <c r="L15" s="69"/>
      <c r="M15" s="68"/>
      <c r="N15" s="69"/>
      <c r="O15" s="66"/>
      <c r="P15" s="69"/>
      <c r="R15" s="2">
        <f t="shared" si="0"/>
        <v>0</v>
      </c>
    </row>
    <row r="16" spans="1:34" ht="31" customHeight="1" x14ac:dyDescent="0.25">
      <c r="A16" s="357"/>
      <c r="B16" s="360"/>
      <c r="C16" s="367" t="s">
        <v>254</v>
      </c>
      <c r="D16" s="368"/>
      <c r="E16" s="66"/>
      <c r="F16" s="67"/>
      <c r="G16" s="68"/>
      <c r="H16" s="69"/>
      <c r="I16" s="68"/>
      <c r="J16" s="69"/>
      <c r="K16" s="66"/>
      <c r="L16" s="69"/>
      <c r="M16" s="68"/>
      <c r="N16" s="69"/>
      <c r="O16" s="66"/>
      <c r="P16" s="69"/>
      <c r="R16" s="2">
        <f t="shared" si="0"/>
        <v>0</v>
      </c>
    </row>
    <row r="17" spans="1:18" ht="31" customHeight="1" x14ac:dyDescent="0.25">
      <c r="A17" s="357"/>
      <c r="B17" s="369" t="s">
        <v>3</v>
      </c>
      <c r="C17" s="367" t="s">
        <v>251</v>
      </c>
      <c r="D17" s="368"/>
      <c r="E17" s="66"/>
      <c r="F17" s="67"/>
      <c r="G17" s="68"/>
      <c r="H17" s="69"/>
      <c r="I17" s="68"/>
      <c r="J17" s="69"/>
      <c r="K17" s="66"/>
      <c r="L17" s="69"/>
      <c r="M17" s="68"/>
      <c r="N17" s="69"/>
      <c r="O17" s="66"/>
      <c r="P17" s="69"/>
      <c r="R17" s="2">
        <f t="shared" si="0"/>
        <v>0</v>
      </c>
    </row>
    <row r="18" spans="1:18" ht="31" customHeight="1" x14ac:dyDescent="0.25">
      <c r="A18" s="357"/>
      <c r="B18" s="360"/>
      <c r="C18" s="367" t="s">
        <v>254</v>
      </c>
      <c r="D18" s="368"/>
      <c r="E18" s="66"/>
      <c r="F18" s="67"/>
      <c r="G18" s="68"/>
      <c r="H18" s="69"/>
      <c r="I18" s="68"/>
      <c r="J18" s="69"/>
      <c r="K18" s="66"/>
      <c r="L18" s="69"/>
      <c r="M18" s="68"/>
      <c r="N18" s="69"/>
      <c r="O18" s="66"/>
      <c r="P18" s="69"/>
      <c r="R18" s="2">
        <f t="shared" si="0"/>
        <v>0</v>
      </c>
    </row>
    <row r="19" spans="1:18" ht="31" customHeight="1" x14ac:dyDescent="0.25">
      <c r="A19" s="357"/>
      <c r="B19" s="369" t="s">
        <v>4</v>
      </c>
      <c r="C19" s="367" t="s">
        <v>251</v>
      </c>
      <c r="D19" s="368"/>
      <c r="E19" s="66"/>
      <c r="F19" s="67"/>
      <c r="G19" s="68"/>
      <c r="H19" s="69"/>
      <c r="I19" s="68"/>
      <c r="J19" s="69"/>
      <c r="K19" s="66"/>
      <c r="L19" s="69"/>
      <c r="M19" s="68"/>
      <c r="N19" s="69"/>
      <c r="O19" s="66"/>
      <c r="P19" s="69"/>
      <c r="R19" s="2">
        <f t="shared" si="0"/>
        <v>0</v>
      </c>
    </row>
    <row r="20" spans="1:18" ht="31" customHeight="1" x14ac:dyDescent="0.25">
      <c r="A20" s="357"/>
      <c r="B20" s="360"/>
      <c r="C20" s="367" t="s">
        <v>254</v>
      </c>
      <c r="D20" s="368"/>
      <c r="E20" s="66"/>
      <c r="F20" s="67"/>
      <c r="G20" s="68"/>
      <c r="H20" s="69"/>
      <c r="I20" s="68"/>
      <c r="J20" s="69"/>
      <c r="K20" s="66"/>
      <c r="L20" s="69"/>
      <c r="M20" s="68"/>
      <c r="N20" s="69"/>
      <c r="O20" s="66"/>
      <c r="P20" s="69"/>
      <c r="R20" s="2">
        <f t="shared" si="0"/>
        <v>0</v>
      </c>
    </row>
    <row r="21" spans="1:18" ht="31" customHeight="1" x14ac:dyDescent="0.25">
      <c r="A21" s="357"/>
      <c r="B21" s="369" t="s">
        <v>5</v>
      </c>
      <c r="C21" s="367" t="s">
        <v>251</v>
      </c>
      <c r="D21" s="368"/>
      <c r="E21" s="66"/>
      <c r="F21" s="67"/>
      <c r="G21" s="68"/>
      <c r="H21" s="69"/>
      <c r="I21" s="68"/>
      <c r="J21" s="69"/>
      <c r="K21" s="66"/>
      <c r="L21" s="69"/>
      <c r="M21" s="68"/>
      <c r="N21" s="69"/>
      <c r="O21" s="66"/>
      <c r="P21" s="69"/>
      <c r="R21" s="2">
        <f t="shared" si="0"/>
        <v>0</v>
      </c>
    </row>
    <row r="22" spans="1:18" ht="31" customHeight="1" x14ac:dyDescent="0.25">
      <c r="A22" s="357"/>
      <c r="B22" s="360"/>
      <c r="C22" s="367" t="s">
        <v>254</v>
      </c>
      <c r="D22" s="368"/>
      <c r="E22" s="66"/>
      <c r="F22" s="67"/>
      <c r="G22" s="68"/>
      <c r="H22" s="69"/>
      <c r="I22" s="68"/>
      <c r="J22" s="69"/>
      <c r="K22" s="66"/>
      <c r="L22" s="69"/>
      <c r="M22" s="68"/>
      <c r="N22" s="69"/>
      <c r="O22" s="66"/>
      <c r="P22" s="69"/>
      <c r="R22" s="2">
        <f t="shared" si="0"/>
        <v>0</v>
      </c>
    </row>
    <row r="23" spans="1:18" ht="31" customHeight="1" x14ac:dyDescent="0.25">
      <c r="A23" s="357"/>
      <c r="B23" s="369" t="s">
        <v>6</v>
      </c>
      <c r="C23" s="367" t="s">
        <v>251</v>
      </c>
      <c r="D23" s="368"/>
      <c r="E23" s="66"/>
      <c r="F23" s="67"/>
      <c r="G23" s="68"/>
      <c r="H23" s="69"/>
      <c r="I23" s="68"/>
      <c r="J23" s="69"/>
      <c r="K23" s="66"/>
      <c r="L23" s="69"/>
      <c r="M23" s="68"/>
      <c r="N23" s="69"/>
      <c r="O23" s="66"/>
      <c r="P23" s="69"/>
      <c r="R23" s="2">
        <f t="shared" si="0"/>
        <v>0</v>
      </c>
    </row>
    <row r="24" spans="1:18" ht="31" customHeight="1" x14ac:dyDescent="0.25">
      <c r="A24" s="357"/>
      <c r="B24" s="360"/>
      <c r="C24" s="367" t="s">
        <v>254</v>
      </c>
      <c r="D24" s="368"/>
      <c r="E24" s="66"/>
      <c r="F24" s="67"/>
      <c r="G24" s="68"/>
      <c r="H24" s="69"/>
      <c r="I24" s="68"/>
      <c r="J24" s="69"/>
      <c r="K24" s="66"/>
      <c r="L24" s="69"/>
      <c r="M24" s="68"/>
      <c r="N24" s="69"/>
      <c r="O24" s="66"/>
      <c r="P24" s="69"/>
      <c r="R24" s="2">
        <f t="shared" si="0"/>
        <v>0</v>
      </c>
    </row>
    <row r="25" spans="1:18" ht="31" customHeight="1" x14ac:dyDescent="0.25">
      <c r="A25" s="357"/>
      <c r="B25" s="369" t="s">
        <v>255</v>
      </c>
      <c r="C25" s="367" t="s">
        <v>251</v>
      </c>
      <c r="D25" s="368"/>
      <c r="E25" s="66"/>
      <c r="F25" s="67"/>
      <c r="G25" s="68"/>
      <c r="H25" s="69"/>
      <c r="I25" s="68"/>
      <c r="J25" s="69"/>
      <c r="K25" s="66"/>
      <c r="L25" s="69"/>
      <c r="M25" s="68"/>
      <c r="N25" s="69"/>
      <c r="O25" s="66"/>
      <c r="P25" s="69"/>
      <c r="R25" s="2">
        <f t="shared" si="0"/>
        <v>0</v>
      </c>
    </row>
    <row r="26" spans="1:18" ht="31" customHeight="1" x14ac:dyDescent="0.25">
      <c r="A26" s="357"/>
      <c r="B26" s="360"/>
      <c r="C26" s="367" t="s">
        <v>254</v>
      </c>
      <c r="D26" s="368"/>
      <c r="E26" s="66"/>
      <c r="F26" s="67"/>
      <c r="G26" s="68"/>
      <c r="H26" s="69"/>
      <c r="I26" s="68"/>
      <c r="J26" s="69"/>
      <c r="K26" s="66"/>
      <c r="L26" s="69"/>
      <c r="M26" s="68"/>
      <c r="N26" s="69"/>
      <c r="O26" s="66"/>
      <c r="P26" s="69"/>
      <c r="R26" s="2">
        <f t="shared" si="0"/>
        <v>0</v>
      </c>
    </row>
    <row r="27" spans="1:18" ht="31" customHeight="1" x14ac:dyDescent="0.25">
      <c r="A27" s="357"/>
      <c r="B27" s="370" t="s">
        <v>256</v>
      </c>
      <c r="C27" s="367" t="s">
        <v>251</v>
      </c>
      <c r="D27" s="368"/>
      <c r="E27" s="66"/>
      <c r="F27" s="67"/>
      <c r="G27" s="68"/>
      <c r="H27" s="69"/>
      <c r="I27" s="68"/>
      <c r="J27" s="69"/>
      <c r="K27" s="66"/>
      <c r="L27" s="69"/>
      <c r="M27" s="68"/>
      <c r="N27" s="69"/>
      <c r="O27" s="66"/>
      <c r="P27" s="69"/>
      <c r="R27" s="2">
        <f t="shared" si="0"/>
        <v>0</v>
      </c>
    </row>
    <row r="28" spans="1:18" ht="31" customHeight="1" x14ac:dyDescent="0.25">
      <c r="A28" s="357"/>
      <c r="B28" s="371"/>
      <c r="C28" s="367" t="s">
        <v>254</v>
      </c>
      <c r="D28" s="368"/>
      <c r="E28" s="66"/>
      <c r="F28" s="67"/>
      <c r="G28" s="68"/>
      <c r="H28" s="69"/>
      <c r="I28" s="68"/>
      <c r="J28" s="69"/>
      <c r="K28" s="66"/>
      <c r="L28" s="69"/>
      <c r="M28" s="68"/>
      <c r="N28" s="69"/>
      <c r="O28" s="66"/>
      <c r="P28" s="69"/>
      <c r="R28" s="2">
        <f t="shared" si="0"/>
        <v>0</v>
      </c>
    </row>
    <row r="29" spans="1:18" ht="31" customHeight="1" x14ac:dyDescent="0.25">
      <c r="A29" s="357"/>
      <c r="B29" s="372" t="s">
        <v>257</v>
      </c>
      <c r="C29" s="373" t="s">
        <v>251</v>
      </c>
      <c r="D29" s="374"/>
      <c r="E29" s="66"/>
      <c r="F29" s="67"/>
      <c r="G29" s="68"/>
      <c r="H29" s="69"/>
      <c r="I29" s="68"/>
      <c r="J29" s="69"/>
      <c r="K29" s="66"/>
      <c r="L29" s="69"/>
      <c r="M29" s="68"/>
      <c r="N29" s="69"/>
      <c r="O29" s="66"/>
      <c r="P29" s="69"/>
      <c r="R29" s="2">
        <f t="shared" si="0"/>
        <v>0</v>
      </c>
    </row>
    <row r="30" spans="1:18" ht="31" customHeight="1" thickBot="1" x14ac:dyDescent="0.3">
      <c r="A30" s="358"/>
      <c r="B30" s="364"/>
      <c r="C30" s="373" t="s">
        <v>254</v>
      </c>
      <c r="D30" s="374"/>
      <c r="E30" s="70"/>
      <c r="F30" s="71"/>
      <c r="G30" s="72"/>
      <c r="H30" s="73"/>
      <c r="I30" s="72"/>
      <c r="J30" s="73"/>
      <c r="K30" s="70"/>
      <c r="L30" s="73"/>
      <c r="M30" s="72"/>
      <c r="N30" s="73"/>
      <c r="O30" s="70"/>
      <c r="P30" s="73"/>
      <c r="R30" s="2">
        <f t="shared" si="0"/>
        <v>0</v>
      </c>
    </row>
    <row r="31" spans="1:18" ht="31" customHeight="1" x14ac:dyDescent="0.25">
      <c r="A31" s="339" t="s">
        <v>250</v>
      </c>
      <c r="B31" s="337" t="s">
        <v>15</v>
      </c>
      <c r="C31" s="337"/>
      <c r="D31" s="492"/>
      <c r="E31" s="64"/>
      <c r="F31" s="63"/>
      <c r="G31" s="64"/>
      <c r="H31" s="65"/>
      <c r="I31" s="64"/>
      <c r="J31" s="65"/>
      <c r="K31" s="62"/>
      <c r="L31" s="74"/>
      <c r="M31" s="64"/>
      <c r="N31" s="65"/>
      <c r="O31" s="62"/>
      <c r="P31" s="65"/>
      <c r="R31" s="2">
        <f t="shared" si="0"/>
        <v>0</v>
      </c>
    </row>
    <row r="32" spans="1:18" ht="31" customHeight="1" x14ac:dyDescent="0.25">
      <c r="A32" s="345"/>
      <c r="B32" s="346" t="s">
        <v>16</v>
      </c>
      <c r="C32" s="346" t="s">
        <v>7</v>
      </c>
      <c r="D32" s="493"/>
      <c r="E32" s="68"/>
      <c r="F32" s="67"/>
      <c r="G32" s="68"/>
      <c r="H32" s="69"/>
      <c r="I32" s="68"/>
      <c r="J32" s="69"/>
      <c r="K32" s="66"/>
      <c r="L32" s="75"/>
      <c r="M32" s="68"/>
      <c r="N32" s="69"/>
      <c r="O32" s="66"/>
      <c r="P32" s="69"/>
      <c r="R32" s="2">
        <f t="shared" si="0"/>
        <v>0</v>
      </c>
    </row>
    <row r="33" spans="1:18" ht="31" customHeight="1" x14ac:dyDescent="0.25">
      <c r="A33" s="345"/>
      <c r="B33" s="354" t="s">
        <v>300</v>
      </c>
      <c r="C33" s="354"/>
      <c r="D33" s="355"/>
      <c r="E33" s="68"/>
      <c r="F33" s="67"/>
      <c r="G33" s="68"/>
      <c r="H33" s="69"/>
      <c r="I33" s="68"/>
      <c r="J33" s="69"/>
      <c r="K33" s="66"/>
      <c r="L33" s="75"/>
      <c r="M33" s="68"/>
      <c r="N33" s="69"/>
      <c r="O33" s="66"/>
      <c r="P33" s="69"/>
      <c r="R33" s="2">
        <f t="shared" si="0"/>
        <v>0</v>
      </c>
    </row>
    <row r="34" spans="1:18" ht="31" customHeight="1" thickBot="1" x14ac:dyDescent="0.3">
      <c r="A34" s="340"/>
      <c r="B34" s="363" t="s">
        <v>301</v>
      </c>
      <c r="C34" s="363"/>
      <c r="D34" s="364"/>
      <c r="E34" s="76"/>
      <c r="F34" s="77"/>
      <c r="G34" s="72"/>
      <c r="H34" s="73"/>
      <c r="I34" s="72"/>
      <c r="J34" s="73"/>
      <c r="K34" s="70"/>
      <c r="L34" s="78"/>
      <c r="M34" s="76"/>
      <c r="N34" s="79"/>
      <c r="O34" s="80"/>
      <c r="P34" s="79"/>
      <c r="R34" s="2">
        <f t="shared" si="0"/>
        <v>0</v>
      </c>
    </row>
    <row r="35" spans="1:18" ht="31" customHeight="1" thickBot="1" x14ac:dyDescent="0.45">
      <c r="A35" s="402" t="s">
        <v>298</v>
      </c>
      <c r="B35" s="403"/>
      <c r="C35" s="403"/>
      <c r="D35" s="403"/>
      <c r="E35" s="494"/>
      <c r="F35" s="495"/>
      <c r="G35" s="495"/>
      <c r="H35" s="496"/>
      <c r="I35" s="81"/>
      <c r="J35" s="82"/>
      <c r="K35" s="83"/>
      <c r="L35" s="82"/>
      <c r="M35" s="84"/>
      <c r="N35" s="85"/>
      <c r="O35" s="86"/>
      <c r="P35" s="85"/>
      <c r="R35" s="2">
        <f t="shared" si="0"/>
        <v>0</v>
      </c>
    </row>
    <row r="36" spans="1:18" ht="31" customHeight="1" thickBot="1" x14ac:dyDescent="0.3">
      <c r="A36" s="402" t="s">
        <v>299</v>
      </c>
      <c r="B36" s="403"/>
      <c r="C36" s="403"/>
      <c r="D36" s="403"/>
      <c r="E36" s="81"/>
      <c r="F36" s="82"/>
      <c r="G36" s="83"/>
      <c r="H36" s="82"/>
      <c r="I36" s="81"/>
      <c r="J36" s="82"/>
      <c r="K36" s="83"/>
      <c r="L36" s="82"/>
      <c r="M36" s="84"/>
      <c r="N36" s="85"/>
      <c r="O36" s="86"/>
      <c r="P36" s="85"/>
      <c r="R36" s="2">
        <f t="shared" si="0"/>
        <v>0</v>
      </c>
    </row>
    <row r="37" spans="1:18" ht="20.5" customHeight="1" thickBot="1" x14ac:dyDescent="0.3">
      <c r="A37" s="38"/>
      <c r="B37" s="39"/>
      <c r="C37" s="39"/>
      <c r="D37" s="39"/>
      <c r="F37" s="40"/>
      <c r="G37" s="40"/>
      <c r="H37" s="41"/>
      <c r="I37" s="41"/>
      <c r="J37" s="41"/>
      <c r="K37" s="41"/>
      <c r="L37" s="41"/>
    </row>
    <row r="38" spans="1:18" ht="31" customHeight="1" thickBot="1" x14ac:dyDescent="0.3">
      <c r="A38" s="394" t="s">
        <v>243</v>
      </c>
      <c r="B38" s="395"/>
      <c r="C38" s="395"/>
      <c r="D38" s="396"/>
      <c r="E38" s="307" t="s">
        <v>245</v>
      </c>
      <c r="F38" s="404"/>
      <c r="G38" s="404"/>
      <c r="H38" s="308"/>
      <c r="I38" s="307" t="s">
        <v>246</v>
      </c>
      <c r="J38" s="404"/>
      <c r="K38" s="404"/>
      <c r="L38" s="308"/>
    </row>
    <row r="39" spans="1:18" ht="31" customHeight="1" x14ac:dyDescent="0.25">
      <c r="A39" s="397"/>
      <c r="B39" s="398"/>
      <c r="C39" s="398"/>
      <c r="D39" s="399"/>
      <c r="E39" s="384" t="s">
        <v>268</v>
      </c>
      <c r="F39" s="385"/>
      <c r="G39" s="388" t="s">
        <v>269</v>
      </c>
      <c r="H39" s="389"/>
      <c r="I39" s="384" t="s">
        <v>268</v>
      </c>
      <c r="J39" s="385"/>
      <c r="K39" s="388" t="s">
        <v>269</v>
      </c>
      <c r="L39" s="389"/>
    </row>
    <row r="40" spans="1:18" ht="31" customHeight="1" thickBot="1" x14ac:dyDescent="0.3">
      <c r="A40" s="400"/>
      <c r="B40" s="401"/>
      <c r="C40" s="401"/>
      <c r="D40" s="450"/>
      <c r="E40" s="386"/>
      <c r="F40" s="387"/>
      <c r="G40" s="390"/>
      <c r="H40" s="391"/>
      <c r="I40" s="386"/>
      <c r="J40" s="387"/>
      <c r="K40" s="390"/>
      <c r="L40" s="391"/>
    </row>
    <row r="41" spans="1:18" ht="31" customHeight="1" x14ac:dyDescent="0.25">
      <c r="A41" s="344" t="s">
        <v>258</v>
      </c>
      <c r="B41" s="338" t="s">
        <v>259</v>
      </c>
      <c r="C41" s="348"/>
      <c r="D41" s="349"/>
      <c r="E41" s="303"/>
      <c r="F41" s="289"/>
      <c r="G41" s="289"/>
      <c r="H41" s="497"/>
      <c r="I41" s="303"/>
      <c r="J41" s="289"/>
      <c r="K41" s="289"/>
      <c r="L41" s="498"/>
      <c r="R41" s="2">
        <f t="shared" ref="R41:R52" si="1">E41*G41*I41*K41*$R$2</f>
        <v>0</v>
      </c>
    </row>
    <row r="42" spans="1:18" ht="31" customHeight="1" x14ac:dyDescent="0.25">
      <c r="A42" s="345"/>
      <c r="B42" s="347" t="s">
        <v>381</v>
      </c>
      <c r="C42" s="350"/>
      <c r="D42" s="351"/>
      <c r="E42" s="291"/>
      <c r="F42" s="293"/>
      <c r="G42" s="293"/>
      <c r="H42" s="499"/>
      <c r="I42" s="291"/>
      <c r="J42" s="293"/>
      <c r="K42" s="293"/>
      <c r="L42" s="501"/>
      <c r="R42" s="2">
        <f t="shared" si="1"/>
        <v>0</v>
      </c>
    </row>
    <row r="43" spans="1:18" ht="31" customHeight="1" thickBot="1" x14ac:dyDescent="0.3">
      <c r="A43" s="340"/>
      <c r="B43" s="335" t="s">
        <v>260</v>
      </c>
      <c r="C43" s="335"/>
      <c r="D43" s="336"/>
      <c r="E43" s="342"/>
      <c r="F43" s="297"/>
      <c r="G43" s="297"/>
      <c r="H43" s="502"/>
      <c r="I43" s="342"/>
      <c r="J43" s="297"/>
      <c r="K43" s="297"/>
      <c r="L43" s="503"/>
      <c r="R43" s="2">
        <f t="shared" si="1"/>
        <v>0</v>
      </c>
    </row>
    <row r="44" spans="1:18" ht="31" customHeight="1" x14ac:dyDescent="0.25">
      <c r="A44" s="339" t="s">
        <v>261</v>
      </c>
      <c r="B44" s="337" t="s">
        <v>261</v>
      </c>
      <c r="C44" s="337"/>
      <c r="D44" s="338"/>
      <c r="E44" s="303"/>
      <c r="F44" s="289"/>
      <c r="G44" s="289"/>
      <c r="H44" s="497"/>
      <c r="I44" s="303"/>
      <c r="J44" s="289"/>
      <c r="K44" s="289"/>
      <c r="L44" s="498"/>
      <c r="R44" s="2">
        <f t="shared" si="1"/>
        <v>0</v>
      </c>
    </row>
    <row r="45" spans="1:18" ht="31" customHeight="1" x14ac:dyDescent="0.25">
      <c r="A45" s="344"/>
      <c r="B45" s="347" t="s">
        <v>262</v>
      </c>
      <c r="C45" s="350"/>
      <c r="D45" s="351"/>
      <c r="E45" s="291"/>
      <c r="F45" s="293"/>
      <c r="G45" s="293"/>
      <c r="H45" s="499"/>
      <c r="I45" s="291"/>
      <c r="J45" s="293"/>
      <c r="K45" s="293"/>
      <c r="L45" s="501"/>
      <c r="R45" s="2">
        <f t="shared" si="1"/>
        <v>0</v>
      </c>
    </row>
    <row r="46" spans="1:18" ht="31" customHeight="1" x14ac:dyDescent="0.25">
      <c r="A46" s="345"/>
      <c r="B46" s="346" t="s">
        <v>263</v>
      </c>
      <c r="C46" s="346"/>
      <c r="D46" s="347"/>
      <c r="E46" s="291"/>
      <c r="F46" s="293"/>
      <c r="G46" s="293"/>
      <c r="H46" s="499"/>
      <c r="I46" s="291"/>
      <c r="J46" s="293"/>
      <c r="K46" s="293"/>
      <c r="L46" s="501"/>
      <c r="R46" s="2">
        <f t="shared" si="1"/>
        <v>0</v>
      </c>
    </row>
    <row r="47" spans="1:18" ht="31" customHeight="1" x14ac:dyDescent="0.25">
      <c r="A47" s="345"/>
      <c r="B47" s="346" t="s">
        <v>264</v>
      </c>
      <c r="C47" s="346"/>
      <c r="D47" s="347"/>
      <c r="E47" s="291"/>
      <c r="F47" s="293"/>
      <c r="G47" s="293"/>
      <c r="H47" s="499"/>
      <c r="I47" s="291"/>
      <c r="J47" s="293"/>
      <c r="K47" s="293"/>
      <c r="L47" s="501"/>
      <c r="R47" s="2">
        <f t="shared" si="1"/>
        <v>0</v>
      </c>
    </row>
    <row r="48" spans="1:18" ht="31" customHeight="1" thickBot="1" x14ac:dyDescent="0.3">
      <c r="A48" s="340"/>
      <c r="B48" s="335" t="s">
        <v>260</v>
      </c>
      <c r="C48" s="335"/>
      <c r="D48" s="336"/>
      <c r="E48" s="322"/>
      <c r="F48" s="324"/>
      <c r="G48" s="324"/>
      <c r="H48" s="500"/>
      <c r="I48" s="322"/>
      <c r="J48" s="324"/>
      <c r="K48" s="324"/>
      <c r="L48" s="504"/>
      <c r="R48" s="2">
        <f t="shared" si="1"/>
        <v>0</v>
      </c>
    </row>
    <row r="49" spans="1:18" ht="31" customHeight="1" x14ac:dyDescent="0.25">
      <c r="A49" s="339" t="s">
        <v>265</v>
      </c>
      <c r="B49" s="337" t="s">
        <v>266</v>
      </c>
      <c r="C49" s="337"/>
      <c r="D49" s="338"/>
      <c r="E49" s="326"/>
      <c r="F49" s="328"/>
      <c r="G49" s="328"/>
      <c r="H49" s="507"/>
      <c r="I49" s="326"/>
      <c r="J49" s="328"/>
      <c r="K49" s="328"/>
      <c r="L49" s="508"/>
      <c r="R49" s="2">
        <f t="shared" si="1"/>
        <v>0</v>
      </c>
    </row>
    <row r="50" spans="1:18" ht="31" customHeight="1" thickBot="1" x14ac:dyDescent="0.3">
      <c r="A50" s="340"/>
      <c r="B50" s="335" t="s">
        <v>471</v>
      </c>
      <c r="C50" s="335"/>
      <c r="D50" s="336"/>
      <c r="E50" s="342"/>
      <c r="F50" s="297"/>
      <c r="G50" s="297"/>
      <c r="H50" s="502"/>
      <c r="I50" s="342"/>
      <c r="J50" s="297"/>
      <c r="K50" s="297"/>
      <c r="L50" s="503"/>
      <c r="R50" s="2">
        <f t="shared" si="1"/>
        <v>0</v>
      </c>
    </row>
    <row r="51" spans="1:18" ht="31" customHeight="1" thickBot="1" x14ac:dyDescent="0.3">
      <c r="A51" s="332" t="s">
        <v>267</v>
      </c>
      <c r="B51" s="333"/>
      <c r="C51" s="333"/>
      <c r="D51" s="334"/>
      <c r="E51" s="299"/>
      <c r="F51" s="295"/>
      <c r="G51" s="295"/>
      <c r="H51" s="505"/>
      <c r="I51" s="299"/>
      <c r="J51" s="295"/>
      <c r="K51" s="295"/>
      <c r="L51" s="506"/>
      <c r="R51" s="2">
        <f t="shared" si="1"/>
        <v>0</v>
      </c>
    </row>
    <row r="52" spans="1:18" ht="31" customHeight="1" thickBot="1" x14ac:dyDescent="0.3">
      <c r="A52" s="319" t="s">
        <v>255</v>
      </c>
      <c r="B52" s="320"/>
      <c r="C52" s="320"/>
      <c r="D52" s="321"/>
      <c r="E52" s="299"/>
      <c r="F52" s="295"/>
      <c r="G52" s="295"/>
      <c r="H52" s="505"/>
      <c r="I52" s="299"/>
      <c r="J52" s="295"/>
      <c r="K52" s="295"/>
      <c r="L52" s="506"/>
      <c r="R52" s="2">
        <f t="shared" si="1"/>
        <v>0</v>
      </c>
    </row>
    <row r="54" spans="1:18" s="3" customFormat="1" ht="15.5" x14ac:dyDescent="0.25">
      <c r="A54" s="287" t="s">
        <v>428</v>
      </c>
      <c r="B54" s="287"/>
      <c r="C54" s="287"/>
      <c r="D54" s="287"/>
      <c r="E54" s="287"/>
      <c r="F54" s="287"/>
      <c r="G54" s="287"/>
      <c r="H54" s="287"/>
      <c r="I54" s="287"/>
      <c r="J54" s="287"/>
      <c r="K54" s="287"/>
      <c r="L54" s="287"/>
      <c r="M54" s="148"/>
      <c r="N54" s="148"/>
      <c r="O54" s="148"/>
      <c r="P54" s="148"/>
    </row>
    <row r="55" spans="1:18" s="3" customFormat="1" ht="15.5" x14ac:dyDescent="0.25">
      <c r="A55" s="287" t="s">
        <v>429</v>
      </c>
      <c r="B55" s="287"/>
      <c r="C55" s="287"/>
      <c r="D55" s="287"/>
      <c r="E55" s="287"/>
      <c r="F55" s="287"/>
      <c r="G55" s="287"/>
      <c r="H55" s="287"/>
      <c r="I55" s="287"/>
      <c r="J55" s="287"/>
      <c r="K55" s="287"/>
      <c r="L55" s="287"/>
      <c r="M55" s="148"/>
      <c r="N55" s="148"/>
      <c r="O55" s="148"/>
      <c r="P55" s="148"/>
    </row>
    <row r="56" spans="1:18" s="3" customFormat="1" ht="15.5" x14ac:dyDescent="0.25">
      <c r="A56" s="287" t="s">
        <v>512</v>
      </c>
      <c r="B56" s="287"/>
      <c r="C56" s="287"/>
      <c r="D56" s="287"/>
      <c r="E56" s="287"/>
      <c r="F56" s="287"/>
      <c r="G56" s="287"/>
      <c r="H56" s="287"/>
      <c r="I56" s="287"/>
      <c r="J56" s="287"/>
      <c r="K56" s="287"/>
      <c r="L56" s="287"/>
      <c r="M56" s="148"/>
      <c r="N56" s="148"/>
      <c r="O56" s="148"/>
      <c r="P56" s="148"/>
    </row>
    <row r="57" spans="1:18" s="3" customFormat="1" ht="15.5" x14ac:dyDescent="0.25">
      <c r="A57" s="287" t="s">
        <v>430</v>
      </c>
      <c r="B57" s="287"/>
      <c r="C57" s="287"/>
      <c r="D57" s="287"/>
      <c r="E57" s="287"/>
      <c r="F57" s="287"/>
      <c r="G57" s="287"/>
      <c r="H57" s="287"/>
      <c r="I57" s="287"/>
      <c r="J57" s="287"/>
      <c r="K57" s="287"/>
      <c r="L57" s="287"/>
      <c r="M57" s="148"/>
      <c r="N57" s="148"/>
      <c r="O57" s="148"/>
      <c r="P57" s="148"/>
    </row>
    <row r="58" spans="1:18" s="3" customFormat="1" ht="15.5" x14ac:dyDescent="0.25">
      <c r="A58" s="287" t="s">
        <v>270</v>
      </c>
      <c r="B58" s="287"/>
      <c r="C58" s="287"/>
      <c r="D58" s="287"/>
      <c r="E58" s="287"/>
      <c r="F58" s="287"/>
      <c r="G58" s="287"/>
      <c r="H58" s="287"/>
      <c r="I58" s="287"/>
      <c r="J58" s="287"/>
      <c r="K58" s="287"/>
      <c r="L58" s="287"/>
      <c r="M58" s="148"/>
      <c r="N58" s="148"/>
      <c r="O58" s="148"/>
      <c r="P58" s="148"/>
    </row>
    <row r="59" spans="1:18" s="3" customFormat="1" ht="15.5" x14ac:dyDescent="0.25">
      <c r="A59" s="287" t="s">
        <v>271</v>
      </c>
      <c r="B59" s="287"/>
      <c r="C59" s="287"/>
      <c r="D59" s="287"/>
      <c r="E59" s="287"/>
      <c r="F59" s="287"/>
      <c r="G59" s="287"/>
      <c r="H59" s="287"/>
      <c r="I59" s="287"/>
      <c r="J59" s="287"/>
      <c r="K59" s="287"/>
      <c r="L59" s="287"/>
      <c r="M59" s="148"/>
      <c r="N59" s="148"/>
      <c r="O59" s="148"/>
      <c r="P59" s="148"/>
    </row>
    <row r="60" spans="1:18" s="3" customFormat="1" ht="15.5" x14ac:dyDescent="0.25">
      <c r="A60" s="287" t="s">
        <v>272</v>
      </c>
      <c r="B60" s="287"/>
      <c r="C60" s="287"/>
      <c r="D60" s="287"/>
      <c r="E60" s="287"/>
      <c r="F60" s="287"/>
      <c r="G60" s="287"/>
      <c r="H60" s="287"/>
      <c r="I60" s="287"/>
      <c r="J60" s="287"/>
      <c r="K60" s="287"/>
      <c r="L60" s="287"/>
      <c r="M60" s="148"/>
      <c r="N60" s="148"/>
      <c r="O60" s="148"/>
      <c r="P60" s="148"/>
    </row>
    <row r="61" spans="1:18" s="3" customFormat="1" ht="15.5" x14ac:dyDescent="0.25">
      <c r="A61" s="287" t="s">
        <v>273</v>
      </c>
      <c r="B61" s="287"/>
      <c r="C61" s="287"/>
      <c r="D61" s="287"/>
      <c r="E61" s="287"/>
      <c r="F61" s="287"/>
      <c r="G61" s="287"/>
      <c r="H61" s="287"/>
      <c r="I61" s="287"/>
      <c r="J61" s="287"/>
      <c r="K61" s="287"/>
      <c r="L61" s="287"/>
      <c r="M61" s="148"/>
      <c r="N61" s="148"/>
      <c r="O61" s="148"/>
      <c r="P61" s="148"/>
    </row>
    <row r="62" spans="1:18" s="3" customFormat="1" ht="15.5" x14ac:dyDescent="0.25">
      <c r="A62" s="287" t="s">
        <v>274</v>
      </c>
      <c r="B62" s="287"/>
      <c r="C62" s="287"/>
      <c r="D62" s="287"/>
      <c r="E62" s="287"/>
      <c r="F62" s="287"/>
      <c r="G62" s="287"/>
      <c r="H62" s="287"/>
      <c r="I62" s="287"/>
      <c r="J62" s="287"/>
      <c r="K62" s="287"/>
      <c r="L62" s="287"/>
      <c r="M62" s="148"/>
      <c r="N62" s="148"/>
      <c r="O62" s="148"/>
      <c r="P62" s="148"/>
    </row>
    <row r="63" spans="1:18" s="3" customFormat="1" ht="15.5" x14ac:dyDescent="0.25">
      <c r="A63" s="287" t="s">
        <v>275</v>
      </c>
      <c r="B63" s="287"/>
      <c r="C63" s="287"/>
      <c r="D63" s="287"/>
      <c r="E63" s="287"/>
      <c r="F63" s="287"/>
      <c r="G63" s="287"/>
      <c r="H63" s="287"/>
      <c r="I63" s="287"/>
      <c r="J63" s="287"/>
      <c r="K63" s="287"/>
      <c r="L63" s="287"/>
      <c r="M63" s="148"/>
      <c r="N63" s="148"/>
      <c r="O63" s="148"/>
      <c r="P63" s="148"/>
    </row>
    <row r="64" spans="1:18" s="3" customFormat="1" ht="15.5" x14ac:dyDescent="0.25">
      <c r="A64" s="287" t="s">
        <v>302</v>
      </c>
      <c r="B64" s="287"/>
      <c r="C64" s="287"/>
      <c r="D64" s="287"/>
      <c r="E64" s="287"/>
      <c r="F64" s="287"/>
      <c r="G64" s="287"/>
      <c r="H64" s="287"/>
      <c r="I64" s="287"/>
      <c r="J64" s="287"/>
      <c r="K64" s="287"/>
      <c r="L64" s="287"/>
      <c r="M64" s="148"/>
      <c r="N64" s="148"/>
      <c r="O64" s="148"/>
      <c r="P64" s="148"/>
    </row>
    <row r="65" spans="1:16" s="3" customFormat="1" ht="15" customHeight="1" x14ac:dyDescent="0.25">
      <c r="A65" s="286" t="s">
        <v>473</v>
      </c>
      <c r="B65" s="286"/>
      <c r="C65" s="286"/>
      <c r="D65" s="286"/>
      <c r="E65" s="286"/>
      <c r="F65" s="286"/>
      <c r="G65" s="286"/>
      <c r="H65" s="286"/>
      <c r="I65" s="286"/>
      <c r="J65" s="286"/>
      <c r="K65" s="286"/>
      <c r="L65" s="286"/>
      <c r="M65" s="149"/>
      <c r="N65" s="149"/>
      <c r="O65" s="149"/>
      <c r="P65" s="149"/>
    </row>
    <row r="66" spans="1:16" ht="17.25" customHeight="1" x14ac:dyDescent="0.25">
      <c r="A66" s="286" t="s">
        <v>474</v>
      </c>
      <c r="B66" s="286"/>
      <c r="C66" s="286"/>
      <c r="D66" s="286"/>
      <c r="E66" s="286"/>
      <c r="F66" s="286"/>
      <c r="G66" s="286"/>
      <c r="H66" s="286"/>
      <c r="I66" s="286"/>
      <c r="J66" s="286"/>
      <c r="K66" s="286"/>
      <c r="L66" s="286"/>
    </row>
  </sheetData>
  <sheetProtection algorithmName="SHA-512" hashValue="CarBy3h5C1ituUpEYjXsZXmTtbgrW1k9DTsRGOrJheqbC8RiCzV9eH3AAgwkNaiXt8Ub9fwEtJnS54mQ7WCbBA==" saltValue="IPPd5PxL/W/lR+9rhvKsmw==" spinCount="100000" sheet="1" objects="1" scenarios="1" selectLockedCells="1"/>
  <mergeCells count="154">
    <mergeCell ref="A54:L54"/>
    <mergeCell ref="A55:L55"/>
    <mergeCell ref="A65:L65"/>
    <mergeCell ref="I48:J48"/>
    <mergeCell ref="K48:L48"/>
    <mergeCell ref="A52:D52"/>
    <mergeCell ref="E52:F52"/>
    <mergeCell ref="G52:H52"/>
    <mergeCell ref="I52:J52"/>
    <mergeCell ref="K52:L52"/>
    <mergeCell ref="K50:L50"/>
    <mergeCell ref="A51:D51"/>
    <mergeCell ref="E51:F51"/>
    <mergeCell ref="G51:H51"/>
    <mergeCell ref="I51:J51"/>
    <mergeCell ref="K51:L51"/>
    <mergeCell ref="A49:A50"/>
    <mergeCell ref="B49:D49"/>
    <mergeCell ref="E49:F49"/>
    <mergeCell ref="G49:H49"/>
    <mergeCell ref="I49:J49"/>
    <mergeCell ref="K49:L49"/>
    <mergeCell ref="B50:D50"/>
    <mergeCell ref="E50:F50"/>
    <mergeCell ref="G50:H50"/>
    <mergeCell ref="I50:J50"/>
    <mergeCell ref="K45:L45"/>
    <mergeCell ref="B46:D46"/>
    <mergeCell ref="E46:F46"/>
    <mergeCell ref="G46:H46"/>
    <mergeCell ref="I46:J46"/>
    <mergeCell ref="K46:L46"/>
    <mergeCell ref="A44:A48"/>
    <mergeCell ref="B44:D44"/>
    <mergeCell ref="E44:F44"/>
    <mergeCell ref="G44:H44"/>
    <mergeCell ref="I44:J44"/>
    <mergeCell ref="K44:L44"/>
    <mergeCell ref="B45:D45"/>
    <mergeCell ref="E45:F45"/>
    <mergeCell ref="G45:H45"/>
    <mergeCell ref="I45:J45"/>
    <mergeCell ref="B47:D47"/>
    <mergeCell ref="E47:F47"/>
    <mergeCell ref="G47:H47"/>
    <mergeCell ref="I47:J47"/>
    <mergeCell ref="K47:L47"/>
    <mergeCell ref="B48:D48"/>
    <mergeCell ref="E48:F48"/>
    <mergeCell ref="G48:H48"/>
    <mergeCell ref="I42:J42"/>
    <mergeCell ref="K42:L42"/>
    <mergeCell ref="B43:D43"/>
    <mergeCell ref="E43:F43"/>
    <mergeCell ref="G43:H43"/>
    <mergeCell ref="I43:J43"/>
    <mergeCell ref="K43:L43"/>
    <mergeCell ref="A41:A43"/>
    <mergeCell ref="B41:D41"/>
    <mergeCell ref="E41:F41"/>
    <mergeCell ref="G41:H41"/>
    <mergeCell ref="I41:J41"/>
    <mergeCell ref="K41:L41"/>
    <mergeCell ref="B42:D42"/>
    <mergeCell ref="E42:F42"/>
    <mergeCell ref="G42:H42"/>
    <mergeCell ref="A35:D35"/>
    <mergeCell ref="E35:H35"/>
    <mergeCell ref="A36:D36"/>
    <mergeCell ref="A38:D40"/>
    <mergeCell ref="E38:H38"/>
    <mergeCell ref="I38:L38"/>
    <mergeCell ref="E39:F40"/>
    <mergeCell ref="G39:H40"/>
    <mergeCell ref="I39:J40"/>
    <mergeCell ref="K39:L40"/>
    <mergeCell ref="B23:B24"/>
    <mergeCell ref="C23:D23"/>
    <mergeCell ref="C24:D24"/>
    <mergeCell ref="J7:J9"/>
    <mergeCell ref="K7:K9"/>
    <mergeCell ref="L7:L9"/>
    <mergeCell ref="B29:B30"/>
    <mergeCell ref="C30:D30"/>
    <mergeCell ref="A31:A34"/>
    <mergeCell ref="B31:D31"/>
    <mergeCell ref="B32:D32"/>
    <mergeCell ref="B33:D33"/>
    <mergeCell ref="B34:D34"/>
    <mergeCell ref="B25:B26"/>
    <mergeCell ref="C25:D25"/>
    <mergeCell ref="C26:D26"/>
    <mergeCell ref="B27:B28"/>
    <mergeCell ref="C27:D27"/>
    <mergeCell ref="C28:D28"/>
    <mergeCell ref="C29:D29"/>
    <mergeCell ref="M7:M9"/>
    <mergeCell ref="N7:N9"/>
    <mergeCell ref="O7:O9"/>
    <mergeCell ref="P7:P9"/>
    <mergeCell ref="A10:A30"/>
    <mergeCell ref="B10:B12"/>
    <mergeCell ref="C10:D10"/>
    <mergeCell ref="C11:D11"/>
    <mergeCell ref="C12:D12"/>
    <mergeCell ref="B17:B18"/>
    <mergeCell ref="C17:D17"/>
    <mergeCell ref="C18:D18"/>
    <mergeCell ref="B19:B20"/>
    <mergeCell ref="C19:D19"/>
    <mergeCell ref="C20:D20"/>
    <mergeCell ref="B13:B14"/>
    <mergeCell ref="C13:D13"/>
    <mergeCell ref="C14:D14"/>
    <mergeCell ref="B15:B16"/>
    <mergeCell ref="C15:D15"/>
    <mergeCell ref="C16:D16"/>
    <mergeCell ref="B21:B22"/>
    <mergeCell ref="C21:D21"/>
    <mergeCell ref="C22:D22"/>
    <mergeCell ref="N2:P2"/>
    <mergeCell ref="A1:D1"/>
    <mergeCell ref="I1:L1"/>
    <mergeCell ref="E1:H1"/>
    <mergeCell ref="M1:P1"/>
    <mergeCell ref="A2:M2"/>
    <mergeCell ref="A3:M3"/>
    <mergeCell ref="N3:P3"/>
    <mergeCell ref="A4:D9"/>
    <mergeCell ref="E4:P4"/>
    <mergeCell ref="E5:H5"/>
    <mergeCell ref="I5:L5"/>
    <mergeCell ref="M5:P5"/>
    <mergeCell ref="E6:F6"/>
    <mergeCell ref="G6:H6"/>
    <mergeCell ref="I6:J6"/>
    <mergeCell ref="K6:L6"/>
    <mergeCell ref="M6:N6"/>
    <mergeCell ref="O6:P6"/>
    <mergeCell ref="E7:E9"/>
    <mergeCell ref="F7:F9"/>
    <mergeCell ref="G7:G9"/>
    <mergeCell ref="H7:H9"/>
    <mergeCell ref="I7:I9"/>
    <mergeCell ref="A66:L66"/>
    <mergeCell ref="A64:L64"/>
    <mergeCell ref="A56:L56"/>
    <mergeCell ref="A57:L57"/>
    <mergeCell ref="A58:L58"/>
    <mergeCell ref="A59:L59"/>
    <mergeCell ref="A60:L60"/>
    <mergeCell ref="A61:L61"/>
    <mergeCell ref="A62:L62"/>
    <mergeCell ref="A63:L63"/>
  </mergeCells>
  <dataValidations count="1">
    <dataValidation type="decimal" operator="greaterThan" allowBlank="1" showErrorMessage="1" errorTitle="CHYBA | ERROR" error="Zadejte kladné číslo | Enter a positive number" sqref="E10:P34 I35:P36 E36:H36 E41:L52" xr:uid="{00000000-0002-0000-07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7">
    <tabColor rgb="FFFFB400"/>
  </sheetPr>
  <dimension ref="A1:V61"/>
  <sheetViews>
    <sheetView showGridLines="0" zoomScale="80" zoomScaleNormal="80" workbookViewId="0">
      <selection activeCell="E11" sqref="E11"/>
    </sheetView>
  </sheetViews>
  <sheetFormatPr defaultColWidth="9.1796875" defaultRowHeight="12.5" x14ac:dyDescent="0.25"/>
  <cols>
    <col min="1" max="1" width="6.7265625" style="2" customWidth="1"/>
    <col min="2" max="2" width="16.7265625" style="2" customWidth="1"/>
    <col min="3" max="4" width="10.7265625" style="2" customWidth="1"/>
    <col min="5" max="20" width="10" style="2" customWidth="1"/>
    <col min="21" max="21" width="9.1796875" style="2"/>
    <col min="22" max="22" width="12.7265625" style="2" hidden="1" customWidth="1"/>
    <col min="23" max="16384" width="9.1796875" style="2"/>
  </cols>
  <sheetData>
    <row r="1" spans="1:22" ht="29.5" customHeight="1" x14ac:dyDescent="0.25">
      <c r="A1" s="352" t="s">
        <v>239</v>
      </c>
      <c r="B1" s="353"/>
      <c r="C1" s="353"/>
      <c r="D1" s="353"/>
      <c r="E1" s="353"/>
      <c r="F1" s="353" t="s">
        <v>240</v>
      </c>
      <c r="G1" s="353"/>
      <c r="H1" s="353"/>
      <c r="I1" s="353"/>
      <c r="J1" s="353"/>
      <c r="K1" s="491" t="s">
        <v>296</v>
      </c>
      <c r="L1" s="491"/>
      <c r="M1" s="491"/>
      <c r="N1" s="491"/>
      <c r="O1" s="491"/>
      <c r="P1" s="353" t="s">
        <v>278</v>
      </c>
      <c r="Q1" s="353"/>
      <c r="R1" s="353"/>
      <c r="S1" s="353"/>
      <c r="T1" s="405"/>
      <c r="V1" s="2">
        <f>V11*V12*V13*V14*V15*V16*V17*V18*V19*V20*V21*V22*V23*V24*V25*V26*V27*V28*V29*V30*V31*V32*V33*V34*V35*V42*V43*V44*V45*V46*V47*V48*V49*V50</f>
        <v>0</v>
      </c>
    </row>
    <row r="2" spans="1:22" s="3" customFormat="1" ht="30" customHeight="1" x14ac:dyDescent="0.25">
      <c r="A2" s="458" t="s">
        <v>303</v>
      </c>
      <c r="B2" s="458"/>
      <c r="C2" s="458"/>
      <c r="D2" s="458"/>
      <c r="E2" s="458"/>
      <c r="F2" s="458"/>
      <c r="G2" s="458"/>
      <c r="H2" s="458"/>
      <c r="I2" s="458"/>
      <c r="J2" s="458"/>
      <c r="K2" s="458"/>
      <c r="L2" s="458"/>
      <c r="M2" s="458"/>
      <c r="N2" s="458"/>
      <c r="O2" s="458"/>
      <c r="P2" s="458"/>
      <c r="Q2" s="288" t="str">
        <f>"IČO: "&amp;Introduction!C12</f>
        <v xml:space="preserve">IČO: </v>
      </c>
      <c r="R2" s="288"/>
      <c r="S2" s="288"/>
      <c r="T2" s="288"/>
      <c r="V2" s="3">
        <v>0</v>
      </c>
    </row>
    <row r="3" spans="1:22" s="3" customFormat="1" ht="46.15" customHeight="1" thickBot="1" x14ac:dyDescent="0.3">
      <c r="A3" s="459" t="s">
        <v>480</v>
      </c>
      <c r="B3" s="459"/>
      <c r="C3" s="459"/>
      <c r="D3" s="459"/>
      <c r="E3" s="459"/>
      <c r="F3" s="459"/>
      <c r="G3" s="459"/>
      <c r="H3" s="459"/>
      <c r="I3" s="459"/>
      <c r="J3" s="459"/>
      <c r="K3" s="459"/>
      <c r="L3" s="459"/>
      <c r="M3" s="459"/>
      <c r="N3" s="459"/>
      <c r="O3" s="459"/>
      <c r="P3" s="459"/>
      <c r="Q3" s="309" t="str">
        <f>Introduction!D4&amp;Introduction!E4</f>
        <v>3. quarter 2026</v>
      </c>
      <c r="R3" s="309"/>
      <c r="S3" s="309"/>
      <c r="T3" s="309"/>
    </row>
    <row r="4" spans="1:22" s="3" customFormat="1" ht="31" customHeight="1" thickBot="1" x14ac:dyDescent="0.3">
      <c r="A4" s="394" t="s">
        <v>243</v>
      </c>
      <c r="B4" s="395"/>
      <c r="C4" s="395"/>
      <c r="D4" s="396"/>
      <c r="E4" s="432" t="s">
        <v>280</v>
      </c>
      <c r="F4" s="433"/>
      <c r="G4" s="433"/>
      <c r="H4" s="433"/>
      <c r="I4" s="433"/>
      <c r="J4" s="433"/>
      <c r="K4" s="433"/>
      <c r="L4" s="433"/>
      <c r="M4" s="433"/>
      <c r="N4" s="433"/>
      <c r="O4" s="433"/>
      <c r="P4" s="433"/>
      <c r="Q4" s="433"/>
      <c r="R4" s="433"/>
      <c r="S4" s="433"/>
      <c r="T4" s="434"/>
    </row>
    <row r="5" spans="1:22" s="3" customFormat="1" ht="31" customHeight="1" thickBot="1" x14ac:dyDescent="0.3">
      <c r="A5" s="397"/>
      <c r="B5" s="398"/>
      <c r="C5" s="398"/>
      <c r="D5" s="399"/>
      <c r="E5" s="427" t="s">
        <v>281</v>
      </c>
      <c r="F5" s="428"/>
      <c r="G5" s="428"/>
      <c r="H5" s="428"/>
      <c r="I5" s="428"/>
      <c r="J5" s="428"/>
      <c r="K5" s="428"/>
      <c r="L5" s="429"/>
      <c r="M5" s="427" t="s">
        <v>282</v>
      </c>
      <c r="N5" s="428"/>
      <c r="O5" s="428"/>
      <c r="P5" s="428"/>
      <c r="Q5" s="428"/>
      <c r="R5" s="428"/>
      <c r="S5" s="428"/>
      <c r="T5" s="429"/>
    </row>
    <row r="6" spans="1:22" ht="31" customHeight="1" thickBot="1" x14ac:dyDescent="0.3">
      <c r="A6" s="397"/>
      <c r="B6" s="398"/>
      <c r="C6" s="398"/>
      <c r="D6" s="399"/>
      <c r="E6" s="412" t="s">
        <v>244</v>
      </c>
      <c r="F6" s="406"/>
      <c r="G6" s="406"/>
      <c r="H6" s="407"/>
      <c r="I6" s="412" t="s">
        <v>387</v>
      </c>
      <c r="J6" s="406"/>
      <c r="K6" s="406"/>
      <c r="L6" s="407"/>
      <c r="M6" s="412" t="s">
        <v>244</v>
      </c>
      <c r="N6" s="406"/>
      <c r="O6" s="406"/>
      <c r="P6" s="407"/>
      <c r="Q6" s="412" t="s">
        <v>387</v>
      </c>
      <c r="R6" s="406"/>
      <c r="S6" s="406"/>
      <c r="T6" s="407"/>
    </row>
    <row r="7" spans="1:22" ht="31" customHeight="1" thickBot="1" x14ac:dyDescent="0.3">
      <c r="A7" s="397"/>
      <c r="B7" s="398"/>
      <c r="C7" s="398"/>
      <c r="D7" s="399"/>
      <c r="E7" s="404" t="s">
        <v>245</v>
      </c>
      <c r="F7" s="404"/>
      <c r="G7" s="307" t="s">
        <v>246</v>
      </c>
      <c r="H7" s="308"/>
      <c r="I7" s="404" t="s">
        <v>245</v>
      </c>
      <c r="J7" s="404"/>
      <c r="K7" s="307" t="s">
        <v>246</v>
      </c>
      <c r="L7" s="308"/>
      <c r="M7" s="404" t="s">
        <v>245</v>
      </c>
      <c r="N7" s="404"/>
      <c r="O7" s="307" t="s">
        <v>246</v>
      </c>
      <c r="P7" s="308"/>
      <c r="Q7" s="404" t="s">
        <v>245</v>
      </c>
      <c r="R7" s="404"/>
      <c r="S7" s="307" t="s">
        <v>246</v>
      </c>
      <c r="T7" s="308"/>
    </row>
    <row r="8" spans="1:22" ht="31" customHeight="1" x14ac:dyDescent="0.25">
      <c r="A8" s="397"/>
      <c r="B8" s="398"/>
      <c r="C8" s="398"/>
      <c r="D8" s="399"/>
      <c r="E8" s="310" t="s">
        <v>247</v>
      </c>
      <c r="F8" s="455" t="s">
        <v>248</v>
      </c>
      <c r="G8" s="310" t="s">
        <v>247</v>
      </c>
      <c r="H8" s="455" t="s">
        <v>248</v>
      </c>
      <c r="I8" s="310" t="s">
        <v>247</v>
      </c>
      <c r="J8" s="455" t="s">
        <v>248</v>
      </c>
      <c r="K8" s="310" t="s">
        <v>247</v>
      </c>
      <c r="L8" s="455" t="s">
        <v>248</v>
      </c>
      <c r="M8" s="310" t="s">
        <v>247</v>
      </c>
      <c r="N8" s="455" t="s">
        <v>248</v>
      </c>
      <c r="O8" s="310" t="s">
        <v>247</v>
      </c>
      <c r="P8" s="455" t="s">
        <v>248</v>
      </c>
      <c r="Q8" s="310" t="s">
        <v>247</v>
      </c>
      <c r="R8" s="455" t="s">
        <v>248</v>
      </c>
      <c r="S8" s="310" t="s">
        <v>247</v>
      </c>
      <c r="T8" s="455" t="s">
        <v>248</v>
      </c>
    </row>
    <row r="9" spans="1:22" ht="31" customHeight="1" x14ac:dyDescent="0.25">
      <c r="A9" s="397"/>
      <c r="B9" s="398"/>
      <c r="C9" s="398"/>
      <c r="D9" s="399"/>
      <c r="E9" s="311"/>
      <c r="F9" s="456"/>
      <c r="G9" s="311"/>
      <c r="H9" s="456"/>
      <c r="I9" s="311"/>
      <c r="J9" s="456"/>
      <c r="K9" s="311"/>
      <c r="L9" s="456"/>
      <c r="M9" s="311"/>
      <c r="N9" s="456"/>
      <c r="O9" s="311"/>
      <c r="P9" s="456"/>
      <c r="Q9" s="311"/>
      <c r="R9" s="456"/>
      <c r="S9" s="311"/>
      <c r="T9" s="456"/>
    </row>
    <row r="10" spans="1:22" ht="31" customHeight="1" thickBot="1" x14ac:dyDescent="0.3">
      <c r="A10" s="400"/>
      <c r="B10" s="401"/>
      <c r="C10" s="401"/>
      <c r="D10" s="450"/>
      <c r="E10" s="312"/>
      <c r="F10" s="457"/>
      <c r="G10" s="312"/>
      <c r="H10" s="457"/>
      <c r="I10" s="312"/>
      <c r="J10" s="457"/>
      <c r="K10" s="312"/>
      <c r="L10" s="457"/>
      <c r="M10" s="312"/>
      <c r="N10" s="457"/>
      <c r="O10" s="312"/>
      <c r="P10" s="457"/>
      <c r="Q10" s="312"/>
      <c r="R10" s="457"/>
      <c r="S10" s="312"/>
      <c r="T10" s="457"/>
    </row>
    <row r="11" spans="1:22" ht="31" customHeight="1" x14ac:dyDescent="0.25">
      <c r="A11" s="509" t="s">
        <v>249</v>
      </c>
      <c r="B11" s="512" t="s">
        <v>0</v>
      </c>
      <c r="C11" s="361" t="s">
        <v>251</v>
      </c>
      <c r="D11" s="362"/>
      <c r="E11" s="64"/>
      <c r="F11" s="63"/>
      <c r="G11" s="63"/>
      <c r="H11" s="65"/>
      <c r="I11" s="64"/>
      <c r="J11" s="63"/>
      <c r="K11" s="63"/>
      <c r="L11" s="65"/>
      <c r="M11" s="64"/>
      <c r="N11" s="63"/>
      <c r="O11" s="63"/>
      <c r="P11" s="65"/>
      <c r="Q11" s="64"/>
      <c r="R11" s="63"/>
      <c r="S11" s="63"/>
      <c r="T11" s="65"/>
      <c r="V11" s="2">
        <f t="shared" ref="V11:V35" si="0">E11*F11*G11*H11*I11*J11*K11*L11*M11*N11*O11*P11*Q11*R11*S11*T11*$V$2</f>
        <v>0</v>
      </c>
    </row>
    <row r="12" spans="1:22" ht="31" customHeight="1" x14ac:dyDescent="0.25">
      <c r="A12" s="510"/>
      <c r="B12" s="513"/>
      <c r="C12" s="367" t="s">
        <v>254</v>
      </c>
      <c r="D12" s="368"/>
      <c r="E12" s="68"/>
      <c r="F12" s="67"/>
      <c r="G12" s="67"/>
      <c r="H12" s="69"/>
      <c r="I12" s="68"/>
      <c r="J12" s="67"/>
      <c r="K12" s="67"/>
      <c r="L12" s="69"/>
      <c r="M12" s="68"/>
      <c r="N12" s="67"/>
      <c r="O12" s="67"/>
      <c r="P12" s="69"/>
      <c r="Q12" s="68"/>
      <c r="R12" s="67"/>
      <c r="S12" s="67"/>
      <c r="T12" s="69"/>
      <c r="V12" s="2">
        <f t="shared" si="0"/>
        <v>0</v>
      </c>
    </row>
    <row r="13" spans="1:22" ht="31" customHeight="1" x14ac:dyDescent="0.25">
      <c r="A13" s="510"/>
      <c r="B13" s="514" t="s">
        <v>1</v>
      </c>
      <c r="C13" s="365" t="s">
        <v>251</v>
      </c>
      <c r="D13" s="366"/>
      <c r="E13" s="68"/>
      <c r="F13" s="67"/>
      <c r="G13" s="67"/>
      <c r="H13" s="69"/>
      <c r="I13" s="68"/>
      <c r="J13" s="67"/>
      <c r="K13" s="67"/>
      <c r="L13" s="69"/>
      <c r="M13" s="68"/>
      <c r="N13" s="67"/>
      <c r="O13" s="67"/>
      <c r="P13" s="69"/>
      <c r="Q13" s="68"/>
      <c r="R13" s="67"/>
      <c r="S13" s="67"/>
      <c r="T13" s="69"/>
      <c r="V13" s="2">
        <f t="shared" si="0"/>
        <v>0</v>
      </c>
    </row>
    <row r="14" spans="1:22" ht="31" customHeight="1" x14ac:dyDescent="0.25">
      <c r="A14" s="510"/>
      <c r="B14" s="513"/>
      <c r="C14" s="365" t="s">
        <v>254</v>
      </c>
      <c r="D14" s="366"/>
      <c r="E14" s="68"/>
      <c r="F14" s="67"/>
      <c r="G14" s="67"/>
      <c r="H14" s="69"/>
      <c r="I14" s="68"/>
      <c r="J14" s="67"/>
      <c r="K14" s="67"/>
      <c r="L14" s="69"/>
      <c r="M14" s="68"/>
      <c r="N14" s="67"/>
      <c r="O14" s="67"/>
      <c r="P14" s="69"/>
      <c r="Q14" s="68"/>
      <c r="R14" s="67"/>
      <c r="S14" s="67"/>
      <c r="T14" s="69"/>
      <c r="V14" s="2">
        <f t="shared" si="0"/>
        <v>0</v>
      </c>
    </row>
    <row r="15" spans="1:22" ht="31" customHeight="1" x14ac:dyDescent="0.25">
      <c r="A15" s="510"/>
      <c r="B15" s="514" t="s">
        <v>2</v>
      </c>
      <c r="C15" s="365" t="s">
        <v>251</v>
      </c>
      <c r="D15" s="366"/>
      <c r="E15" s="68"/>
      <c r="F15" s="67"/>
      <c r="G15" s="67"/>
      <c r="H15" s="69"/>
      <c r="I15" s="68"/>
      <c r="J15" s="67"/>
      <c r="K15" s="67"/>
      <c r="L15" s="69"/>
      <c r="M15" s="68"/>
      <c r="N15" s="67"/>
      <c r="O15" s="67"/>
      <c r="P15" s="69"/>
      <c r="Q15" s="68"/>
      <c r="R15" s="67"/>
      <c r="S15" s="67"/>
      <c r="T15" s="69"/>
      <c r="V15" s="2">
        <f t="shared" si="0"/>
        <v>0</v>
      </c>
    </row>
    <row r="16" spans="1:22" ht="31" customHeight="1" x14ac:dyDescent="0.25">
      <c r="A16" s="510"/>
      <c r="B16" s="513"/>
      <c r="C16" s="365" t="s">
        <v>254</v>
      </c>
      <c r="D16" s="366"/>
      <c r="E16" s="68"/>
      <c r="F16" s="67"/>
      <c r="G16" s="67"/>
      <c r="H16" s="69"/>
      <c r="I16" s="68"/>
      <c r="J16" s="67"/>
      <c r="K16" s="67"/>
      <c r="L16" s="69"/>
      <c r="M16" s="68"/>
      <c r="N16" s="67"/>
      <c r="O16" s="67"/>
      <c r="P16" s="69"/>
      <c r="Q16" s="68"/>
      <c r="R16" s="67"/>
      <c r="S16" s="67"/>
      <c r="T16" s="69"/>
      <c r="V16" s="2">
        <f t="shared" si="0"/>
        <v>0</v>
      </c>
    </row>
    <row r="17" spans="1:22" ht="31" customHeight="1" x14ac:dyDescent="0.25">
      <c r="A17" s="510"/>
      <c r="B17" s="514" t="s">
        <v>3</v>
      </c>
      <c r="C17" s="365" t="s">
        <v>251</v>
      </c>
      <c r="D17" s="366"/>
      <c r="E17" s="68"/>
      <c r="F17" s="67"/>
      <c r="G17" s="67"/>
      <c r="H17" s="69"/>
      <c r="I17" s="68"/>
      <c r="J17" s="67"/>
      <c r="K17" s="67"/>
      <c r="L17" s="69"/>
      <c r="M17" s="68"/>
      <c r="N17" s="67"/>
      <c r="O17" s="67"/>
      <c r="P17" s="69"/>
      <c r="Q17" s="68"/>
      <c r="R17" s="67"/>
      <c r="S17" s="67"/>
      <c r="T17" s="69"/>
      <c r="V17" s="2">
        <f t="shared" si="0"/>
        <v>0</v>
      </c>
    </row>
    <row r="18" spans="1:22" ht="31" customHeight="1" x14ac:dyDescent="0.25">
      <c r="A18" s="510"/>
      <c r="B18" s="513"/>
      <c r="C18" s="365" t="s">
        <v>254</v>
      </c>
      <c r="D18" s="366"/>
      <c r="E18" s="68"/>
      <c r="F18" s="67"/>
      <c r="G18" s="67"/>
      <c r="H18" s="69"/>
      <c r="I18" s="68"/>
      <c r="J18" s="67"/>
      <c r="K18" s="67"/>
      <c r="L18" s="69"/>
      <c r="M18" s="68"/>
      <c r="N18" s="67"/>
      <c r="O18" s="67"/>
      <c r="P18" s="69"/>
      <c r="Q18" s="68"/>
      <c r="R18" s="67"/>
      <c r="S18" s="67"/>
      <c r="T18" s="69"/>
      <c r="V18" s="2">
        <f t="shared" si="0"/>
        <v>0</v>
      </c>
    </row>
    <row r="19" spans="1:22" ht="31" customHeight="1" x14ac:dyDescent="0.25">
      <c r="A19" s="510"/>
      <c r="B19" s="514" t="s">
        <v>4</v>
      </c>
      <c r="C19" s="365" t="s">
        <v>251</v>
      </c>
      <c r="D19" s="366"/>
      <c r="E19" s="68"/>
      <c r="F19" s="67"/>
      <c r="G19" s="67"/>
      <c r="H19" s="69"/>
      <c r="I19" s="68"/>
      <c r="J19" s="67"/>
      <c r="K19" s="67"/>
      <c r="L19" s="69"/>
      <c r="M19" s="68"/>
      <c r="N19" s="67"/>
      <c r="O19" s="67"/>
      <c r="P19" s="69"/>
      <c r="Q19" s="68"/>
      <c r="R19" s="67"/>
      <c r="S19" s="67"/>
      <c r="T19" s="69"/>
      <c r="V19" s="2">
        <f t="shared" si="0"/>
        <v>0</v>
      </c>
    </row>
    <row r="20" spans="1:22" ht="31" customHeight="1" x14ac:dyDescent="0.25">
      <c r="A20" s="510"/>
      <c r="B20" s="513"/>
      <c r="C20" s="365" t="s">
        <v>254</v>
      </c>
      <c r="D20" s="366"/>
      <c r="E20" s="68"/>
      <c r="F20" s="67"/>
      <c r="G20" s="67"/>
      <c r="H20" s="69"/>
      <c r="I20" s="68"/>
      <c r="J20" s="67"/>
      <c r="K20" s="67"/>
      <c r="L20" s="69"/>
      <c r="M20" s="68"/>
      <c r="N20" s="67"/>
      <c r="O20" s="67"/>
      <c r="P20" s="69"/>
      <c r="Q20" s="68"/>
      <c r="R20" s="67"/>
      <c r="S20" s="67"/>
      <c r="T20" s="69"/>
      <c r="V20" s="2">
        <f t="shared" si="0"/>
        <v>0</v>
      </c>
    </row>
    <row r="21" spans="1:22" ht="31" customHeight="1" x14ac:dyDescent="0.25">
      <c r="A21" s="510"/>
      <c r="B21" s="514" t="s">
        <v>5</v>
      </c>
      <c r="C21" s="365" t="s">
        <v>251</v>
      </c>
      <c r="D21" s="366"/>
      <c r="E21" s="68"/>
      <c r="F21" s="67"/>
      <c r="G21" s="67"/>
      <c r="H21" s="69"/>
      <c r="I21" s="68"/>
      <c r="J21" s="67"/>
      <c r="K21" s="67"/>
      <c r="L21" s="69"/>
      <c r="M21" s="68"/>
      <c r="N21" s="67"/>
      <c r="O21" s="67"/>
      <c r="P21" s="69"/>
      <c r="Q21" s="68"/>
      <c r="R21" s="67"/>
      <c r="S21" s="67"/>
      <c r="T21" s="69"/>
      <c r="V21" s="2">
        <f t="shared" si="0"/>
        <v>0</v>
      </c>
    </row>
    <row r="22" spans="1:22" ht="31" customHeight="1" x14ac:dyDescent="0.25">
      <c r="A22" s="510"/>
      <c r="B22" s="513"/>
      <c r="C22" s="365" t="s">
        <v>254</v>
      </c>
      <c r="D22" s="366"/>
      <c r="E22" s="68"/>
      <c r="F22" s="67"/>
      <c r="G22" s="67"/>
      <c r="H22" s="69"/>
      <c r="I22" s="68"/>
      <c r="J22" s="67"/>
      <c r="K22" s="67"/>
      <c r="L22" s="69"/>
      <c r="M22" s="68"/>
      <c r="N22" s="67"/>
      <c r="O22" s="67"/>
      <c r="P22" s="69"/>
      <c r="Q22" s="68"/>
      <c r="R22" s="67"/>
      <c r="S22" s="67"/>
      <c r="T22" s="69"/>
      <c r="V22" s="2">
        <f t="shared" si="0"/>
        <v>0</v>
      </c>
    </row>
    <row r="23" spans="1:22" ht="31" customHeight="1" x14ac:dyDescent="0.25">
      <c r="A23" s="510"/>
      <c r="B23" s="514" t="s">
        <v>6</v>
      </c>
      <c r="C23" s="365" t="s">
        <v>251</v>
      </c>
      <c r="D23" s="366"/>
      <c r="E23" s="68"/>
      <c r="F23" s="67"/>
      <c r="G23" s="67"/>
      <c r="H23" s="69"/>
      <c r="I23" s="68"/>
      <c r="J23" s="67"/>
      <c r="K23" s="67"/>
      <c r="L23" s="69"/>
      <c r="M23" s="68"/>
      <c r="N23" s="67"/>
      <c r="O23" s="67"/>
      <c r="P23" s="69"/>
      <c r="Q23" s="68"/>
      <c r="R23" s="67"/>
      <c r="S23" s="67"/>
      <c r="T23" s="69"/>
      <c r="V23" s="2">
        <f t="shared" si="0"/>
        <v>0</v>
      </c>
    </row>
    <row r="24" spans="1:22" ht="31" customHeight="1" x14ac:dyDescent="0.25">
      <c r="A24" s="510"/>
      <c r="B24" s="513"/>
      <c r="C24" s="365" t="s">
        <v>254</v>
      </c>
      <c r="D24" s="366"/>
      <c r="E24" s="68"/>
      <c r="F24" s="67"/>
      <c r="G24" s="67"/>
      <c r="H24" s="69"/>
      <c r="I24" s="68"/>
      <c r="J24" s="67"/>
      <c r="K24" s="67"/>
      <c r="L24" s="69"/>
      <c r="M24" s="68"/>
      <c r="N24" s="67"/>
      <c r="O24" s="67"/>
      <c r="P24" s="69"/>
      <c r="Q24" s="68"/>
      <c r="R24" s="67"/>
      <c r="S24" s="67"/>
      <c r="T24" s="69"/>
      <c r="V24" s="2">
        <f t="shared" si="0"/>
        <v>0</v>
      </c>
    </row>
    <row r="25" spans="1:22" ht="31" customHeight="1" x14ac:dyDescent="0.25">
      <c r="A25" s="510"/>
      <c r="B25" s="514" t="s">
        <v>255</v>
      </c>
      <c r="C25" s="365" t="s">
        <v>251</v>
      </c>
      <c r="D25" s="366"/>
      <c r="E25" s="68"/>
      <c r="F25" s="67"/>
      <c r="G25" s="67"/>
      <c r="H25" s="69"/>
      <c r="I25" s="68"/>
      <c r="J25" s="67"/>
      <c r="K25" s="67"/>
      <c r="L25" s="69"/>
      <c r="M25" s="68"/>
      <c r="N25" s="67"/>
      <c r="O25" s="67"/>
      <c r="P25" s="69"/>
      <c r="Q25" s="68"/>
      <c r="R25" s="67"/>
      <c r="S25" s="67"/>
      <c r="T25" s="69"/>
      <c r="V25" s="2">
        <f t="shared" si="0"/>
        <v>0</v>
      </c>
    </row>
    <row r="26" spans="1:22" ht="31" customHeight="1" x14ac:dyDescent="0.25">
      <c r="A26" s="510"/>
      <c r="B26" s="513"/>
      <c r="C26" s="365" t="s">
        <v>254</v>
      </c>
      <c r="D26" s="366"/>
      <c r="E26" s="68"/>
      <c r="F26" s="67"/>
      <c r="G26" s="67"/>
      <c r="H26" s="69"/>
      <c r="I26" s="68"/>
      <c r="J26" s="67"/>
      <c r="K26" s="67"/>
      <c r="L26" s="69"/>
      <c r="M26" s="68"/>
      <c r="N26" s="67"/>
      <c r="O26" s="67"/>
      <c r="P26" s="69"/>
      <c r="Q26" s="68"/>
      <c r="R26" s="67"/>
      <c r="S26" s="67"/>
      <c r="T26" s="69"/>
      <c r="V26" s="2">
        <f t="shared" si="0"/>
        <v>0</v>
      </c>
    </row>
    <row r="27" spans="1:22" ht="31" customHeight="1" x14ac:dyDescent="0.25">
      <c r="A27" s="510"/>
      <c r="B27" s="370" t="s">
        <v>311</v>
      </c>
      <c r="C27" s="365" t="s">
        <v>251</v>
      </c>
      <c r="D27" s="366"/>
      <c r="E27" s="68"/>
      <c r="F27" s="67"/>
      <c r="G27" s="67"/>
      <c r="H27" s="69"/>
      <c r="I27" s="68"/>
      <c r="J27" s="67"/>
      <c r="K27" s="67"/>
      <c r="L27" s="69"/>
      <c r="M27" s="68"/>
      <c r="N27" s="67"/>
      <c r="O27" s="67"/>
      <c r="P27" s="69"/>
      <c r="Q27" s="68"/>
      <c r="R27" s="67"/>
      <c r="S27" s="67"/>
      <c r="T27" s="69"/>
      <c r="V27" s="2">
        <f t="shared" si="0"/>
        <v>0</v>
      </c>
    </row>
    <row r="28" spans="1:22" ht="31" customHeight="1" x14ac:dyDescent="0.25">
      <c r="A28" s="510"/>
      <c r="B28" s="371"/>
      <c r="C28" s="365" t="s">
        <v>254</v>
      </c>
      <c r="D28" s="366"/>
      <c r="E28" s="68"/>
      <c r="F28" s="67"/>
      <c r="G28" s="67"/>
      <c r="H28" s="69"/>
      <c r="I28" s="68"/>
      <c r="J28" s="67"/>
      <c r="K28" s="67"/>
      <c r="L28" s="69"/>
      <c r="M28" s="68"/>
      <c r="N28" s="67"/>
      <c r="O28" s="67"/>
      <c r="P28" s="69"/>
      <c r="Q28" s="68"/>
      <c r="R28" s="67"/>
      <c r="S28" s="67"/>
      <c r="T28" s="69"/>
      <c r="V28" s="2">
        <f t="shared" si="0"/>
        <v>0</v>
      </c>
    </row>
    <row r="29" spans="1:22" ht="31" customHeight="1" x14ac:dyDescent="0.25">
      <c r="A29" s="510"/>
      <c r="B29" s="372" t="s">
        <v>284</v>
      </c>
      <c r="C29" s="515" t="s">
        <v>251</v>
      </c>
      <c r="D29" s="516"/>
      <c r="E29" s="68"/>
      <c r="F29" s="67"/>
      <c r="G29" s="67"/>
      <c r="H29" s="69"/>
      <c r="I29" s="68"/>
      <c r="J29" s="67"/>
      <c r="K29" s="67"/>
      <c r="L29" s="69"/>
      <c r="M29" s="68"/>
      <c r="N29" s="67"/>
      <c r="O29" s="67"/>
      <c r="P29" s="69"/>
      <c r="Q29" s="68"/>
      <c r="R29" s="67"/>
      <c r="S29" s="67"/>
      <c r="T29" s="69"/>
      <c r="V29" s="2">
        <f t="shared" si="0"/>
        <v>0</v>
      </c>
    </row>
    <row r="30" spans="1:22" ht="31" customHeight="1" thickBot="1" x14ac:dyDescent="0.3">
      <c r="A30" s="511"/>
      <c r="B30" s="364"/>
      <c r="C30" s="515" t="s">
        <v>254</v>
      </c>
      <c r="D30" s="516"/>
      <c r="E30" s="72"/>
      <c r="F30" s="71"/>
      <c r="G30" s="71"/>
      <c r="H30" s="73"/>
      <c r="I30" s="72"/>
      <c r="J30" s="71"/>
      <c r="K30" s="71"/>
      <c r="L30" s="73"/>
      <c r="M30" s="72"/>
      <c r="N30" s="71"/>
      <c r="O30" s="71"/>
      <c r="P30" s="73"/>
      <c r="Q30" s="72"/>
      <c r="R30" s="71"/>
      <c r="S30" s="71"/>
      <c r="T30" s="73"/>
      <c r="V30" s="2">
        <f t="shared" si="0"/>
        <v>0</v>
      </c>
    </row>
    <row r="31" spans="1:22" ht="31" customHeight="1" x14ac:dyDescent="0.25">
      <c r="A31" s="356" t="s">
        <v>250</v>
      </c>
      <c r="B31" s="338" t="s">
        <v>15</v>
      </c>
      <c r="C31" s="348"/>
      <c r="D31" s="349"/>
      <c r="E31" s="64"/>
      <c r="F31" s="63"/>
      <c r="G31" s="63"/>
      <c r="H31" s="65"/>
      <c r="I31" s="64"/>
      <c r="J31" s="63"/>
      <c r="K31" s="63"/>
      <c r="L31" s="65"/>
      <c r="M31" s="64"/>
      <c r="N31" s="63"/>
      <c r="O31" s="63"/>
      <c r="P31" s="65"/>
      <c r="Q31" s="64"/>
      <c r="R31" s="63"/>
      <c r="S31" s="63"/>
      <c r="T31" s="65"/>
      <c r="V31" s="2">
        <f t="shared" si="0"/>
        <v>0</v>
      </c>
    </row>
    <row r="32" spans="1:22" ht="31" customHeight="1" x14ac:dyDescent="0.25">
      <c r="A32" s="357"/>
      <c r="B32" s="347" t="s">
        <v>16</v>
      </c>
      <c r="C32" s="350" t="s">
        <v>7</v>
      </c>
      <c r="D32" s="351"/>
      <c r="E32" s="68"/>
      <c r="F32" s="67"/>
      <c r="G32" s="67"/>
      <c r="H32" s="69"/>
      <c r="I32" s="68"/>
      <c r="J32" s="67"/>
      <c r="K32" s="67"/>
      <c r="L32" s="69"/>
      <c r="M32" s="68"/>
      <c r="N32" s="67"/>
      <c r="O32" s="67"/>
      <c r="P32" s="69"/>
      <c r="Q32" s="68"/>
      <c r="R32" s="67"/>
      <c r="S32" s="67"/>
      <c r="T32" s="69"/>
      <c r="V32" s="2">
        <f t="shared" si="0"/>
        <v>0</v>
      </c>
    </row>
    <row r="33" spans="1:22" ht="31" customHeight="1" x14ac:dyDescent="0.25">
      <c r="A33" s="357"/>
      <c r="B33" s="447" t="s">
        <v>285</v>
      </c>
      <c r="C33" s="448"/>
      <c r="D33" s="449"/>
      <c r="E33" s="68"/>
      <c r="F33" s="67"/>
      <c r="G33" s="67"/>
      <c r="H33" s="69"/>
      <c r="I33" s="68"/>
      <c r="J33" s="67"/>
      <c r="K33" s="67"/>
      <c r="L33" s="69"/>
      <c r="M33" s="68"/>
      <c r="N33" s="67"/>
      <c r="O33" s="67"/>
      <c r="P33" s="69"/>
      <c r="Q33" s="68"/>
      <c r="R33" s="67"/>
      <c r="S33" s="67"/>
      <c r="T33" s="69"/>
      <c r="V33" s="2">
        <f t="shared" si="0"/>
        <v>0</v>
      </c>
    </row>
    <row r="34" spans="1:22" ht="31" customHeight="1" thickBot="1" x14ac:dyDescent="0.3">
      <c r="A34" s="358"/>
      <c r="B34" s="336" t="s">
        <v>286</v>
      </c>
      <c r="C34" s="441"/>
      <c r="D34" s="442"/>
      <c r="E34" s="76"/>
      <c r="F34" s="77"/>
      <c r="G34" s="77"/>
      <c r="H34" s="79"/>
      <c r="I34" s="76"/>
      <c r="J34" s="77"/>
      <c r="K34" s="77"/>
      <c r="L34" s="79"/>
      <c r="M34" s="76"/>
      <c r="N34" s="77"/>
      <c r="O34" s="77"/>
      <c r="P34" s="79"/>
      <c r="Q34" s="76"/>
      <c r="R34" s="77"/>
      <c r="S34" s="77"/>
      <c r="T34" s="79"/>
      <c r="V34" s="2">
        <f t="shared" si="0"/>
        <v>0</v>
      </c>
    </row>
    <row r="35" spans="1:22" ht="31" customHeight="1" thickBot="1" x14ac:dyDescent="0.3">
      <c r="A35" s="402" t="s">
        <v>283</v>
      </c>
      <c r="B35" s="403"/>
      <c r="C35" s="403"/>
      <c r="D35" s="403"/>
      <c r="E35" s="76"/>
      <c r="F35" s="77"/>
      <c r="G35" s="77"/>
      <c r="H35" s="79"/>
      <c r="I35" s="76"/>
      <c r="J35" s="77"/>
      <c r="K35" s="77"/>
      <c r="L35" s="79"/>
      <c r="M35" s="76"/>
      <c r="N35" s="77"/>
      <c r="O35" s="77"/>
      <c r="P35" s="79"/>
      <c r="Q35" s="76"/>
      <c r="R35" s="77"/>
      <c r="S35" s="77"/>
      <c r="T35" s="79"/>
      <c r="V35" s="2">
        <f t="shared" si="0"/>
        <v>0</v>
      </c>
    </row>
    <row r="36" spans="1:22" ht="20.5" customHeight="1" thickBot="1" x14ac:dyDescent="0.3"/>
    <row r="37" spans="1:22" ht="31" customHeight="1" thickBot="1" x14ac:dyDescent="0.3">
      <c r="A37" s="517" t="s">
        <v>243</v>
      </c>
      <c r="B37" s="518"/>
      <c r="C37" s="518"/>
      <c r="D37" s="519"/>
      <c r="E37" s="427" t="s">
        <v>281</v>
      </c>
      <c r="F37" s="428"/>
      <c r="G37" s="428"/>
      <c r="H37" s="428"/>
      <c r="I37" s="428"/>
      <c r="J37" s="428"/>
      <c r="K37" s="428"/>
      <c r="L37" s="429"/>
      <c r="M37" s="427" t="s">
        <v>282</v>
      </c>
      <c r="N37" s="428"/>
      <c r="O37" s="428"/>
      <c r="P37" s="428"/>
      <c r="Q37" s="428"/>
      <c r="R37" s="428"/>
      <c r="S37" s="428"/>
      <c r="T37" s="429"/>
    </row>
    <row r="38" spans="1:22" ht="31" customHeight="1" thickBot="1" x14ac:dyDescent="0.3">
      <c r="A38" s="520"/>
      <c r="B38" s="521"/>
      <c r="C38" s="521"/>
      <c r="D38" s="522"/>
      <c r="E38" s="307" t="s">
        <v>245</v>
      </c>
      <c r="F38" s="404"/>
      <c r="G38" s="404"/>
      <c r="H38" s="308"/>
      <c r="I38" s="307" t="s">
        <v>246</v>
      </c>
      <c r="J38" s="404"/>
      <c r="K38" s="404"/>
      <c r="L38" s="308"/>
      <c r="M38" s="307" t="s">
        <v>245</v>
      </c>
      <c r="N38" s="404"/>
      <c r="O38" s="404"/>
      <c r="P38" s="308"/>
      <c r="Q38" s="307" t="s">
        <v>246</v>
      </c>
      <c r="R38" s="404"/>
      <c r="S38" s="404"/>
      <c r="T38" s="308"/>
    </row>
    <row r="39" spans="1:22" ht="31" customHeight="1" x14ac:dyDescent="0.25">
      <c r="A39" s="520"/>
      <c r="B39" s="521"/>
      <c r="C39" s="521"/>
      <c r="D39" s="522"/>
      <c r="E39" s="384" t="s">
        <v>247</v>
      </c>
      <c r="F39" s="389"/>
      <c r="G39" s="384" t="s">
        <v>248</v>
      </c>
      <c r="H39" s="389"/>
      <c r="I39" s="384" t="s">
        <v>247</v>
      </c>
      <c r="J39" s="389"/>
      <c r="K39" s="384" t="s">
        <v>248</v>
      </c>
      <c r="L39" s="389"/>
      <c r="M39" s="384" t="s">
        <v>247</v>
      </c>
      <c r="N39" s="389"/>
      <c r="O39" s="384" t="s">
        <v>248</v>
      </c>
      <c r="P39" s="389"/>
      <c r="Q39" s="384" t="s">
        <v>247</v>
      </c>
      <c r="R39" s="389"/>
      <c r="S39" s="384" t="s">
        <v>248</v>
      </c>
      <c r="T39" s="389"/>
    </row>
    <row r="40" spans="1:22" ht="31" customHeight="1" x14ac:dyDescent="0.25">
      <c r="A40" s="520"/>
      <c r="B40" s="521"/>
      <c r="C40" s="521"/>
      <c r="D40" s="522"/>
      <c r="E40" s="430"/>
      <c r="F40" s="431"/>
      <c r="G40" s="430"/>
      <c r="H40" s="431"/>
      <c r="I40" s="430"/>
      <c r="J40" s="431"/>
      <c r="K40" s="430"/>
      <c r="L40" s="431"/>
      <c r="M40" s="430"/>
      <c r="N40" s="431"/>
      <c r="O40" s="430"/>
      <c r="P40" s="431"/>
      <c r="Q40" s="430"/>
      <c r="R40" s="431"/>
      <c r="S40" s="430"/>
      <c r="T40" s="431"/>
    </row>
    <row r="41" spans="1:22" ht="31" customHeight="1" thickBot="1" x14ac:dyDescent="0.3">
      <c r="A41" s="523"/>
      <c r="B41" s="524"/>
      <c r="C41" s="524"/>
      <c r="D41" s="525"/>
      <c r="E41" s="386"/>
      <c r="F41" s="391"/>
      <c r="G41" s="386"/>
      <c r="H41" s="391"/>
      <c r="I41" s="386"/>
      <c r="J41" s="391"/>
      <c r="K41" s="386"/>
      <c r="L41" s="391"/>
      <c r="M41" s="386"/>
      <c r="N41" s="391"/>
      <c r="O41" s="386"/>
      <c r="P41" s="391"/>
      <c r="Q41" s="386"/>
      <c r="R41" s="391"/>
      <c r="S41" s="386"/>
      <c r="T41" s="391"/>
    </row>
    <row r="42" spans="1:22" ht="31" customHeight="1" x14ac:dyDescent="0.25">
      <c r="A42" s="339" t="s">
        <v>261</v>
      </c>
      <c r="B42" s="337" t="s">
        <v>261</v>
      </c>
      <c r="C42" s="337"/>
      <c r="D42" s="338"/>
      <c r="E42" s="425"/>
      <c r="F42" s="426"/>
      <c r="G42" s="425"/>
      <c r="H42" s="426"/>
      <c r="I42" s="425"/>
      <c r="J42" s="426"/>
      <c r="K42" s="425"/>
      <c r="L42" s="426"/>
      <c r="M42" s="425"/>
      <c r="N42" s="426"/>
      <c r="O42" s="425"/>
      <c r="P42" s="426"/>
      <c r="Q42" s="425"/>
      <c r="R42" s="426"/>
      <c r="S42" s="425"/>
      <c r="T42" s="426"/>
      <c r="V42" s="2">
        <f t="shared" ref="V42:V50" si="1">E42*G42*I42*K42*M42*O42*Q42*S42*$V$2</f>
        <v>0</v>
      </c>
    </row>
    <row r="43" spans="1:22" ht="31" customHeight="1" x14ac:dyDescent="0.25">
      <c r="A43" s="344"/>
      <c r="B43" s="347" t="s">
        <v>262</v>
      </c>
      <c r="C43" s="350"/>
      <c r="D43" s="351"/>
      <c r="E43" s="421"/>
      <c r="F43" s="422"/>
      <c r="G43" s="421"/>
      <c r="H43" s="422"/>
      <c r="I43" s="421"/>
      <c r="J43" s="422"/>
      <c r="K43" s="421"/>
      <c r="L43" s="422"/>
      <c r="M43" s="421"/>
      <c r="N43" s="422"/>
      <c r="O43" s="421"/>
      <c r="P43" s="422"/>
      <c r="Q43" s="421"/>
      <c r="R43" s="422"/>
      <c r="S43" s="421"/>
      <c r="T43" s="422"/>
      <c r="V43" s="2">
        <f t="shared" si="1"/>
        <v>0</v>
      </c>
    </row>
    <row r="44" spans="1:22" ht="31" customHeight="1" x14ac:dyDescent="0.25">
      <c r="A44" s="345"/>
      <c r="B44" s="347" t="s">
        <v>263</v>
      </c>
      <c r="C44" s="350"/>
      <c r="D44" s="351"/>
      <c r="E44" s="421"/>
      <c r="F44" s="422"/>
      <c r="G44" s="421"/>
      <c r="H44" s="422"/>
      <c r="I44" s="421"/>
      <c r="J44" s="422"/>
      <c r="K44" s="421"/>
      <c r="L44" s="422"/>
      <c r="M44" s="421"/>
      <c r="N44" s="422"/>
      <c r="O44" s="421"/>
      <c r="P44" s="422"/>
      <c r="Q44" s="421"/>
      <c r="R44" s="422"/>
      <c r="S44" s="421"/>
      <c r="T44" s="422"/>
      <c r="V44" s="2">
        <f t="shared" si="1"/>
        <v>0</v>
      </c>
    </row>
    <row r="45" spans="1:22" ht="31" customHeight="1" x14ac:dyDescent="0.25">
      <c r="A45" s="345"/>
      <c r="B45" s="346" t="s">
        <v>264</v>
      </c>
      <c r="C45" s="346"/>
      <c r="D45" s="347"/>
      <c r="E45" s="421"/>
      <c r="F45" s="422"/>
      <c r="G45" s="421"/>
      <c r="H45" s="422"/>
      <c r="I45" s="421"/>
      <c r="J45" s="422"/>
      <c r="K45" s="421"/>
      <c r="L45" s="422"/>
      <c r="M45" s="421"/>
      <c r="N45" s="422"/>
      <c r="O45" s="421"/>
      <c r="P45" s="422"/>
      <c r="Q45" s="421"/>
      <c r="R45" s="422"/>
      <c r="S45" s="421"/>
      <c r="T45" s="422"/>
      <c r="V45" s="2">
        <f t="shared" si="1"/>
        <v>0</v>
      </c>
    </row>
    <row r="46" spans="1:22" ht="31" customHeight="1" thickBot="1" x14ac:dyDescent="0.3">
      <c r="A46" s="340"/>
      <c r="B46" s="336" t="s">
        <v>287</v>
      </c>
      <c r="C46" s="441"/>
      <c r="D46" s="442"/>
      <c r="E46" s="423"/>
      <c r="F46" s="424"/>
      <c r="G46" s="423"/>
      <c r="H46" s="424"/>
      <c r="I46" s="423"/>
      <c r="J46" s="424"/>
      <c r="K46" s="423"/>
      <c r="L46" s="424"/>
      <c r="M46" s="423"/>
      <c r="N46" s="424"/>
      <c r="O46" s="423"/>
      <c r="P46" s="424"/>
      <c r="Q46" s="423"/>
      <c r="R46" s="424"/>
      <c r="S46" s="423"/>
      <c r="T46" s="424"/>
      <c r="V46" s="2">
        <f t="shared" si="1"/>
        <v>0</v>
      </c>
    </row>
    <row r="47" spans="1:22" ht="31" customHeight="1" x14ac:dyDescent="0.25">
      <c r="A47" s="339" t="s">
        <v>265</v>
      </c>
      <c r="B47" s="338" t="s">
        <v>266</v>
      </c>
      <c r="C47" s="348"/>
      <c r="D47" s="349"/>
      <c r="E47" s="425"/>
      <c r="F47" s="426"/>
      <c r="G47" s="425"/>
      <c r="H47" s="426"/>
      <c r="I47" s="425"/>
      <c r="J47" s="426"/>
      <c r="K47" s="425"/>
      <c r="L47" s="426"/>
      <c r="M47" s="425"/>
      <c r="N47" s="426"/>
      <c r="O47" s="425"/>
      <c r="P47" s="426"/>
      <c r="Q47" s="425"/>
      <c r="R47" s="426"/>
      <c r="S47" s="425"/>
      <c r="T47" s="426"/>
      <c r="V47" s="2">
        <f t="shared" si="1"/>
        <v>0</v>
      </c>
    </row>
    <row r="48" spans="1:22" ht="44.5" customHeight="1" thickBot="1" x14ac:dyDescent="0.3">
      <c r="A48" s="340"/>
      <c r="B48" s="341" t="s">
        <v>472</v>
      </c>
      <c r="C48" s="335"/>
      <c r="D48" s="336"/>
      <c r="E48" s="423"/>
      <c r="F48" s="424"/>
      <c r="G48" s="423"/>
      <c r="H48" s="424"/>
      <c r="I48" s="423"/>
      <c r="J48" s="424"/>
      <c r="K48" s="423"/>
      <c r="L48" s="424"/>
      <c r="M48" s="423"/>
      <c r="N48" s="424"/>
      <c r="O48" s="423"/>
      <c r="P48" s="424"/>
      <c r="Q48" s="423"/>
      <c r="R48" s="424"/>
      <c r="S48" s="423"/>
      <c r="T48" s="424"/>
      <c r="V48" s="2">
        <f t="shared" si="1"/>
        <v>0</v>
      </c>
    </row>
    <row r="49" spans="1:22" ht="31" customHeight="1" thickBot="1" x14ac:dyDescent="0.3">
      <c r="A49" s="332" t="s">
        <v>267</v>
      </c>
      <c r="B49" s="333"/>
      <c r="C49" s="333"/>
      <c r="D49" s="334"/>
      <c r="E49" s="419"/>
      <c r="F49" s="420"/>
      <c r="G49" s="419"/>
      <c r="H49" s="420"/>
      <c r="I49" s="419"/>
      <c r="J49" s="420"/>
      <c r="K49" s="419"/>
      <c r="L49" s="420"/>
      <c r="M49" s="419"/>
      <c r="N49" s="420"/>
      <c r="O49" s="419"/>
      <c r="P49" s="420"/>
      <c r="Q49" s="419"/>
      <c r="R49" s="420"/>
      <c r="S49" s="419"/>
      <c r="T49" s="420"/>
      <c r="V49" s="2">
        <f t="shared" si="1"/>
        <v>0</v>
      </c>
    </row>
    <row r="50" spans="1:22" ht="31" customHeight="1" thickBot="1" x14ac:dyDescent="0.3">
      <c r="A50" s="319" t="s">
        <v>255</v>
      </c>
      <c r="B50" s="320"/>
      <c r="C50" s="320"/>
      <c r="D50" s="321"/>
      <c r="E50" s="419"/>
      <c r="F50" s="420"/>
      <c r="G50" s="419"/>
      <c r="H50" s="420"/>
      <c r="I50" s="419"/>
      <c r="J50" s="420"/>
      <c r="K50" s="419"/>
      <c r="L50" s="420"/>
      <c r="M50" s="419"/>
      <c r="N50" s="420"/>
      <c r="O50" s="419"/>
      <c r="P50" s="420"/>
      <c r="Q50" s="419"/>
      <c r="R50" s="420"/>
      <c r="S50" s="419"/>
      <c r="T50" s="420"/>
      <c r="V50" s="2">
        <f t="shared" si="1"/>
        <v>0</v>
      </c>
    </row>
    <row r="52" spans="1:22" s="3" customFormat="1" ht="15.5" x14ac:dyDescent="0.25">
      <c r="A52" s="147" t="s">
        <v>431</v>
      </c>
    </row>
    <row r="53" spans="1:22" s="3" customFormat="1" ht="15.5" x14ac:dyDescent="0.25">
      <c r="A53" s="287" t="s">
        <v>512</v>
      </c>
      <c r="B53" s="287"/>
      <c r="C53" s="287"/>
      <c r="D53" s="287"/>
      <c r="E53" s="287"/>
      <c r="F53" s="287"/>
      <c r="G53" s="287"/>
      <c r="H53" s="287"/>
      <c r="I53" s="287"/>
      <c r="J53" s="287"/>
      <c r="K53" s="287"/>
      <c r="L53" s="287"/>
    </row>
    <row r="54" spans="1:22" s="3" customFormat="1" ht="15.5" x14ac:dyDescent="0.25">
      <c r="A54" s="147" t="s">
        <v>430</v>
      </c>
    </row>
    <row r="55" spans="1:22" s="3" customFormat="1" ht="15.5" x14ac:dyDescent="0.25">
      <c r="A55" s="147" t="s">
        <v>270</v>
      </c>
    </row>
    <row r="56" spans="1:22" s="3" customFormat="1" ht="15.5" x14ac:dyDescent="0.25">
      <c r="A56" s="147" t="s">
        <v>271</v>
      </c>
    </row>
    <row r="57" spans="1:22" s="3" customFormat="1" ht="15.5" x14ac:dyDescent="0.25">
      <c r="A57" s="147" t="s">
        <v>272</v>
      </c>
    </row>
    <row r="58" spans="1:22" s="3" customFormat="1" ht="15.5" x14ac:dyDescent="0.25">
      <c r="A58" s="147" t="s">
        <v>273</v>
      </c>
    </row>
    <row r="59" spans="1:22" s="3" customFormat="1" ht="15.5" x14ac:dyDescent="0.25">
      <c r="A59" s="147" t="s">
        <v>288</v>
      </c>
    </row>
    <row r="60" spans="1:22" s="3" customFormat="1" ht="15.5" x14ac:dyDescent="0.25">
      <c r="A60" s="147" t="s">
        <v>304</v>
      </c>
    </row>
    <row r="61" spans="1:22" s="3" customFormat="1" x14ac:dyDescent="0.25"/>
  </sheetData>
  <sheetProtection algorithmName="SHA-512" hashValue="qN/REf3vmAJWU8R8HAvjdQXv16aY00Jyqbv0/g327cVvkQ/PD0zzB5qbVSIIvEEAEvvA9/H2L/Vk4B8O65EQMQ==" saltValue="jGomNl5SiWG2zTsQYhC0bg==" spinCount="100000" sheet="1" objects="1" scenarios="1" selectLockedCells="1"/>
  <mergeCells count="176">
    <mergeCell ref="A50:D50"/>
    <mergeCell ref="A42:A46"/>
    <mergeCell ref="B42:D42"/>
    <mergeCell ref="B44:D44"/>
    <mergeCell ref="B45:D45"/>
    <mergeCell ref="B46:D46"/>
    <mergeCell ref="A47:A48"/>
    <mergeCell ref="B47:D47"/>
    <mergeCell ref="B48:D48"/>
    <mergeCell ref="A31:A34"/>
    <mergeCell ref="B31:D31"/>
    <mergeCell ref="B32:D32"/>
    <mergeCell ref="B33:D33"/>
    <mergeCell ref="B34:D34"/>
    <mergeCell ref="A35:D35"/>
    <mergeCell ref="A37:D41"/>
    <mergeCell ref="E37:L37"/>
    <mergeCell ref="A49:D49"/>
    <mergeCell ref="E42:F42"/>
    <mergeCell ref="G42:H42"/>
    <mergeCell ref="I42:J42"/>
    <mergeCell ref="K42:L42"/>
    <mergeCell ref="E44:F44"/>
    <mergeCell ref="G44:H44"/>
    <mergeCell ref="I44:J44"/>
    <mergeCell ref="K44:L44"/>
    <mergeCell ref="E46:F46"/>
    <mergeCell ref="G46:H46"/>
    <mergeCell ref="I46:J46"/>
    <mergeCell ref="K46:L46"/>
    <mergeCell ref="B43:D43"/>
    <mergeCell ref="Q8:Q10"/>
    <mergeCell ref="R8:R10"/>
    <mergeCell ref="B23:B24"/>
    <mergeCell ref="C23:D23"/>
    <mergeCell ref="C24:D24"/>
    <mergeCell ref="B25:B26"/>
    <mergeCell ref="C25:D25"/>
    <mergeCell ref="C26:D26"/>
    <mergeCell ref="B19:B20"/>
    <mergeCell ref="C19:D19"/>
    <mergeCell ref="C20:D20"/>
    <mergeCell ref="B21:B22"/>
    <mergeCell ref="C21:D21"/>
    <mergeCell ref="C22:D22"/>
    <mergeCell ref="O8:O10"/>
    <mergeCell ref="P8:P10"/>
    <mergeCell ref="C14:D14"/>
    <mergeCell ref="B15:B16"/>
    <mergeCell ref="C15:D15"/>
    <mergeCell ref="C16:D16"/>
    <mergeCell ref="B17:B18"/>
    <mergeCell ref="C17:D17"/>
    <mergeCell ref="C18:D18"/>
    <mergeCell ref="N8:N10"/>
    <mergeCell ref="A11:A30"/>
    <mergeCell ref="B11:B12"/>
    <mergeCell ref="C11:D11"/>
    <mergeCell ref="C12:D12"/>
    <mergeCell ref="B13:B14"/>
    <mergeCell ref="C13:D13"/>
    <mergeCell ref="K8:K10"/>
    <mergeCell ref="L8:L10"/>
    <mergeCell ref="M8:M10"/>
    <mergeCell ref="B27:B28"/>
    <mergeCell ref="C27:D27"/>
    <mergeCell ref="C28:D28"/>
    <mergeCell ref="B29:B30"/>
    <mergeCell ref="C30:D30"/>
    <mergeCell ref="E8:E10"/>
    <mergeCell ref="F8:F10"/>
    <mergeCell ref="G8:G10"/>
    <mergeCell ref="H8:H10"/>
    <mergeCell ref="I8:I10"/>
    <mergeCell ref="C29:D29"/>
    <mergeCell ref="A1:E1"/>
    <mergeCell ref="K1:O1"/>
    <mergeCell ref="F1:J1"/>
    <mergeCell ref="P1:T1"/>
    <mergeCell ref="A2:P2"/>
    <mergeCell ref="O7:P7"/>
    <mergeCell ref="Q7:R7"/>
    <mergeCell ref="S7:T7"/>
    <mergeCell ref="A4:D10"/>
    <mergeCell ref="E4:T4"/>
    <mergeCell ref="E5:L5"/>
    <mergeCell ref="M5:T5"/>
    <mergeCell ref="E6:H6"/>
    <mergeCell ref="I6:L6"/>
    <mergeCell ref="M6:P6"/>
    <mergeCell ref="Q6:T6"/>
    <mergeCell ref="E7:F7"/>
    <mergeCell ref="G7:H7"/>
    <mergeCell ref="J8:J10"/>
    <mergeCell ref="I7:J7"/>
    <mergeCell ref="K7:L7"/>
    <mergeCell ref="M7:N7"/>
    <mergeCell ref="S8:S10"/>
    <mergeCell ref="T8:T10"/>
    <mergeCell ref="M37:T37"/>
    <mergeCell ref="E38:H38"/>
    <mergeCell ref="I38:L38"/>
    <mergeCell ref="M38:P38"/>
    <mergeCell ref="Q38:T38"/>
    <mergeCell ref="E39:F41"/>
    <mergeCell ref="G39:H41"/>
    <mergeCell ref="I39:J41"/>
    <mergeCell ref="K39:L41"/>
    <mergeCell ref="M39:N41"/>
    <mergeCell ref="O39:P41"/>
    <mergeCell ref="Q39:R41"/>
    <mergeCell ref="S39:T41"/>
    <mergeCell ref="M42:N42"/>
    <mergeCell ref="O42:P42"/>
    <mergeCell ref="Q42:R42"/>
    <mergeCell ref="S42:T42"/>
    <mergeCell ref="E43:F43"/>
    <mergeCell ref="G43:H43"/>
    <mergeCell ref="I43:J43"/>
    <mergeCell ref="K43:L43"/>
    <mergeCell ref="M43:N43"/>
    <mergeCell ref="O43:P43"/>
    <mergeCell ref="Q43:R43"/>
    <mergeCell ref="S43:T43"/>
    <mergeCell ref="M44:N44"/>
    <mergeCell ref="O44:P44"/>
    <mergeCell ref="Q44:R44"/>
    <mergeCell ref="S44:T44"/>
    <mergeCell ref="E45:F45"/>
    <mergeCell ref="G45:H45"/>
    <mergeCell ref="I45:J45"/>
    <mergeCell ref="K45:L45"/>
    <mergeCell ref="M45:N45"/>
    <mergeCell ref="O45:P45"/>
    <mergeCell ref="Q45:R45"/>
    <mergeCell ref="S45:T45"/>
    <mergeCell ref="M49:N49"/>
    <mergeCell ref="O49:P49"/>
    <mergeCell ref="Q49:R49"/>
    <mergeCell ref="S49:T49"/>
    <mergeCell ref="M46:N46"/>
    <mergeCell ref="O46:P46"/>
    <mergeCell ref="Q46:R46"/>
    <mergeCell ref="S46:T46"/>
    <mergeCell ref="E47:F47"/>
    <mergeCell ref="G47:H47"/>
    <mergeCell ref="I47:J47"/>
    <mergeCell ref="K47:L47"/>
    <mergeCell ref="M47:N47"/>
    <mergeCell ref="O47:P47"/>
    <mergeCell ref="Q47:R47"/>
    <mergeCell ref="S47:T47"/>
    <mergeCell ref="A53:L53"/>
    <mergeCell ref="A3:P3"/>
    <mergeCell ref="Q2:T2"/>
    <mergeCell ref="Q3:T3"/>
    <mergeCell ref="E50:F50"/>
    <mergeCell ref="G50:H50"/>
    <mergeCell ref="I50:J50"/>
    <mergeCell ref="K50:L50"/>
    <mergeCell ref="M50:N50"/>
    <mergeCell ref="O50:P50"/>
    <mergeCell ref="Q50:R50"/>
    <mergeCell ref="S50:T50"/>
    <mergeCell ref="E48:F48"/>
    <mergeCell ref="G48:H48"/>
    <mergeCell ref="I48:J48"/>
    <mergeCell ref="K48:L48"/>
    <mergeCell ref="M48:N48"/>
    <mergeCell ref="O48:P48"/>
    <mergeCell ref="Q48:R48"/>
    <mergeCell ref="S48:T48"/>
    <mergeCell ref="E49:F49"/>
    <mergeCell ref="G49:H49"/>
    <mergeCell ref="I49:J49"/>
    <mergeCell ref="K49:L49"/>
  </mergeCells>
  <dataValidations count="1">
    <dataValidation type="decimal" operator="greaterThan" allowBlank="1" showErrorMessage="1" errorTitle="CHYBA | ERROR" error="Zadejte kladné číslo | Enter a positive number" sqref="E11:T35 E42:T50" xr:uid="{00000000-0002-0000-08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8">
    <tabColor rgb="FFFFB400"/>
  </sheetPr>
  <dimension ref="A1:P26"/>
  <sheetViews>
    <sheetView showGridLines="0" zoomScale="80" zoomScaleNormal="80" workbookViewId="0">
      <selection activeCell="E10" sqref="E10"/>
    </sheetView>
  </sheetViews>
  <sheetFormatPr defaultColWidth="9.1796875" defaultRowHeight="12.5" x14ac:dyDescent="0.25"/>
  <cols>
    <col min="1" max="4" width="10" style="2" customWidth="1"/>
    <col min="5" max="10" width="20.7265625" style="2" customWidth="1"/>
    <col min="11" max="15" width="10" style="2" customWidth="1"/>
    <col min="16" max="16" width="12.7265625" style="2" hidden="1" customWidth="1"/>
    <col min="17" max="20" width="10" style="2" customWidth="1"/>
    <col min="21" max="16384" width="9.1796875" style="2"/>
  </cols>
  <sheetData>
    <row r="1" spans="1:16" ht="29.5" customHeight="1" x14ac:dyDescent="0.25">
      <c r="A1" s="352" t="s">
        <v>239</v>
      </c>
      <c r="B1" s="353"/>
      <c r="C1" s="353"/>
      <c r="D1" s="353"/>
      <c r="E1" s="353" t="s">
        <v>240</v>
      </c>
      <c r="F1" s="353"/>
      <c r="G1" s="491" t="s">
        <v>296</v>
      </c>
      <c r="H1" s="491"/>
      <c r="I1" s="353" t="s">
        <v>290</v>
      </c>
      <c r="J1" s="353"/>
      <c r="K1" s="353"/>
      <c r="L1" s="353" t="s">
        <v>291</v>
      </c>
      <c r="M1" s="353"/>
      <c r="N1" s="405"/>
      <c r="P1" s="2">
        <f>P10*P11*P12*P13*P14*P15*P16*P17*P18*P19*P20*P21</f>
        <v>0</v>
      </c>
    </row>
    <row r="2" spans="1:16" ht="35.5" customHeight="1" x14ac:dyDescent="0.25">
      <c r="A2" s="458" t="s">
        <v>397</v>
      </c>
      <c r="B2" s="458"/>
      <c r="C2" s="458"/>
      <c r="D2" s="458"/>
      <c r="E2" s="458"/>
      <c r="F2" s="458"/>
      <c r="G2" s="458"/>
      <c r="H2" s="458"/>
      <c r="I2" s="458"/>
      <c r="J2" s="45"/>
      <c r="K2" s="288" t="str">
        <f>"IČO: "&amp;Introduction!C12</f>
        <v xml:space="preserve">IČO: </v>
      </c>
      <c r="L2" s="288"/>
      <c r="M2" s="288"/>
      <c r="N2" s="288"/>
      <c r="P2" s="2">
        <v>0</v>
      </c>
    </row>
    <row r="3" spans="1:16" ht="35.5" customHeight="1" x14ac:dyDescent="0.25">
      <c r="A3" s="526" t="s">
        <v>481</v>
      </c>
      <c r="B3" s="526"/>
      <c r="C3" s="526"/>
      <c r="D3" s="526"/>
      <c r="E3" s="526"/>
      <c r="F3" s="526"/>
      <c r="G3" s="526"/>
      <c r="H3" s="526"/>
      <c r="I3" s="526"/>
      <c r="J3" s="526"/>
      <c r="K3" s="460" t="str">
        <f>Introduction!D4&amp;Introduction!E4</f>
        <v>3. quarter 2026</v>
      </c>
      <c r="L3" s="460"/>
      <c r="M3" s="460"/>
      <c r="N3" s="460"/>
    </row>
    <row r="4" spans="1:16" ht="35.5" customHeight="1" thickBot="1" x14ac:dyDescent="0.5">
      <c r="A4" s="459"/>
      <c r="B4" s="459"/>
      <c r="C4" s="459"/>
      <c r="D4" s="459"/>
      <c r="E4" s="459"/>
      <c r="F4" s="459"/>
      <c r="G4" s="459"/>
      <c r="H4" s="459"/>
      <c r="I4" s="459"/>
      <c r="J4" s="459"/>
      <c r="K4" s="46"/>
      <c r="L4" s="46"/>
      <c r="M4" s="47"/>
      <c r="N4" s="47"/>
    </row>
    <row r="5" spans="1:16" ht="35.5" customHeight="1" thickBot="1" x14ac:dyDescent="0.3">
      <c r="A5" s="470" t="s">
        <v>292</v>
      </c>
      <c r="B5" s="395"/>
      <c r="C5" s="395"/>
      <c r="D5" s="396"/>
      <c r="E5" s="461" t="s">
        <v>293</v>
      </c>
      <c r="F5" s="462"/>
      <c r="G5" s="462"/>
      <c r="H5" s="462"/>
      <c r="I5" s="462"/>
      <c r="J5" s="463"/>
    </row>
    <row r="6" spans="1:16" ht="35.5" customHeight="1" thickBot="1" x14ac:dyDescent="0.3">
      <c r="A6" s="397"/>
      <c r="B6" s="398"/>
      <c r="C6" s="398"/>
      <c r="D6" s="399"/>
      <c r="E6" s="427" t="s">
        <v>294</v>
      </c>
      <c r="F6" s="428"/>
      <c r="G6" s="427" t="s">
        <v>281</v>
      </c>
      <c r="H6" s="429"/>
      <c r="I6" s="428" t="s">
        <v>282</v>
      </c>
      <c r="J6" s="429"/>
    </row>
    <row r="7" spans="1:16" ht="35.5" customHeight="1" x14ac:dyDescent="0.25">
      <c r="A7" s="397"/>
      <c r="B7" s="398"/>
      <c r="C7" s="398"/>
      <c r="D7" s="399"/>
      <c r="E7" s="464" t="s">
        <v>247</v>
      </c>
      <c r="F7" s="467" t="s">
        <v>248</v>
      </c>
      <c r="G7" s="464" t="s">
        <v>247</v>
      </c>
      <c r="H7" s="467" t="s">
        <v>248</v>
      </c>
      <c r="I7" s="464" t="s">
        <v>247</v>
      </c>
      <c r="J7" s="467" t="s">
        <v>248</v>
      </c>
    </row>
    <row r="8" spans="1:16" ht="35.5" customHeight="1" x14ac:dyDescent="0.25">
      <c r="A8" s="397"/>
      <c r="B8" s="398"/>
      <c r="C8" s="398"/>
      <c r="D8" s="399"/>
      <c r="E8" s="465"/>
      <c r="F8" s="468"/>
      <c r="G8" s="465"/>
      <c r="H8" s="468"/>
      <c r="I8" s="465"/>
      <c r="J8" s="468"/>
    </row>
    <row r="9" spans="1:16" ht="35.5" customHeight="1" thickBot="1" x14ac:dyDescent="0.3">
      <c r="A9" s="400"/>
      <c r="B9" s="401"/>
      <c r="C9" s="401"/>
      <c r="D9" s="450"/>
      <c r="E9" s="466"/>
      <c r="F9" s="469"/>
      <c r="G9" s="466"/>
      <c r="H9" s="469"/>
      <c r="I9" s="466"/>
      <c r="J9" s="469"/>
    </row>
    <row r="10" spans="1:16" ht="35.5" customHeight="1" x14ac:dyDescent="0.25">
      <c r="A10" s="475" t="s">
        <v>249</v>
      </c>
      <c r="B10" s="528"/>
      <c r="C10" s="527" t="s">
        <v>0</v>
      </c>
      <c r="D10" s="492"/>
      <c r="E10" s="87"/>
      <c r="F10" s="88"/>
      <c r="G10" s="89"/>
      <c r="H10" s="90"/>
      <c r="I10" s="89"/>
      <c r="J10" s="90"/>
      <c r="P10" s="2">
        <f t="shared" ref="P10:P21" si="0">E10*F10*G10*H10*I10*J10*$P$2</f>
        <v>0</v>
      </c>
    </row>
    <row r="11" spans="1:16" ht="35.5" customHeight="1" x14ac:dyDescent="0.25">
      <c r="A11" s="477"/>
      <c r="B11" s="529"/>
      <c r="C11" s="532" t="s">
        <v>1</v>
      </c>
      <c r="D11" s="493"/>
      <c r="E11" s="91"/>
      <c r="F11" s="92"/>
      <c r="G11" s="93"/>
      <c r="H11" s="94"/>
      <c r="I11" s="93"/>
      <c r="J11" s="94"/>
      <c r="P11" s="2">
        <f t="shared" si="0"/>
        <v>0</v>
      </c>
    </row>
    <row r="12" spans="1:16" ht="35.5" customHeight="1" x14ac:dyDescent="0.25">
      <c r="A12" s="477"/>
      <c r="B12" s="529"/>
      <c r="C12" s="532" t="s">
        <v>2</v>
      </c>
      <c r="D12" s="493"/>
      <c r="E12" s="91"/>
      <c r="F12" s="92"/>
      <c r="G12" s="93"/>
      <c r="H12" s="94"/>
      <c r="I12" s="93"/>
      <c r="J12" s="94"/>
      <c r="P12" s="2">
        <f t="shared" si="0"/>
        <v>0</v>
      </c>
    </row>
    <row r="13" spans="1:16" ht="35.5" customHeight="1" x14ac:dyDescent="0.25">
      <c r="A13" s="477"/>
      <c r="B13" s="529"/>
      <c r="C13" s="532" t="s">
        <v>3</v>
      </c>
      <c r="D13" s="493"/>
      <c r="E13" s="91"/>
      <c r="F13" s="92"/>
      <c r="G13" s="93"/>
      <c r="H13" s="94"/>
      <c r="I13" s="93"/>
      <c r="J13" s="94"/>
      <c r="P13" s="2">
        <f t="shared" si="0"/>
        <v>0</v>
      </c>
    </row>
    <row r="14" spans="1:16" ht="35.5" customHeight="1" x14ac:dyDescent="0.25">
      <c r="A14" s="477"/>
      <c r="B14" s="529"/>
      <c r="C14" s="532" t="s">
        <v>6</v>
      </c>
      <c r="D14" s="493"/>
      <c r="E14" s="91"/>
      <c r="F14" s="92"/>
      <c r="G14" s="93"/>
      <c r="H14" s="94"/>
      <c r="I14" s="93"/>
      <c r="J14" s="94"/>
      <c r="P14" s="2">
        <f t="shared" si="0"/>
        <v>0</v>
      </c>
    </row>
    <row r="15" spans="1:16" ht="35.5" customHeight="1" thickBot="1" x14ac:dyDescent="0.3">
      <c r="A15" s="479"/>
      <c r="B15" s="488"/>
      <c r="C15" s="533" t="s">
        <v>255</v>
      </c>
      <c r="D15" s="534"/>
      <c r="E15" s="95"/>
      <c r="F15" s="96"/>
      <c r="G15" s="97"/>
      <c r="H15" s="98"/>
      <c r="I15" s="97"/>
      <c r="J15" s="98"/>
      <c r="P15" s="2">
        <f t="shared" si="0"/>
        <v>0</v>
      </c>
    </row>
    <row r="16" spans="1:16" ht="35.5" customHeight="1" x14ac:dyDescent="0.25">
      <c r="A16" s="475" t="s">
        <v>250</v>
      </c>
      <c r="B16" s="476"/>
      <c r="C16" s="527" t="s">
        <v>15</v>
      </c>
      <c r="D16" s="492"/>
      <c r="E16" s="89"/>
      <c r="F16" s="88"/>
      <c r="G16" s="89"/>
      <c r="H16" s="90"/>
      <c r="I16" s="89"/>
      <c r="J16" s="90"/>
      <c r="P16" s="2">
        <f t="shared" si="0"/>
        <v>0</v>
      </c>
    </row>
    <row r="17" spans="1:16" ht="35.5" customHeight="1" thickBot="1" x14ac:dyDescent="0.3">
      <c r="A17" s="479"/>
      <c r="B17" s="480"/>
      <c r="C17" s="530" t="s">
        <v>16</v>
      </c>
      <c r="D17" s="531"/>
      <c r="E17" s="99"/>
      <c r="F17" s="100"/>
      <c r="G17" s="99"/>
      <c r="H17" s="101"/>
      <c r="I17" s="99"/>
      <c r="J17" s="101"/>
      <c r="P17" s="2">
        <f t="shared" si="0"/>
        <v>0</v>
      </c>
    </row>
    <row r="18" spans="1:16" ht="35.5" customHeight="1" thickBot="1" x14ac:dyDescent="0.3">
      <c r="A18" s="485" t="s">
        <v>258</v>
      </c>
      <c r="B18" s="486"/>
      <c r="C18" s="480"/>
      <c r="D18" s="488"/>
      <c r="E18" s="102"/>
      <c r="F18" s="103"/>
      <c r="G18" s="102"/>
      <c r="H18" s="104"/>
      <c r="I18" s="102"/>
      <c r="J18" s="104"/>
      <c r="P18" s="2">
        <f t="shared" si="0"/>
        <v>0</v>
      </c>
    </row>
    <row r="19" spans="1:16" ht="53.5" customHeight="1" thickBot="1" x14ac:dyDescent="0.3">
      <c r="A19" s="489" t="s">
        <v>295</v>
      </c>
      <c r="B19" s="486"/>
      <c r="C19" s="486"/>
      <c r="D19" s="487"/>
      <c r="E19" s="105"/>
      <c r="F19" s="106"/>
      <c r="G19" s="105"/>
      <c r="H19" s="107"/>
      <c r="I19" s="105"/>
      <c r="J19" s="107"/>
      <c r="P19" s="2">
        <f t="shared" si="0"/>
        <v>0</v>
      </c>
    </row>
    <row r="20" spans="1:16" ht="35.5" customHeight="1" thickBot="1" x14ac:dyDescent="0.3">
      <c r="A20" s="485" t="s">
        <v>265</v>
      </c>
      <c r="B20" s="486"/>
      <c r="C20" s="486"/>
      <c r="D20" s="487"/>
      <c r="E20" s="102"/>
      <c r="F20" s="103"/>
      <c r="G20" s="102"/>
      <c r="H20" s="104"/>
      <c r="I20" s="102"/>
      <c r="J20" s="104"/>
      <c r="P20" s="2">
        <f t="shared" si="0"/>
        <v>0</v>
      </c>
    </row>
    <row r="21" spans="1:16" ht="35.5" customHeight="1" thickBot="1" x14ac:dyDescent="0.3">
      <c r="A21" s="485" t="s">
        <v>255</v>
      </c>
      <c r="B21" s="486"/>
      <c r="C21" s="486"/>
      <c r="D21" s="487"/>
      <c r="E21" s="105"/>
      <c r="F21" s="106"/>
      <c r="G21" s="105"/>
      <c r="H21" s="107"/>
      <c r="I21" s="105"/>
      <c r="J21" s="107"/>
      <c r="P21" s="2">
        <f t="shared" si="0"/>
        <v>0</v>
      </c>
    </row>
    <row r="22" spans="1:16" ht="35.5" customHeight="1" x14ac:dyDescent="0.25"/>
    <row r="23" spans="1:16" s="3" customFormat="1" ht="15.5" x14ac:dyDescent="0.25">
      <c r="A23" s="287" t="s">
        <v>428</v>
      </c>
      <c r="B23" s="287"/>
      <c r="C23" s="287"/>
      <c r="D23" s="287"/>
      <c r="E23" s="287"/>
      <c r="F23" s="287"/>
      <c r="G23" s="287"/>
      <c r="H23" s="287"/>
      <c r="I23" s="287"/>
      <c r="J23" s="287"/>
      <c r="K23" s="287"/>
      <c r="L23" s="287"/>
    </row>
    <row r="24" spans="1:16" s="3" customFormat="1" ht="15.5" x14ac:dyDescent="0.25">
      <c r="A24" s="287" t="s">
        <v>429</v>
      </c>
      <c r="B24" s="287"/>
      <c r="C24" s="287"/>
      <c r="D24" s="287"/>
      <c r="E24" s="287"/>
      <c r="F24" s="287"/>
      <c r="G24" s="287"/>
      <c r="H24" s="287"/>
      <c r="I24" s="287"/>
      <c r="J24" s="287"/>
      <c r="K24" s="287"/>
      <c r="L24" s="287"/>
    </row>
    <row r="25" spans="1:16" s="3" customFormat="1" ht="15.5" x14ac:dyDescent="0.25">
      <c r="A25" s="287" t="s">
        <v>512</v>
      </c>
      <c r="B25" s="287"/>
      <c r="C25" s="287"/>
      <c r="D25" s="287"/>
      <c r="E25" s="287"/>
      <c r="F25" s="287"/>
      <c r="G25" s="287"/>
      <c r="H25" s="287"/>
      <c r="I25" s="287"/>
      <c r="J25" s="287"/>
      <c r="K25" s="287"/>
      <c r="L25" s="287"/>
    </row>
    <row r="26" spans="1:16" s="3" customFormat="1" ht="15.5" x14ac:dyDescent="0.25">
      <c r="A26" s="147" t="s">
        <v>430</v>
      </c>
    </row>
  </sheetData>
  <sheetProtection algorithmName="SHA-512" hashValue="/H6LSkZ08xR127OAhggR4ZbEhrIkvl/y3MUwY+a0aBX2ZtuH6hjdA2HJ/3J5MnqTFNER2OyHy2GVIUULHtIr1g==" saltValue="MIFwl84A8LYMeL2c+OwqpQ==" spinCount="100000" sheet="1" objects="1" scenarios="1" selectLockedCells="1"/>
  <mergeCells count="37">
    <mergeCell ref="A23:L23"/>
    <mergeCell ref="A24:L24"/>
    <mergeCell ref="A5:D9"/>
    <mergeCell ref="E5:J5"/>
    <mergeCell ref="E6:F6"/>
    <mergeCell ref="G6:H6"/>
    <mergeCell ref="I6:J6"/>
    <mergeCell ref="E7:E9"/>
    <mergeCell ref="F7:F9"/>
    <mergeCell ref="G7:G9"/>
    <mergeCell ref="H7:H9"/>
    <mergeCell ref="I7:I9"/>
    <mergeCell ref="J7:J9"/>
    <mergeCell ref="A19:D19"/>
    <mergeCell ref="A20:D20"/>
    <mergeCell ref="A21:D21"/>
    <mergeCell ref="C11:D11"/>
    <mergeCell ref="C12:D12"/>
    <mergeCell ref="C13:D13"/>
    <mergeCell ref="C14:D14"/>
    <mergeCell ref="C15:D15"/>
    <mergeCell ref="A25:L25"/>
    <mergeCell ref="K2:N2"/>
    <mergeCell ref="K3:N3"/>
    <mergeCell ref="A1:D1"/>
    <mergeCell ref="E1:F1"/>
    <mergeCell ref="G1:H1"/>
    <mergeCell ref="I1:K1"/>
    <mergeCell ref="L1:N1"/>
    <mergeCell ref="A2:I2"/>
    <mergeCell ref="A3:J4"/>
    <mergeCell ref="C16:D16"/>
    <mergeCell ref="A10:B15"/>
    <mergeCell ref="C10:D10"/>
    <mergeCell ref="A18:D18"/>
    <mergeCell ref="C17:D17"/>
    <mergeCell ref="A16:B17"/>
  </mergeCells>
  <dataValidations count="1">
    <dataValidation type="decimal" operator="greaterThan" allowBlank="1" showErrorMessage="1" errorTitle="CHYBA | ERROR" error="Zadejte kladné číslo | Enter a positive number" sqref="E10:J21" xr:uid="{00000000-0002-0000-09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9">
    <tabColor rgb="FF466EC8"/>
  </sheetPr>
  <dimension ref="A1:AL63"/>
  <sheetViews>
    <sheetView showGridLines="0" zoomScale="80" zoomScaleNormal="80" workbookViewId="0">
      <selection activeCell="E11" sqref="E11"/>
    </sheetView>
  </sheetViews>
  <sheetFormatPr defaultColWidth="9.1796875" defaultRowHeight="12.5" x14ac:dyDescent="0.25"/>
  <cols>
    <col min="1" max="1" width="6.7265625" style="2" customWidth="1"/>
    <col min="2" max="2" width="16.7265625" style="2" customWidth="1"/>
    <col min="3" max="4" width="10.7265625" style="2" customWidth="1"/>
    <col min="5" max="20" width="10.81640625" style="2" customWidth="1"/>
    <col min="21" max="21" width="9.1796875" style="2"/>
    <col min="22" max="22" width="12.7265625" style="2" hidden="1" customWidth="1"/>
    <col min="23" max="16384" width="9.1796875" style="2"/>
  </cols>
  <sheetData>
    <row r="1" spans="1:38" ht="29.5" customHeight="1" x14ac:dyDescent="0.25">
      <c r="A1" s="352" t="s">
        <v>239</v>
      </c>
      <c r="B1" s="353"/>
      <c r="C1" s="353"/>
      <c r="D1" s="353"/>
      <c r="E1" s="353"/>
      <c r="F1" s="353" t="s">
        <v>240</v>
      </c>
      <c r="G1" s="353"/>
      <c r="H1" s="353"/>
      <c r="I1" s="353"/>
      <c r="J1" s="353"/>
      <c r="K1" s="535" t="s">
        <v>305</v>
      </c>
      <c r="L1" s="535"/>
      <c r="M1" s="535"/>
      <c r="N1" s="535"/>
      <c r="O1" s="535"/>
      <c r="P1" s="353" t="s">
        <v>306</v>
      </c>
      <c r="Q1" s="353"/>
      <c r="R1" s="353"/>
      <c r="S1" s="353"/>
      <c r="T1" s="405"/>
      <c r="V1" s="2">
        <f>V11*V12*V13*V14*V15*V16*V17*V18*V19*V20*V21*V22*V23*V24*V25*V26*V27*V28*V29*V30*V31*V32*V33*V34*V35*V42*V43*V44*V45*V46*V47*V48*V49*V50*V51*V52*V53</f>
        <v>0</v>
      </c>
    </row>
    <row r="2" spans="1:38" s="3" customFormat="1" ht="29.5" customHeight="1" x14ac:dyDescent="0.25">
      <c r="A2" s="458" t="s">
        <v>307</v>
      </c>
      <c r="B2" s="458"/>
      <c r="C2" s="458"/>
      <c r="D2" s="458"/>
      <c r="E2" s="458"/>
      <c r="F2" s="458"/>
      <c r="G2" s="458"/>
      <c r="H2" s="458"/>
      <c r="I2" s="458"/>
      <c r="J2" s="458"/>
      <c r="K2" s="458"/>
      <c r="L2" s="458"/>
      <c r="M2" s="458"/>
      <c r="N2" s="458"/>
      <c r="O2" s="458"/>
      <c r="P2" s="458"/>
      <c r="Q2" s="288" t="str">
        <f>"IČO: "&amp;Introduction!C12</f>
        <v xml:space="preserve">IČO: </v>
      </c>
      <c r="R2" s="288"/>
      <c r="S2" s="288"/>
      <c r="T2" s="288"/>
      <c r="V2" s="48">
        <v>0</v>
      </c>
      <c r="W2" s="48"/>
      <c r="X2" s="48"/>
      <c r="Y2" s="48"/>
      <c r="Z2" s="48"/>
      <c r="AA2" s="48"/>
      <c r="AB2" s="48"/>
      <c r="AC2" s="48"/>
      <c r="AD2" s="48"/>
      <c r="AE2" s="48"/>
      <c r="AF2" s="48"/>
      <c r="AG2" s="48"/>
      <c r="AH2" s="48"/>
      <c r="AI2" s="48"/>
      <c r="AJ2" s="48"/>
      <c r="AK2" s="48"/>
      <c r="AL2" s="48"/>
    </row>
    <row r="3" spans="1:38" s="3" customFormat="1" ht="50.5" customHeight="1" thickBot="1" x14ac:dyDescent="0.3">
      <c r="A3" s="459" t="s">
        <v>485</v>
      </c>
      <c r="B3" s="459"/>
      <c r="C3" s="459"/>
      <c r="D3" s="459"/>
      <c r="E3" s="459"/>
      <c r="F3" s="459"/>
      <c r="G3" s="459"/>
      <c r="H3" s="459"/>
      <c r="I3" s="459"/>
      <c r="J3" s="459"/>
      <c r="K3" s="459"/>
      <c r="L3" s="459"/>
      <c r="M3" s="459"/>
      <c r="N3" s="459"/>
      <c r="O3" s="459"/>
      <c r="P3" s="459"/>
      <c r="Q3" s="309" t="str">
        <f>Introduction!D4&amp;Introduction!E4</f>
        <v>3. quarter 2026</v>
      </c>
      <c r="R3" s="309"/>
      <c r="S3" s="309"/>
      <c r="T3" s="309"/>
      <c r="V3" s="49"/>
      <c r="W3" s="49"/>
      <c r="X3" s="49"/>
      <c r="Y3" s="49"/>
      <c r="Z3" s="49"/>
      <c r="AA3" s="49"/>
      <c r="AB3" s="49"/>
      <c r="AC3" s="49"/>
      <c r="AD3" s="49"/>
      <c r="AE3" s="49"/>
      <c r="AF3" s="49"/>
      <c r="AG3" s="49"/>
      <c r="AH3" s="49"/>
      <c r="AI3" s="49"/>
      <c r="AJ3" s="49"/>
      <c r="AK3" s="49"/>
      <c r="AL3" s="49"/>
    </row>
    <row r="4" spans="1:38" s="3" customFormat="1" ht="31" customHeight="1" thickBot="1" x14ac:dyDescent="0.3">
      <c r="A4" s="394" t="s">
        <v>243</v>
      </c>
      <c r="B4" s="395"/>
      <c r="C4" s="395"/>
      <c r="D4" s="396"/>
      <c r="E4" s="432" t="s">
        <v>308</v>
      </c>
      <c r="F4" s="433"/>
      <c r="G4" s="433"/>
      <c r="H4" s="433"/>
      <c r="I4" s="433"/>
      <c r="J4" s="433"/>
      <c r="K4" s="433"/>
      <c r="L4" s="433"/>
      <c r="M4" s="433"/>
      <c r="N4" s="433"/>
      <c r="O4" s="433"/>
      <c r="P4" s="433"/>
      <c r="Q4" s="433"/>
      <c r="R4" s="433"/>
      <c r="S4" s="433"/>
      <c r="T4" s="434"/>
    </row>
    <row r="5" spans="1:38" s="3" customFormat="1" ht="31" customHeight="1" thickBot="1" x14ac:dyDescent="0.3">
      <c r="A5" s="397"/>
      <c r="B5" s="398"/>
      <c r="C5" s="398"/>
      <c r="D5" s="399"/>
      <c r="E5" s="539" t="s">
        <v>309</v>
      </c>
      <c r="F5" s="540"/>
      <c r="G5" s="540"/>
      <c r="H5" s="540"/>
      <c r="I5" s="540"/>
      <c r="J5" s="540"/>
      <c r="K5" s="540"/>
      <c r="L5" s="541"/>
      <c r="M5" s="536" t="s">
        <v>310</v>
      </c>
      <c r="N5" s="537"/>
      <c r="O5" s="537"/>
      <c r="P5" s="537"/>
      <c r="Q5" s="537"/>
      <c r="R5" s="537"/>
      <c r="S5" s="537"/>
      <c r="T5" s="538"/>
    </row>
    <row r="6" spans="1:38" ht="31" customHeight="1" thickBot="1" x14ac:dyDescent="0.3">
      <c r="A6" s="397"/>
      <c r="B6" s="398"/>
      <c r="C6" s="398"/>
      <c r="D6" s="399"/>
      <c r="E6" s="412" t="s">
        <v>244</v>
      </c>
      <c r="F6" s="406"/>
      <c r="G6" s="406"/>
      <c r="H6" s="407"/>
      <c r="I6" s="412" t="s">
        <v>387</v>
      </c>
      <c r="J6" s="406"/>
      <c r="K6" s="406"/>
      <c r="L6" s="407"/>
      <c r="M6" s="412" t="s">
        <v>244</v>
      </c>
      <c r="N6" s="406"/>
      <c r="O6" s="406"/>
      <c r="P6" s="407"/>
      <c r="Q6" s="412" t="s">
        <v>387</v>
      </c>
      <c r="R6" s="406"/>
      <c r="S6" s="406"/>
      <c r="T6" s="407"/>
    </row>
    <row r="7" spans="1:38" ht="31" customHeight="1" thickBot="1" x14ac:dyDescent="0.3">
      <c r="A7" s="397"/>
      <c r="B7" s="398"/>
      <c r="C7" s="398"/>
      <c r="D7" s="399"/>
      <c r="E7" s="404" t="s">
        <v>245</v>
      </c>
      <c r="F7" s="404"/>
      <c r="G7" s="307" t="s">
        <v>246</v>
      </c>
      <c r="H7" s="308"/>
      <c r="I7" s="404" t="s">
        <v>245</v>
      </c>
      <c r="J7" s="404"/>
      <c r="K7" s="307" t="s">
        <v>246</v>
      </c>
      <c r="L7" s="308"/>
      <c r="M7" s="404" t="s">
        <v>245</v>
      </c>
      <c r="N7" s="404"/>
      <c r="O7" s="307" t="s">
        <v>246</v>
      </c>
      <c r="P7" s="308"/>
      <c r="Q7" s="404" t="s">
        <v>245</v>
      </c>
      <c r="R7" s="404"/>
      <c r="S7" s="307" t="s">
        <v>246</v>
      </c>
      <c r="T7" s="308"/>
    </row>
    <row r="8" spans="1:38" ht="31" customHeight="1" x14ac:dyDescent="0.25">
      <c r="A8" s="397"/>
      <c r="B8" s="398"/>
      <c r="C8" s="398"/>
      <c r="D8" s="399"/>
      <c r="E8" s="310" t="s">
        <v>247</v>
      </c>
      <c r="F8" s="455" t="s">
        <v>248</v>
      </c>
      <c r="G8" s="310" t="s">
        <v>247</v>
      </c>
      <c r="H8" s="455" t="s">
        <v>248</v>
      </c>
      <c r="I8" s="310" t="s">
        <v>247</v>
      </c>
      <c r="J8" s="455" t="s">
        <v>248</v>
      </c>
      <c r="K8" s="310" t="s">
        <v>247</v>
      </c>
      <c r="L8" s="455" t="s">
        <v>248</v>
      </c>
      <c r="M8" s="310" t="s">
        <v>247</v>
      </c>
      <c r="N8" s="455" t="s">
        <v>248</v>
      </c>
      <c r="O8" s="310" t="s">
        <v>247</v>
      </c>
      <c r="P8" s="455" t="s">
        <v>248</v>
      </c>
      <c r="Q8" s="310" t="s">
        <v>247</v>
      </c>
      <c r="R8" s="455" t="s">
        <v>248</v>
      </c>
      <c r="S8" s="310" t="s">
        <v>247</v>
      </c>
      <c r="T8" s="455" t="s">
        <v>248</v>
      </c>
    </row>
    <row r="9" spans="1:38" ht="31" customHeight="1" x14ac:dyDescent="0.25">
      <c r="A9" s="397"/>
      <c r="B9" s="398"/>
      <c r="C9" s="398"/>
      <c r="D9" s="399"/>
      <c r="E9" s="311"/>
      <c r="F9" s="456"/>
      <c r="G9" s="311"/>
      <c r="H9" s="456"/>
      <c r="I9" s="311"/>
      <c r="J9" s="456"/>
      <c r="K9" s="311"/>
      <c r="L9" s="456"/>
      <c r="M9" s="311"/>
      <c r="N9" s="456"/>
      <c r="O9" s="311"/>
      <c r="P9" s="456"/>
      <c r="Q9" s="311"/>
      <c r="R9" s="456"/>
      <c r="S9" s="311"/>
      <c r="T9" s="456"/>
    </row>
    <row r="10" spans="1:38" ht="31" customHeight="1" thickBot="1" x14ac:dyDescent="0.3">
      <c r="A10" s="400"/>
      <c r="B10" s="401"/>
      <c r="C10" s="401"/>
      <c r="D10" s="450"/>
      <c r="E10" s="312"/>
      <c r="F10" s="457"/>
      <c r="G10" s="312"/>
      <c r="H10" s="457"/>
      <c r="I10" s="312"/>
      <c r="J10" s="457"/>
      <c r="K10" s="312"/>
      <c r="L10" s="457"/>
      <c r="M10" s="312"/>
      <c r="N10" s="457"/>
      <c r="O10" s="312"/>
      <c r="P10" s="457"/>
      <c r="Q10" s="312"/>
      <c r="R10" s="457"/>
      <c r="S10" s="312"/>
      <c r="T10" s="457"/>
    </row>
    <row r="11" spans="1:38" ht="31" customHeight="1" x14ac:dyDescent="0.25">
      <c r="A11" s="356" t="s">
        <v>249</v>
      </c>
      <c r="B11" s="512" t="s">
        <v>0</v>
      </c>
      <c r="C11" s="361" t="s">
        <v>251</v>
      </c>
      <c r="D11" s="362"/>
      <c r="E11" s="64"/>
      <c r="F11" s="63"/>
      <c r="G11" s="63"/>
      <c r="H11" s="65"/>
      <c r="I11" s="64"/>
      <c r="J11" s="63"/>
      <c r="K11" s="63"/>
      <c r="L11" s="65"/>
      <c r="M11" s="64"/>
      <c r="N11" s="63"/>
      <c r="O11" s="63"/>
      <c r="P11" s="65"/>
      <c r="Q11" s="64"/>
      <c r="R11" s="63"/>
      <c r="S11" s="63"/>
      <c r="T11" s="65"/>
      <c r="V11" s="2">
        <f t="shared" ref="V11:V35" si="0">E11*F11*G11*H11*I11*J11*K11*L11*M11*N11*O11*P11*Q11*R11*S11*T11*$V$2</f>
        <v>0</v>
      </c>
    </row>
    <row r="12" spans="1:38" ht="31" customHeight="1" x14ac:dyDescent="0.25">
      <c r="A12" s="357"/>
      <c r="B12" s="513"/>
      <c r="C12" s="367" t="s">
        <v>254</v>
      </c>
      <c r="D12" s="368"/>
      <c r="E12" s="68"/>
      <c r="F12" s="67"/>
      <c r="G12" s="67"/>
      <c r="H12" s="69"/>
      <c r="I12" s="68"/>
      <c r="J12" s="67"/>
      <c r="K12" s="67"/>
      <c r="L12" s="69"/>
      <c r="M12" s="68"/>
      <c r="N12" s="67"/>
      <c r="O12" s="67"/>
      <c r="P12" s="69"/>
      <c r="Q12" s="68"/>
      <c r="R12" s="67"/>
      <c r="S12" s="67"/>
      <c r="T12" s="69"/>
      <c r="V12" s="2">
        <f t="shared" si="0"/>
        <v>0</v>
      </c>
    </row>
    <row r="13" spans="1:38" ht="31" customHeight="1" x14ac:dyDescent="0.25">
      <c r="A13" s="357"/>
      <c r="B13" s="514" t="s">
        <v>1</v>
      </c>
      <c r="C13" s="367" t="s">
        <v>251</v>
      </c>
      <c r="D13" s="368"/>
      <c r="E13" s="68"/>
      <c r="F13" s="67"/>
      <c r="G13" s="67"/>
      <c r="H13" s="69"/>
      <c r="I13" s="68"/>
      <c r="J13" s="67"/>
      <c r="K13" s="67"/>
      <c r="L13" s="69"/>
      <c r="M13" s="68"/>
      <c r="N13" s="67"/>
      <c r="O13" s="67"/>
      <c r="P13" s="69"/>
      <c r="Q13" s="68"/>
      <c r="R13" s="67"/>
      <c r="S13" s="67"/>
      <c r="T13" s="69"/>
      <c r="V13" s="2">
        <f t="shared" si="0"/>
        <v>0</v>
      </c>
    </row>
    <row r="14" spans="1:38" ht="31" customHeight="1" x14ac:dyDescent="0.25">
      <c r="A14" s="357"/>
      <c r="B14" s="513"/>
      <c r="C14" s="367" t="s">
        <v>254</v>
      </c>
      <c r="D14" s="368"/>
      <c r="E14" s="68"/>
      <c r="F14" s="67"/>
      <c r="G14" s="67"/>
      <c r="H14" s="69"/>
      <c r="I14" s="68"/>
      <c r="J14" s="67"/>
      <c r="K14" s="67"/>
      <c r="L14" s="69"/>
      <c r="M14" s="68"/>
      <c r="N14" s="67"/>
      <c r="O14" s="67"/>
      <c r="P14" s="69"/>
      <c r="Q14" s="68"/>
      <c r="R14" s="67"/>
      <c r="S14" s="67"/>
      <c r="T14" s="69"/>
      <c r="V14" s="2">
        <f t="shared" si="0"/>
        <v>0</v>
      </c>
    </row>
    <row r="15" spans="1:38" ht="31" customHeight="1" x14ac:dyDescent="0.25">
      <c r="A15" s="357"/>
      <c r="B15" s="514" t="s">
        <v>2</v>
      </c>
      <c r="C15" s="367" t="s">
        <v>251</v>
      </c>
      <c r="D15" s="368"/>
      <c r="E15" s="68"/>
      <c r="F15" s="67"/>
      <c r="G15" s="67"/>
      <c r="H15" s="69"/>
      <c r="I15" s="68"/>
      <c r="J15" s="67"/>
      <c r="K15" s="67"/>
      <c r="L15" s="69"/>
      <c r="M15" s="68"/>
      <c r="N15" s="67"/>
      <c r="O15" s="67"/>
      <c r="P15" s="69"/>
      <c r="Q15" s="68"/>
      <c r="R15" s="67"/>
      <c r="S15" s="67"/>
      <c r="T15" s="69"/>
      <c r="V15" s="2">
        <f t="shared" si="0"/>
        <v>0</v>
      </c>
    </row>
    <row r="16" spans="1:38" ht="31" customHeight="1" x14ac:dyDescent="0.25">
      <c r="A16" s="357"/>
      <c r="B16" s="513"/>
      <c r="C16" s="367" t="s">
        <v>254</v>
      </c>
      <c r="D16" s="368"/>
      <c r="E16" s="68"/>
      <c r="F16" s="67"/>
      <c r="G16" s="67"/>
      <c r="H16" s="69"/>
      <c r="I16" s="68"/>
      <c r="J16" s="67"/>
      <c r="K16" s="67"/>
      <c r="L16" s="69"/>
      <c r="M16" s="68"/>
      <c r="N16" s="67"/>
      <c r="O16" s="67"/>
      <c r="P16" s="69"/>
      <c r="Q16" s="68"/>
      <c r="R16" s="67"/>
      <c r="S16" s="67"/>
      <c r="T16" s="69"/>
      <c r="V16" s="2">
        <f t="shared" si="0"/>
        <v>0</v>
      </c>
    </row>
    <row r="17" spans="1:22" ht="31" customHeight="1" x14ac:dyDescent="0.25">
      <c r="A17" s="357"/>
      <c r="B17" s="514" t="s">
        <v>3</v>
      </c>
      <c r="C17" s="367" t="s">
        <v>251</v>
      </c>
      <c r="D17" s="368"/>
      <c r="E17" s="68"/>
      <c r="F17" s="67"/>
      <c r="G17" s="67"/>
      <c r="H17" s="69"/>
      <c r="I17" s="68"/>
      <c r="J17" s="67"/>
      <c r="K17" s="67"/>
      <c r="L17" s="69"/>
      <c r="M17" s="68"/>
      <c r="N17" s="67"/>
      <c r="O17" s="67"/>
      <c r="P17" s="69"/>
      <c r="Q17" s="68"/>
      <c r="R17" s="67"/>
      <c r="S17" s="67"/>
      <c r="T17" s="69"/>
      <c r="V17" s="2">
        <f t="shared" si="0"/>
        <v>0</v>
      </c>
    </row>
    <row r="18" spans="1:22" ht="31" customHeight="1" x14ac:dyDescent="0.25">
      <c r="A18" s="357"/>
      <c r="B18" s="513"/>
      <c r="C18" s="367" t="s">
        <v>254</v>
      </c>
      <c r="D18" s="368"/>
      <c r="E18" s="68"/>
      <c r="F18" s="67"/>
      <c r="G18" s="67"/>
      <c r="H18" s="69"/>
      <c r="I18" s="68"/>
      <c r="J18" s="67"/>
      <c r="K18" s="67"/>
      <c r="L18" s="69"/>
      <c r="M18" s="68"/>
      <c r="N18" s="67"/>
      <c r="O18" s="67"/>
      <c r="P18" s="69"/>
      <c r="Q18" s="68"/>
      <c r="R18" s="67"/>
      <c r="S18" s="67"/>
      <c r="T18" s="69"/>
      <c r="V18" s="2">
        <f t="shared" si="0"/>
        <v>0</v>
      </c>
    </row>
    <row r="19" spans="1:22" ht="31" customHeight="1" x14ac:dyDescent="0.25">
      <c r="A19" s="357"/>
      <c r="B19" s="514" t="s">
        <v>4</v>
      </c>
      <c r="C19" s="367" t="s">
        <v>251</v>
      </c>
      <c r="D19" s="368"/>
      <c r="E19" s="68"/>
      <c r="F19" s="67"/>
      <c r="G19" s="67"/>
      <c r="H19" s="69"/>
      <c r="I19" s="68"/>
      <c r="J19" s="67"/>
      <c r="K19" s="67"/>
      <c r="L19" s="69"/>
      <c r="M19" s="68"/>
      <c r="N19" s="67"/>
      <c r="O19" s="67"/>
      <c r="P19" s="69"/>
      <c r="Q19" s="68"/>
      <c r="R19" s="67"/>
      <c r="S19" s="67"/>
      <c r="T19" s="69"/>
      <c r="V19" s="2">
        <f t="shared" si="0"/>
        <v>0</v>
      </c>
    </row>
    <row r="20" spans="1:22" ht="31" customHeight="1" x14ac:dyDescent="0.25">
      <c r="A20" s="357"/>
      <c r="B20" s="513"/>
      <c r="C20" s="367" t="s">
        <v>254</v>
      </c>
      <c r="D20" s="368"/>
      <c r="E20" s="68"/>
      <c r="F20" s="67"/>
      <c r="G20" s="67"/>
      <c r="H20" s="69"/>
      <c r="I20" s="68"/>
      <c r="J20" s="67"/>
      <c r="K20" s="67"/>
      <c r="L20" s="69"/>
      <c r="M20" s="68"/>
      <c r="N20" s="67"/>
      <c r="O20" s="67"/>
      <c r="P20" s="69"/>
      <c r="Q20" s="68"/>
      <c r="R20" s="67"/>
      <c r="S20" s="67"/>
      <c r="T20" s="69"/>
      <c r="V20" s="2">
        <f t="shared" si="0"/>
        <v>0</v>
      </c>
    </row>
    <row r="21" spans="1:22" ht="31" customHeight="1" x14ac:dyDescent="0.25">
      <c r="A21" s="357"/>
      <c r="B21" s="514" t="s">
        <v>5</v>
      </c>
      <c r="C21" s="367" t="s">
        <v>251</v>
      </c>
      <c r="D21" s="368"/>
      <c r="E21" s="68"/>
      <c r="F21" s="67"/>
      <c r="G21" s="67"/>
      <c r="H21" s="69"/>
      <c r="I21" s="68"/>
      <c r="J21" s="67"/>
      <c r="K21" s="67"/>
      <c r="L21" s="69"/>
      <c r="M21" s="68"/>
      <c r="N21" s="67"/>
      <c r="O21" s="67"/>
      <c r="P21" s="69"/>
      <c r="Q21" s="68"/>
      <c r="R21" s="67"/>
      <c r="S21" s="67"/>
      <c r="T21" s="69"/>
      <c r="V21" s="2">
        <f t="shared" si="0"/>
        <v>0</v>
      </c>
    </row>
    <row r="22" spans="1:22" ht="31" customHeight="1" x14ac:dyDescent="0.25">
      <c r="A22" s="357"/>
      <c r="B22" s="513"/>
      <c r="C22" s="367" t="s">
        <v>254</v>
      </c>
      <c r="D22" s="368"/>
      <c r="E22" s="68"/>
      <c r="F22" s="67"/>
      <c r="G22" s="67"/>
      <c r="H22" s="69"/>
      <c r="I22" s="68"/>
      <c r="J22" s="67"/>
      <c r="K22" s="67"/>
      <c r="L22" s="69"/>
      <c r="M22" s="68"/>
      <c r="N22" s="67"/>
      <c r="O22" s="67"/>
      <c r="P22" s="69"/>
      <c r="Q22" s="68"/>
      <c r="R22" s="67"/>
      <c r="S22" s="67"/>
      <c r="T22" s="69"/>
      <c r="V22" s="2">
        <f t="shared" si="0"/>
        <v>0</v>
      </c>
    </row>
    <row r="23" spans="1:22" ht="31" customHeight="1" x14ac:dyDescent="0.25">
      <c r="A23" s="357"/>
      <c r="B23" s="514" t="s">
        <v>6</v>
      </c>
      <c r="C23" s="367" t="s">
        <v>251</v>
      </c>
      <c r="D23" s="368"/>
      <c r="E23" s="68"/>
      <c r="F23" s="67"/>
      <c r="G23" s="67"/>
      <c r="H23" s="69"/>
      <c r="I23" s="68"/>
      <c r="J23" s="67"/>
      <c r="K23" s="67"/>
      <c r="L23" s="69"/>
      <c r="M23" s="68"/>
      <c r="N23" s="67"/>
      <c r="O23" s="67"/>
      <c r="P23" s="69"/>
      <c r="Q23" s="68"/>
      <c r="R23" s="67"/>
      <c r="S23" s="67"/>
      <c r="T23" s="69"/>
      <c r="V23" s="2">
        <f t="shared" si="0"/>
        <v>0</v>
      </c>
    </row>
    <row r="24" spans="1:22" ht="31" customHeight="1" x14ac:dyDescent="0.25">
      <c r="A24" s="357"/>
      <c r="B24" s="513"/>
      <c r="C24" s="367" t="s">
        <v>254</v>
      </c>
      <c r="D24" s="368"/>
      <c r="E24" s="68"/>
      <c r="F24" s="67"/>
      <c r="G24" s="67"/>
      <c r="H24" s="69"/>
      <c r="I24" s="68"/>
      <c r="J24" s="67"/>
      <c r="K24" s="67"/>
      <c r="L24" s="69"/>
      <c r="M24" s="68"/>
      <c r="N24" s="67"/>
      <c r="O24" s="67"/>
      <c r="P24" s="69"/>
      <c r="Q24" s="68"/>
      <c r="R24" s="67"/>
      <c r="S24" s="67"/>
      <c r="T24" s="69"/>
      <c r="V24" s="2">
        <f t="shared" si="0"/>
        <v>0</v>
      </c>
    </row>
    <row r="25" spans="1:22" ht="31" customHeight="1" x14ac:dyDescent="0.25">
      <c r="A25" s="357"/>
      <c r="B25" s="514" t="s">
        <v>255</v>
      </c>
      <c r="C25" s="367" t="s">
        <v>251</v>
      </c>
      <c r="D25" s="368"/>
      <c r="E25" s="68"/>
      <c r="F25" s="67"/>
      <c r="G25" s="67"/>
      <c r="H25" s="69"/>
      <c r="I25" s="68"/>
      <c r="J25" s="67"/>
      <c r="K25" s="67"/>
      <c r="L25" s="69"/>
      <c r="M25" s="68"/>
      <c r="N25" s="67"/>
      <c r="O25" s="67"/>
      <c r="P25" s="69"/>
      <c r="Q25" s="68"/>
      <c r="R25" s="67"/>
      <c r="S25" s="67"/>
      <c r="T25" s="69"/>
      <c r="V25" s="2">
        <f t="shared" si="0"/>
        <v>0</v>
      </c>
    </row>
    <row r="26" spans="1:22" ht="31" customHeight="1" x14ac:dyDescent="0.25">
      <c r="A26" s="357"/>
      <c r="B26" s="513"/>
      <c r="C26" s="367" t="s">
        <v>254</v>
      </c>
      <c r="D26" s="368"/>
      <c r="E26" s="68"/>
      <c r="F26" s="67"/>
      <c r="G26" s="67"/>
      <c r="H26" s="69"/>
      <c r="I26" s="68"/>
      <c r="J26" s="67"/>
      <c r="K26" s="67"/>
      <c r="L26" s="69"/>
      <c r="M26" s="68"/>
      <c r="N26" s="67"/>
      <c r="O26" s="67"/>
      <c r="P26" s="69"/>
      <c r="Q26" s="68"/>
      <c r="R26" s="67"/>
      <c r="S26" s="67"/>
      <c r="T26" s="69"/>
      <c r="V26" s="2">
        <f t="shared" si="0"/>
        <v>0</v>
      </c>
    </row>
    <row r="27" spans="1:22" ht="31" customHeight="1" x14ac:dyDescent="0.25">
      <c r="A27" s="357"/>
      <c r="B27" s="370" t="s">
        <v>311</v>
      </c>
      <c r="C27" s="367" t="s">
        <v>251</v>
      </c>
      <c r="D27" s="368"/>
      <c r="E27" s="68"/>
      <c r="F27" s="67"/>
      <c r="G27" s="67"/>
      <c r="H27" s="69"/>
      <c r="I27" s="68"/>
      <c r="J27" s="67"/>
      <c r="K27" s="67"/>
      <c r="L27" s="69"/>
      <c r="M27" s="68"/>
      <c r="N27" s="67"/>
      <c r="O27" s="67"/>
      <c r="P27" s="69"/>
      <c r="Q27" s="68"/>
      <c r="R27" s="67"/>
      <c r="S27" s="67"/>
      <c r="T27" s="69"/>
      <c r="V27" s="2">
        <f t="shared" si="0"/>
        <v>0</v>
      </c>
    </row>
    <row r="28" spans="1:22" ht="31" customHeight="1" x14ac:dyDescent="0.25">
      <c r="A28" s="357"/>
      <c r="B28" s="371"/>
      <c r="C28" s="367" t="s">
        <v>254</v>
      </c>
      <c r="D28" s="368"/>
      <c r="E28" s="68"/>
      <c r="F28" s="67"/>
      <c r="G28" s="67"/>
      <c r="H28" s="69"/>
      <c r="I28" s="68"/>
      <c r="J28" s="67"/>
      <c r="K28" s="67"/>
      <c r="L28" s="69"/>
      <c r="M28" s="68"/>
      <c r="N28" s="67"/>
      <c r="O28" s="67"/>
      <c r="P28" s="69"/>
      <c r="Q28" s="68"/>
      <c r="R28" s="67"/>
      <c r="S28" s="67"/>
      <c r="T28" s="69"/>
      <c r="V28" s="2">
        <f t="shared" si="0"/>
        <v>0</v>
      </c>
    </row>
    <row r="29" spans="1:22" ht="31" customHeight="1" x14ac:dyDescent="0.25">
      <c r="A29" s="357"/>
      <c r="B29" s="372" t="s">
        <v>284</v>
      </c>
      <c r="C29" s="373" t="s">
        <v>251</v>
      </c>
      <c r="D29" s="374"/>
      <c r="E29" s="68"/>
      <c r="F29" s="67"/>
      <c r="G29" s="67"/>
      <c r="H29" s="69"/>
      <c r="I29" s="68"/>
      <c r="J29" s="67"/>
      <c r="K29" s="67"/>
      <c r="L29" s="69"/>
      <c r="M29" s="68"/>
      <c r="N29" s="67"/>
      <c r="O29" s="67"/>
      <c r="P29" s="69"/>
      <c r="Q29" s="68"/>
      <c r="R29" s="67"/>
      <c r="S29" s="67"/>
      <c r="T29" s="69"/>
      <c r="V29" s="2">
        <f t="shared" si="0"/>
        <v>0</v>
      </c>
    </row>
    <row r="30" spans="1:22" ht="31" customHeight="1" thickBot="1" x14ac:dyDescent="0.3">
      <c r="A30" s="358"/>
      <c r="B30" s="364"/>
      <c r="C30" s="373" t="s">
        <v>254</v>
      </c>
      <c r="D30" s="374"/>
      <c r="E30" s="72"/>
      <c r="F30" s="71"/>
      <c r="G30" s="71"/>
      <c r="H30" s="73"/>
      <c r="I30" s="72"/>
      <c r="J30" s="71"/>
      <c r="K30" s="71"/>
      <c r="L30" s="73"/>
      <c r="M30" s="72"/>
      <c r="N30" s="71"/>
      <c r="O30" s="71"/>
      <c r="P30" s="73"/>
      <c r="Q30" s="72"/>
      <c r="R30" s="71"/>
      <c r="S30" s="71"/>
      <c r="T30" s="73"/>
      <c r="V30" s="2">
        <f t="shared" si="0"/>
        <v>0</v>
      </c>
    </row>
    <row r="31" spans="1:22" ht="31" customHeight="1" x14ac:dyDescent="0.25">
      <c r="A31" s="356" t="s">
        <v>250</v>
      </c>
      <c r="B31" s="338" t="s">
        <v>15</v>
      </c>
      <c r="C31" s="348"/>
      <c r="D31" s="349"/>
      <c r="E31" s="64"/>
      <c r="F31" s="63"/>
      <c r="G31" s="63"/>
      <c r="H31" s="65"/>
      <c r="I31" s="64"/>
      <c r="J31" s="63"/>
      <c r="K31" s="63"/>
      <c r="L31" s="65"/>
      <c r="M31" s="64"/>
      <c r="N31" s="63"/>
      <c r="O31" s="63"/>
      <c r="P31" s="65"/>
      <c r="Q31" s="64"/>
      <c r="R31" s="63"/>
      <c r="S31" s="63"/>
      <c r="T31" s="65"/>
      <c r="V31" s="2">
        <f t="shared" si="0"/>
        <v>0</v>
      </c>
    </row>
    <row r="32" spans="1:22" ht="31" customHeight="1" x14ac:dyDescent="0.25">
      <c r="A32" s="357"/>
      <c r="B32" s="347" t="s">
        <v>16</v>
      </c>
      <c r="C32" s="350" t="s">
        <v>7</v>
      </c>
      <c r="D32" s="351"/>
      <c r="E32" s="68"/>
      <c r="F32" s="67"/>
      <c r="G32" s="67"/>
      <c r="H32" s="69"/>
      <c r="I32" s="68"/>
      <c r="J32" s="67"/>
      <c r="K32" s="67"/>
      <c r="L32" s="69"/>
      <c r="M32" s="68"/>
      <c r="N32" s="67"/>
      <c r="O32" s="67"/>
      <c r="P32" s="69"/>
      <c r="Q32" s="68"/>
      <c r="R32" s="67"/>
      <c r="S32" s="67"/>
      <c r="T32" s="69"/>
      <c r="V32" s="2">
        <f t="shared" si="0"/>
        <v>0</v>
      </c>
    </row>
    <row r="33" spans="1:22" ht="31" customHeight="1" x14ac:dyDescent="0.25">
      <c r="A33" s="357"/>
      <c r="B33" s="447" t="s">
        <v>285</v>
      </c>
      <c r="C33" s="448"/>
      <c r="D33" s="449"/>
      <c r="E33" s="68"/>
      <c r="F33" s="67"/>
      <c r="G33" s="67"/>
      <c r="H33" s="69"/>
      <c r="I33" s="68"/>
      <c r="J33" s="67"/>
      <c r="K33" s="67"/>
      <c r="L33" s="69"/>
      <c r="M33" s="68"/>
      <c r="N33" s="67"/>
      <c r="O33" s="67"/>
      <c r="P33" s="69"/>
      <c r="Q33" s="68"/>
      <c r="R33" s="67"/>
      <c r="S33" s="67"/>
      <c r="T33" s="69"/>
      <c r="V33" s="2">
        <f t="shared" si="0"/>
        <v>0</v>
      </c>
    </row>
    <row r="34" spans="1:22" ht="31" customHeight="1" thickBot="1" x14ac:dyDescent="0.3">
      <c r="A34" s="358"/>
      <c r="B34" s="336" t="s">
        <v>286</v>
      </c>
      <c r="C34" s="441"/>
      <c r="D34" s="442"/>
      <c r="E34" s="76"/>
      <c r="F34" s="77"/>
      <c r="G34" s="77"/>
      <c r="H34" s="79"/>
      <c r="I34" s="76"/>
      <c r="J34" s="77"/>
      <c r="K34" s="77"/>
      <c r="L34" s="79"/>
      <c r="M34" s="76"/>
      <c r="N34" s="77"/>
      <c r="O34" s="77"/>
      <c r="P34" s="79"/>
      <c r="Q34" s="76"/>
      <c r="R34" s="77"/>
      <c r="S34" s="77"/>
      <c r="T34" s="79"/>
      <c r="V34" s="2">
        <f t="shared" si="0"/>
        <v>0</v>
      </c>
    </row>
    <row r="35" spans="1:22" ht="31" customHeight="1" thickBot="1" x14ac:dyDescent="0.3">
      <c r="A35" s="402" t="s">
        <v>283</v>
      </c>
      <c r="B35" s="403"/>
      <c r="C35" s="403"/>
      <c r="D35" s="403"/>
      <c r="E35" s="76"/>
      <c r="F35" s="77"/>
      <c r="G35" s="77"/>
      <c r="H35" s="79"/>
      <c r="I35" s="76"/>
      <c r="J35" s="77"/>
      <c r="K35" s="77"/>
      <c r="L35" s="79"/>
      <c r="M35" s="76"/>
      <c r="N35" s="77"/>
      <c r="O35" s="77"/>
      <c r="P35" s="79"/>
      <c r="Q35" s="76"/>
      <c r="R35" s="77"/>
      <c r="S35" s="77"/>
      <c r="T35" s="79"/>
      <c r="V35" s="2">
        <f t="shared" si="0"/>
        <v>0</v>
      </c>
    </row>
    <row r="36" spans="1:22" ht="20.5" customHeight="1" thickBot="1" x14ac:dyDescent="0.3"/>
    <row r="37" spans="1:22" ht="31" customHeight="1" thickBot="1" x14ac:dyDescent="0.3">
      <c r="A37" s="394" t="s">
        <v>243</v>
      </c>
      <c r="B37" s="395"/>
      <c r="C37" s="395"/>
      <c r="D37" s="396"/>
      <c r="E37" s="539" t="s">
        <v>309</v>
      </c>
      <c r="F37" s="540"/>
      <c r="G37" s="540"/>
      <c r="H37" s="540"/>
      <c r="I37" s="540"/>
      <c r="J37" s="540"/>
      <c r="K37" s="540"/>
      <c r="L37" s="541"/>
      <c r="M37" s="536" t="s">
        <v>310</v>
      </c>
      <c r="N37" s="537"/>
      <c r="O37" s="537"/>
      <c r="P37" s="537"/>
      <c r="Q37" s="537"/>
      <c r="R37" s="537"/>
      <c r="S37" s="537"/>
      <c r="T37" s="538"/>
    </row>
    <row r="38" spans="1:22" ht="31" customHeight="1" thickBot="1" x14ac:dyDescent="0.3">
      <c r="A38" s="397"/>
      <c r="B38" s="398"/>
      <c r="C38" s="398"/>
      <c r="D38" s="399"/>
      <c r="E38" s="307" t="s">
        <v>245</v>
      </c>
      <c r="F38" s="404"/>
      <c r="G38" s="404"/>
      <c r="H38" s="308"/>
      <c r="I38" s="307" t="s">
        <v>246</v>
      </c>
      <c r="J38" s="404"/>
      <c r="K38" s="404"/>
      <c r="L38" s="308"/>
      <c r="M38" s="307" t="s">
        <v>245</v>
      </c>
      <c r="N38" s="404"/>
      <c r="O38" s="404"/>
      <c r="P38" s="308"/>
      <c r="Q38" s="307" t="s">
        <v>246</v>
      </c>
      <c r="R38" s="404"/>
      <c r="S38" s="404"/>
      <c r="T38" s="308"/>
    </row>
    <row r="39" spans="1:22" ht="31" customHeight="1" x14ac:dyDescent="0.25">
      <c r="A39" s="397"/>
      <c r="B39" s="398"/>
      <c r="C39" s="398"/>
      <c r="D39" s="399"/>
      <c r="E39" s="384" t="s">
        <v>247</v>
      </c>
      <c r="F39" s="389"/>
      <c r="G39" s="384" t="s">
        <v>248</v>
      </c>
      <c r="H39" s="389"/>
      <c r="I39" s="384" t="s">
        <v>247</v>
      </c>
      <c r="J39" s="389"/>
      <c r="K39" s="384" t="s">
        <v>248</v>
      </c>
      <c r="L39" s="389"/>
      <c r="M39" s="384" t="s">
        <v>247</v>
      </c>
      <c r="N39" s="389"/>
      <c r="O39" s="384" t="s">
        <v>248</v>
      </c>
      <c r="P39" s="389"/>
      <c r="Q39" s="384" t="s">
        <v>247</v>
      </c>
      <c r="R39" s="389"/>
      <c r="S39" s="384" t="s">
        <v>248</v>
      </c>
      <c r="T39" s="389"/>
    </row>
    <row r="40" spans="1:22" ht="31" customHeight="1" x14ac:dyDescent="0.25">
      <c r="A40" s="397"/>
      <c r="B40" s="398"/>
      <c r="C40" s="398"/>
      <c r="D40" s="399"/>
      <c r="E40" s="430"/>
      <c r="F40" s="431"/>
      <c r="G40" s="430"/>
      <c r="H40" s="431"/>
      <c r="I40" s="430"/>
      <c r="J40" s="431"/>
      <c r="K40" s="430"/>
      <c r="L40" s="431"/>
      <c r="M40" s="430"/>
      <c r="N40" s="431"/>
      <c r="O40" s="430"/>
      <c r="P40" s="431"/>
      <c r="Q40" s="430"/>
      <c r="R40" s="431"/>
      <c r="S40" s="430"/>
      <c r="T40" s="431"/>
    </row>
    <row r="41" spans="1:22" ht="31" customHeight="1" thickBot="1" x14ac:dyDescent="0.3">
      <c r="A41" s="400"/>
      <c r="B41" s="401"/>
      <c r="C41" s="401"/>
      <c r="D41" s="450"/>
      <c r="E41" s="386"/>
      <c r="F41" s="391"/>
      <c r="G41" s="386"/>
      <c r="H41" s="391"/>
      <c r="I41" s="386"/>
      <c r="J41" s="391"/>
      <c r="K41" s="386"/>
      <c r="L41" s="391"/>
      <c r="M41" s="386"/>
      <c r="N41" s="391"/>
      <c r="O41" s="386"/>
      <c r="P41" s="391"/>
      <c r="Q41" s="386"/>
      <c r="R41" s="391"/>
      <c r="S41" s="386"/>
      <c r="T41" s="391"/>
    </row>
    <row r="42" spans="1:22" ht="31" customHeight="1" x14ac:dyDescent="0.25">
      <c r="A42" s="356" t="s">
        <v>258</v>
      </c>
      <c r="B42" s="338" t="s">
        <v>259</v>
      </c>
      <c r="C42" s="348"/>
      <c r="D42" s="349"/>
      <c r="E42" s="425"/>
      <c r="F42" s="426"/>
      <c r="G42" s="425"/>
      <c r="H42" s="426"/>
      <c r="I42" s="425"/>
      <c r="J42" s="426"/>
      <c r="K42" s="425"/>
      <c r="L42" s="426"/>
      <c r="M42" s="425"/>
      <c r="N42" s="426"/>
      <c r="O42" s="425"/>
      <c r="P42" s="426"/>
      <c r="Q42" s="425"/>
      <c r="R42" s="426"/>
      <c r="S42" s="425"/>
      <c r="T42" s="426"/>
      <c r="V42" s="2">
        <f t="shared" ref="V42:V53" si="1">E42*G42*I42*K42*M42*O42*Q42*S42*$V$2</f>
        <v>0</v>
      </c>
    </row>
    <row r="43" spans="1:22" ht="31" customHeight="1" x14ac:dyDescent="0.25">
      <c r="A43" s="357"/>
      <c r="B43" s="347" t="s">
        <v>381</v>
      </c>
      <c r="C43" s="350"/>
      <c r="D43" s="351"/>
      <c r="E43" s="421"/>
      <c r="F43" s="422"/>
      <c r="G43" s="421"/>
      <c r="H43" s="422"/>
      <c r="I43" s="421"/>
      <c r="J43" s="422"/>
      <c r="K43" s="421"/>
      <c r="L43" s="422"/>
      <c r="M43" s="421"/>
      <c r="N43" s="422"/>
      <c r="O43" s="421"/>
      <c r="P43" s="422"/>
      <c r="Q43" s="421"/>
      <c r="R43" s="422"/>
      <c r="S43" s="421"/>
      <c r="T43" s="422"/>
      <c r="V43" s="2">
        <f t="shared" si="1"/>
        <v>0</v>
      </c>
    </row>
    <row r="44" spans="1:22" ht="31" customHeight="1" thickBot="1" x14ac:dyDescent="0.3">
      <c r="A44" s="358"/>
      <c r="B44" s="335" t="s">
        <v>287</v>
      </c>
      <c r="C44" s="335"/>
      <c r="D44" s="336"/>
      <c r="E44" s="423"/>
      <c r="F44" s="424"/>
      <c r="G44" s="423"/>
      <c r="H44" s="424"/>
      <c r="I44" s="423"/>
      <c r="J44" s="424"/>
      <c r="K44" s="423"/>
      <c r="L44" s="424"/>
      <c r="M44" s="423"/>
      <c r="N44" s="424"/>
      <c r="O44" s="423"/>
      <c r="P44" s="424"/>
      <c r="Q44" s="423"/>
      <c r="R44" s="424"/>
      <c r="S44" s="423"/>
      <c r="T44" s="424"/>
      <c r="V44" s="2">
        <f t="shared" si="1"/>
        <v>0</v>
      </c>
    </row>
    <row r="45" spans="1:22" ht="31" customHeight="1" x14ac:dyDescent="0.25">
      <c r="A45" s="356" t="s">
        <v>261</v>
      </c>
      <c r="B45" s="338" t="s">
        <v>261</v>
      </c>
      <c r="C45" s="348"/>
      <c r="D45" s="349"/>
      <c r="E45" s="425"/>
      <c r="F45" s="426"/>
      <c r="G45" s="425"/>
      <c r="H45" s="426"/>
      <c r="I45" s="425"/>
      <c r="J45" s="426"/>
      <c r="K45" s="425"/>
      <c r="L45" s="426"/>
      <c r="M45" s="425"/>
      <c r="N45" s="426"/>
      <c r="O45" s="425"/>
      <c r="P45" s="426"/>
      <c r="Q45" s="425"/>
      <c r="R45" s="426"/>
      <c r="S45" s="425"/>
      <c r="T45" s="426"/>
      <c r="V45" s="2">
        <f t="shared" si="1"/>
        <v>0</v>
      </c>
    </row>
    <row r="46" spans="1:22" ht="31" customHeight="1" x14ac:dyDescent="0.25">
      <c r="A46" s="357"/>
      <c r="B46" s="347" t="s">
        <v>262</v>
      </c>
      <c r="C46" s="350"/>
      <c r="D46" s="351"/>
      <c r="E46" s="421"/>
      <c r="F46" s="422"/>
      <c r="G46" s="421"/>
      <c r="H46" s="422"/>
      <c r="I46" s="421"/>
      <c r="J46" s="422"/>
      <c r="K46" s="421"/>
      <c r="L46" s="422"/>
      <c r="M46" s="421"/>
      <c r="N46" s="422"/>
      <c r="O46" s="421"/>
      <c r="P46" s="422"/>
      <c r="Q46" s="421"/>
      <c r="R46" s="422"/>
      <c r="S46" s="421"/>
      <c r="T46" s="422"/>
      <c r="V46" s="2">
        <f t="shared" si="1"/>
        <v>0</v>
      </c>
    </row>
    <row r="47" spans="1:22" ht="31" customHeight="1" x14ac:dyDescent="0.25">
      <c r="A47" s="357"/>
      <c r="B47" s="347" t="s">
        <v>263</v>
      </c>
      <c r="C47" s="350"/>
      <c r="D47" s="351"/>
      <c r="E47" s="421"/>
      <c r="F47" s="422"/>
      <c r="G47" s="421"/>
      <c r="H47" s="422"/>
      <c r="I47" s="421"/>
      <c r="J47" s="422"/>
      <c r="K47" s="421"/>
      <c r="L47" s="422"/>
      <c r="M47" s="421"/>
      <c r="N47" s="422"/>
      <c r="O47" s="421"/>
      <c r="P47" s="422"/>
      <c r="Q47" s="421"/>
      <c r="R47" s="422"/>
      <c r="S47" s="421"/>
      <c r="T47" s="422"/>
      <c r="V47" s="2">
        <f t="shared" si="1"/>
        <v>0</v>
      </c>
    </row>
    <row r="48" spans="1:22" ht="31" customHeight="1" x14ac:dyDescent="0.25">
      <c r="A48" s="357"/>
      <c r="B48" s="347" t="s">
        <v>264</v>
      </c>
      <c r="C48" s="350"/>
      <c r="D48" s="351"/>
      <c r="E48" s="421"/>
      <c r="F48" s="422"/>
      <c r="G48" s="421"/>
      <c r="H48" s="422"/>
      <c r="I48" s="421"/>
      <c r="J48" s="422"/>
      <c r="K48" s="421"/>
      <c r="L48" s="422"/>
      <c r="M48" s="421"/>
      <c r="N48" s="422"/>
      <c r="O48" s="421"/>
      <c r="P48" s="422"/>
      <c r="Q48" s="421"/>
      <c r="R48" s="422"/>
      <c r="S48" s="421"/>
      <c r="T48" s="422"/>
      <c r="V48" s="2">
        <f t="shared" si="1"/>
        <v>0</v>
      </c>
    </row>
    <row r="49" spans="1:22" ht="31" customHeight="1" thickBot="1" x14ac:dyDescent="0.3">
      <c r="A49" s="358"/>
      <c r="B49" s="336" t="s">
        <v>287</v>
      </c>
      <c r="C49" s="441"/>
      <c r="D49" s="442"/>
      <c r="E49" s="423"/>
      <c r="F49" s="424"/>
      <c r="G49" s="423"/>
      <c r="H49" s="424"/>
      <c r="I49" s="423"/>
      <c r="J49" s="424"/>
      <c r="K49" s="423"/>
      <c r="L49" s="424"/>
      <c r="M49" s="423"/>
      <c r="N49" s="424"/>
      <c r="O49" s="423"/>
      <c r="P49" s="424"/>
      <c r="Q49" s="423"/>
      <c r="R49" s="424"/>
      <c r="S49" s="423"/>
      <c r="T49" s="424"/>
      <c r="V49" s="2">
        <f t="shared" si="1"/>
        <v>0</v>
      </c>
    </row>
    <row r="50" spans="1:22" ht="31" customHeight="1" x14ac:dyDescent="0.25">
      <c r="A50" s="356" t="s">
        <v>265</v>
      </c>
      <c r="B50" s="338" t="s">
        <v>266</v>
      </c>
      <c r="C50" s="348"/>
      <c r="D50" s="349"/>
      <c r="E50" s="425"/>
      <c r="F50" s="426"/>
      <c r="G50" s="425"/>
      <c r="H50" s="426"/>
      <c r="I50" s="425"/>
      <c r="J50" s="426"/>
      <c r="K50" s="425"/>
      <c r="L50" s="426"/>
      <c r="M50" s="425"/>
      <c r="N50" s="426"/>
      <c r="O50" s="425"/>
      <c r="P50" s="426"/>
      <c r="Q50" s="425"/>
      <c r="R50" s="426"/>
      <c r="S50" s="425"/>
      <c r="T50" s="426"/>
      <c r="V50" s="2">
        <f t="shared" si="1"/>
        <v>0</v>
      </c>
    </row>
    <row r="51" spans="1:22" ht="44.5" customHeight="1" thickBot="1" x14ac:dyDescent="0.3">
      <c r="A51" s="358"/>
      <c r="B51" s="542" t="s">
        <v>472</v>
      </c>
      <c r="C51" s="441"/>
      <c r="D51" s="442"/>
      <c r="E51" s="423"/>
      <c r="F51" s="424"/>
      <c r="G51" s="423"/>
      <c r="H51" s="424"/>
      <c r="I51" s="423"/>
      <c r="J51" s="424"/>
      <c r="K51" s="423"/>
      <c r="L51" s="424"/>
      <c r="M51" s="423"/>
      <c r="N51" s="424"/>
      <c r="O51" s="423"/>
      <c r="P51" s="424"/>
      <c r="Q51" s="423"/>
      <c r="R51" s="424"/>
      <c r="S51" s="423"/>
      <c r="T51" s="424"/>
      <c r="V51" s="2">
        <f t="shared" si="1"/>
        <v>0</v>
      </c>
    </row>
    <row r="52" spans="1:22" ht="31" customHeight="1" thickBot="1" x14ac:dyDescent="0.3">
      <c r="A52" s="485" t="s">
        <v>267</v>
      </c>
      <c r="B52" s="486"/>
      <c r="C52" s="486"/>
      <c r="D52" s="487"/>
      <c r="E52" s="419"/>
      <c r="F52" s="420"/>
      <c r="G52" s="419"/>
      <c r="H52" s="420"/>
      <c r="I52" s="419"/>
      <c r="J52" s="420"/>
      <c r="K52" s="419"/>
      <c r="L52" s="420"/>
      <c r="M52" s="419"/>
      <c r="N52" s="420"/>
      <c r="O52" s="419"/>
      <c r="P52" s="420"/>
      <c r="Q52" s="419"/>
      <c r="R52" s="420"/>
      <c r="S52" s="419"/>
      <c r="T52" s="420"/>
      <c r="V52" s="2">
        <f t="shared" si="1"/>
        <v>0</v>
      </c>
    </row>
    <row r="53" spans="1:22" ht="31" customHeight="1" thickBot="1" x14ac:dyDescent="0.3">
      <c r="A53" s="485" t="s">
        <v>255</v>
      </c>
      <c r="B53" s="486"/>
      <c r="C53" s="486"/>
      <c r="D53" s="487"/>
      <c r="E53" s="419"/>
      <c r="F53" s="420"/>
      <c r="G53" s="419"/>
      <c r="H53" s="420"/>
      <c r="I53" s="419"/>
      <c r="J53" s="420"/>
      <c r="K53" s="419"/>
      <c r="L53" s="420"/>
      <c r="M53" s="419"/>
      <c r="N53" s="420"/>
      <c r="O53" s="419"/>
      <c r="P53" s="420"/>
      <c r="Q53" s="419"/>
      <c r="R53" s="420"/>
      <c r="S53" s="419"/>
      <c r="T53" s="420"/>
      <c r="V53" s="2">
        <f t="shared" si="1"/>
        <v>0</v>
      </c>
    </row>
    <row r="55" spans="1:22" s="3" customFormat="1" ht="15.5" x14ac:dyDescent="0.25">
      <c r="A55" s="147" t="s">
        <v>475</v>
      </c>
      <c r="B55" s="34"/>
    </row>
    <row r="56" spans="1:22" s="3" customFormat="1" ht="15.5" x14ac:dyDescent="0.25">
      <c r="A56" s="147" t="s">
        <v>432</v>
      </c>
      <c r="B56" s="34"/>
    </row>
    <row r="57" spans="1:22" s="3" customFormat="1" ht="15.5" x14ac:dyDescent="0.25">
      <c r="A57" s="287" t="s">
        <v>511</v>
      </c>
      <c r="B57" s="287"/>
      <c r="C57" s="287"/>
      <c r="D57" s="287"/>
      <c r="E57" s="287"/>
      <c r="F57" s="287"/>
      <c r="G57" s="287"/>
      <c r="H57" s="287"/>
      <c r="I57" s="287"/>
      <c r="J57" s="287"/>
      <c r="K57" s="287"/>
      <c r="L57" s="287"/>
    </row>
    <row r="58" spans="1:22" s="3" customFormat="1" ht="15.5" x14ac:dyDescent="0.25">
      <c r="A58" s="147" t="s">
        <v>270</v>
      </c>
      <c r="B58" s="34"/>
    </row>
    <row r="59" spans="1:22" s="3" customFormat="1" ht="15.5" x14ac:dyDescent="0.25">
      <c r="A59" s="147" t="s">
        <v>271</v>
      </c>
      <c r="B59" s="34"/>
    </row>
    <row r="60" spans="1:22" s="3" customFormat="1" ht="15.5" x14ac:dyDescent="0.25">
      <c r="A60" s="147" t="s">
        <v>272</v>
      </c>
      <c r="B60" s="34"/>
    </row>
    <row r="61" spans="1:22" s="3" customFormat="1" ht="15.5" x14ac:dyDescent="0.25">
      <c r="A61" s="147" t="s">
        <v>273</v>
      </c>
      <c r="B61" s="34"/>
    </row>
    <row r="62" spans="1:22" s="3" customFormat="1" ht="15.5" x14ac:dyDescent="0.25">
      <c r="A62" s="147" t="s">
        <v>288</v>
      </c>
      <c r="B62" s="34"/>
    </row>
    <row r="63" spans="1:22" s="3" customFormat="1" ht="15.5" x14ac:dyDescent="0.25">
      <c r="A63" s="147" t="s">
        <v>312</v>
      </c>
      <c r="B63" s="34"/>
    </row>
  </sheetData>
  <sheetProtection algorithmName="SHA-512" hashValue="yyS6qhfSpGDCdmYJwMSBb2E8c+xpV5Wb7dgqRlA/HYA+pYUHjBOZR3YWopiZ/R6VneC9xqOO6BcSLUwBYxvQ5w==" saltValue="cFoF7/6b6FqWkDaoIbJwgQ==" spinCount="100000" sheet="1" objects="1" scenarios="1" selectLockedCells="1"/>
  <mergeCells count="204">
    <mergeCell ref="A57:L57"/>
    <mergeCell ref="A2:P2"/>
    <mergeCell ref="A52:D52"/>
    <mergeCell ref="A53:D53"/>
    <mergeCell ref="A42:A44"/>
    <mergeCell ref="B42:D42"/>
    <mergeCell ref="B43:D43"/>
    <mergeCell ref="B44:D44"/>
    <mergeCell ref="A45:A49"/>
    <mergeCell ref="B45:D45"/>
    <mergeCell ref="B47:D47"/>
    <mergeCell ref="B48:D48"/>
    <mergeCell ref="B49:D49"/>
    <mergeCell ref="A50:A51"/>
    <mergeCell ref="B50:D50"/>
    <mergeCell ref="B51:D51"/>
    <mergeCell ref="A35:D35"/>
    <mergeCell ref="A37:D41"/>
    <mergeCell ref="E37:L37"/>
    <mergeCell ref="E38:H38"/>
    <mergeCell ref="I38:L38"/>
    <mergeCell ref="E39:F41"/>
    <mergeCell ref="G39:H41"/>
    <mergeCell ref="I39:J41"/>
    <mergeCell ref="B27:B28"/>
    <mergeCell ref="C27:D27"/>
    <mergeCell ref="C28:D28"/>
    <mergeCell ref="B29:B30"/>
    <mergeCell ref="C30:D30"/>
    <mergeCell ref="C24:D24"/>
    <mergeCell ref="B17:B18"/>
    <mergeCell ref="C17:D17"/>
    <mergeCell ref="C18:D18"/>
    <mergeCell ref="B23:B24"/>
    <mergeCell ref="C23:D23"/>
    <mergeCell ref="B19:B20"/>
    <mergeCell ref="C19:D19"/>
    <mergeCell ref="C20:D20"/>
    <mergeCell ref="B21:B22"/>
    <mergeCell ref="C21:D21"/>
    <mergeCell ref="C22:D22"/>
    <mergeCell ref="E8:E10"/>
    <mergeCell ref="F8:F10"/>
    <mergeCell ref="G8:G10"/>
    <mergeCell ref="H8:H10"/>
    <mergeCell ref="I8:I10"/>
    <mergeCell ref="J8:J10"/>
    <mergeCell ref="A31:A34"/>
    <mergeCell ref="B31:D31"/>
    <mergeCell ref="B32:D32"/>
    <mergeCell ref="B33:D33"/>
    <mergeCell ref="B34:D34"/>
    <mergeCell ref="B25:B26"/>
    <mergeCell ref="C25:D25"/>
    <mergeCell ref="C26:D26"/>
    <mergeCell ref="A11:A30"/>
    <mergeCell ref="B11:B12"/>
    <mergeCell ref="C11:D11"/>
    <mergeCell ref="C12:D12"/>
    <mergeCell ref="B13:B14"/>
    <mergeCell ref="C13:D13"/>
    <mergeCell ref="C14:D14"/>
    <mergeCell ref="B15:B16"/>
    <mergeCell ref="C15:D15"/>
    <mergeCell ref="C16:D16"/>
    <mergeCell ref="S8:S10"/>
    <mergeCell ref="T8:T10"/>
    <mergeCell ref="N8:N10"/>
    <mergeCell ref="O8:O10"/>
    <mergeCell ref="P8:P10"/>
    <mergeCell ref="Q8:Q10"/>
    <mergeCell ref="R8:R10"/>
    <mergeCell ref="K8:K10"/>
    <mergeCell ref="L8:L10"/>
    <mergeCell ref="M8:M10"/>
    <mergeCell ref="E4:T4"/>
    <mergeCell ref="E5:L5"/>
    <mergeCell ref="M5:T5"/>
    <mergeCell ref="E6:H6"/>
    <mergeCell ref="I6:L6"/>
    <mergeCell ref="M6:P6"/>
    <mergeCell ref="Q6:T6"/>
    <mergeCell ref="E7:F7"/>
    <mergeCell ref="G7:H7"/>
    <mergeCell ref="E51:F51"/>
    <mergeCell ref="E52:F52"/>
    <mergeCell ref="E53:F53"/>
    <mergeCell ref="G42:H42"/>
    <mergeCell ref="G43:H43"/>
    <mergeCell ref="G44:H44"/>
    <mergeCell ref="G45:H45"/>
    <mergeCell ref="G46:H46"/>
    <mergeCell ref="G47:H47"/>
    <mergeCell ref="G48:H48"/>
    <mergeCell ref="G49:H49"/>
    <mergeCell ref="G50:H50"/>
    <mergeCell ref="G51:H51"/>
    <mergeCell ref="G52:H52"/>
    <mergeCell ref="G53:H53"/>
    <mergeCell ref="E42:F42"/>
    <mergeCell ref="E43:F43"/>
    <mergeCell ref="E44:F44"/>
    <mergeCell ref="E45:F45"/>
    <mergeCell ref="E46:F46"/>
    <mergeCell ref="E47:F47"/>
    <mergeCell ref="E48:F48"/>
    <mergeCell ref="E49:F49"/>
    <mergeCell ref="E50:F50"/>
    <mergeCell ref="I51:J51"/>
    <mergeCell ref="I52:J52"/>
    <mergeCell ref="I53:J53"/>
    <mergeCell ref="K42:L42"/>
    <mergeCell ref="K43:L43"/>
    <mergeCell ref="K44:L44"/>
    <mergeCell ref="K45:L45"/>
    <mergeCell ref="K46:L46"/>
    <mergeCell ref="K47:L47"/>
    <mergeCell ref="K48:L48"/>
    <mergeCell ref="K49:L49"/>
    <mergeCell ref="K50:L50"/>
    <mergeCell ref="K51:L51"/>
    <mergeCell ref="K52:L52"/>
    <mergeCell ref="K53:L53"/>
    <mergeCell ref="I42:J42"/>
    <mergeCell ref="I43:J43"/>
    <mergeCell ref="I44:J44"/>
    <mergeCell ref="I45:J45"/>
    <mergeCell ref="I46:J46"/>
    <mergeCell ref="I47:J47"/>
    <mergeCell ref="I49:J49"/>
    <mergeCell ref="I50:J50"/>
    <mergeCell ref="I48:J48"/>
    <mergeCell ref="M51:N51"/>
    <mergeCell ref="M52:N52"/>
    <mergeCell ref="M53:N53"/>
    <mergeCell ref="O42:P42"/>
    <mergeCell ref="O43:P43"/>
    <mergeCell ref="O44:P44"/>
    <mergeCell ref="O45:P45"/>
    <mergeCell ref="O46:P46"/>
    <mergeCell ref="O47:P47"/>
    <mergeCell ref="O48:P48"/>
    <mergeCell ref="O49:P49"/>
    <mergeCell ref="O50:P50"/>
    <mergeCell ref="O51:P51"/>
    <mergeCell ref="O52:P52"/>
    <mergeCell ref="O53:P53"/>
    <mergeCell ref="M42:N42"/>
    <mergeCell ref="M43:N43"/>
    <mergeCell ref="M44:N44"/>
    <mergeCell ref="M45:N45"/>
    <mergeCell ref="M46:N46"/>
    <mergeCell ref="M47:N47"/>
    <mergeCell ref="M49:N49"/>
    <mergeCell ref="M50:N50"/>
    <mergeCell ref="M48:N48"/>
    <mergeCell ref="Q51:R51"/>
    <mergeCell ref="Q52:R52"/>
    <mergeCell ref="Q53:R53"/>
    <mergeCell ref="S42:T42"/>
    <mergeCell ref="S43:T43"/>
    <mergeCell ref="S44:T44"/>
    <mergeCell ref="S45:T45"/>
    <mergeCell ref="S46:T46"/>
    <mergeCell ref="S47:T47"/>
    <mergeCell ref="S48:T48"/>
    <mergeCell ref="S49:T49"/>
    <mergeCell ref="S50:T50"/>
    <mergeCell ref="S51:T51"/>
    <mergeCell ref="S52:T52"/>
    <mergeCell ref="S53:T53"/>
    <mergeCell ref="Q42:R42"/>
    <mergeCell ref="Q43:R43"/>
    <mergeCell ref="Q44:R44"/>
    <mergeCell ref="Q45:R45"/>
    <mergeCell ref="Q46:R46"/>
    <mergeCell ref="Q47:R47"/>
    <mergeCell ref="Q48:R48"/>
    <mergeCell ref="Q49:R49"/>
    <mergeCell ref="Q50:R50"/>
    <mergeCell ref="A1:E1"/>
    <mergeCell ref="F1:J1"/>
    <mergeCell ref="K1:O1"/>
    <mergeCell ref="P1:T1"/>
    <mergeCell ref="C29:D29"/>
    <mergeCell ref="B46:D46"/>
    <mergeCell ref="A3:P3"/>
    <mergeCell ref="Q2:T2"/>
    <mergeCell ref="Q3:T3"/>
    <mergeCell ref="M37:T37"/>
    <mergeCell ref="M38:P38"/>
    <mergeCell ref="Q38:T38"/>
    <mergeCell ref="M39:N41"/>
    <mergeCell ref="O39:P41"/>
    <mergeCell ref="Q39:R41"/>
    <mergeCell ref="S39:T41"/>
    <mergeCell ref="K39:L41"/>
    <mergeCell ref="I7:J7"/>
    <mergeCell ref="K7:L7"/>
    <mergeCell ref="M7:N7"/>
    <mergeCell ref="O7:P7"/>
    <mergeCell ref="Q7:R7"/>
    <mergeCell ref="S7:T7"/>
    <mergeCell ref="A4:D10"/>
  </mergeCells>
  <dataValidations count="1">
    <dataValidation type="decimal" operator="greaterThan" allowBlank="1" showErrorMessage="1" errorTitle="CHYBA | ERROR" error="Zadejte kladné číslo | Enter a positive number" sqref="E11:T35 E42:T53" xr:uid="{00000000-0002-0000-0A00-000000000000}">
      <formula1>0</formula1>
    </dataValidation>
  </dataValidations>
  <pageMargins left="0.59055118110236227" right="0.59055118110236227" top="0.47244094488188981" bottom="0.59055118110236227" header="0.51181102362204722" footer="0.51181102362204722"/>
  <pageSetup paperSize="9" scale="42" orientation="portrait" r:id="rId1"/>
  <headerFooter alignWithMargins="0">
    <oddFooter>&amp;CStrana &amp;P /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0">
    <tabColor rgb="FF466EC8"/>
  </sheetPr>
  <dimension ref="A1:Z26"/>
  <sheetViews>
    <sheetView showGridLines="0" zoomScale="80" zoomScaleNormal="80" workbookViewId="0">
      <selection activeCell="E11" sqref="E11"/>
    </sheetView>
  </sheetViews>
  <sheetFormatPr defaultColWidth="9.1796875" defaultRowHeight="12.5" x14ac:dyDescent="0.25"/>
  <cols>
    <col min="1" max="4" width="10" style="2" customWidth="1"/>
    <col min="5" max="8" width="20.7265625" style="2" customWidth="1"/>
    <col min="9" max="17" width="10" style="2" customWidth="1"/>
    <col min="18" max="18" width="12.7265625" style="2" hidden="1" customWidth="1"/>
    <col min="19" max="20" width="10" style="2" customWidth="1"/>
    <col min="21" max="16384" width="9.1796875" style="2"/>
  </cols>
  <sheetData>
    <row r="1" spans="1:26" ht="29.5" customHeight="1" x14ac:dyDescent="0.25">
      <c r="A1" s="352" t="s">
        <v>239</v>
      </c>
      <c r="B1" s="353"/>
      <c r="C1" s="353"/>
      <c r="D1" s="353"/>
      <c r="E1" s="353" t="s">
        <v>240</v>
      </c>
      <c r="F1" s="353"/>
      <c r="G1" s="535" t="s">
        <v>305</v>
      </c>
      <c r="H1" s="535"/>
      <c r="I1" s="353" t="s">
        <v>306</v>
      </c>
      <c r="J1" s="353"/>
      <c r="K1" s="353"/>
      <c r="L1" s="353"/>
      <c r="M1" s="353"/>
      <c r="N1" s="353" t="s">
        <v>291</v>
      </c>
      <c r="O1" s="353"/>
      <c r="P1" s="405"/>
      <c r="R1" s="2">
        <f>R11*R12*R13*R14*R15*R16*R17*R18*R19*R20*R21*R22</f>
        <v>0</v>
      </c>
    </row>
    <row r="2" spans="1:26" ht="35.5" customHeight="1" x14ac:dyDescent="0.45">
      <c r="A2" s="551" t="s">
        <v>313</v>
      </c>
      <c r="B2" s="551"/>
      <c r="C2" s="551"/>
      <c r="D2" s="551"/>
      <c r="E2" s="551"/>
      <c r="F2" s="551"/>
      <c r="G2" s="551"/>
      <c r="H2" s="551"/>
      <c r="I2" s="551"/>
      <c r="J2" s="47"/>
      <c r="K2" s="47"/>
      <c r="L2" s="47"/>
      <c r="M2" s="288" t="str">
        <f>"IČO: "&amp;Introduction!C12</f>
        <v xml:space="preserve">IČO: </v>
      </c>
      <c r="N2" s="288"/>
      <c r="O2" s="288"/>
      <c r="P2" s="288"/>
      <c r="Q2" s="49"/>
      <c r="R2" s="49">
        <v>0</v>
      </c>
      <c r="S2" s="49"/>
      <c r="T2" s="49"/>
      <c r="U2" s="49"/>
      <c r="V2" s="49"/>
      <c r="W2" s="49"/>
      <c r="X2" s="50"/>
      <c r="Y2" s="50"/>
      <c r="Z2" s="50"/>
    </row>
    <row r="3" spans="1:26" ht="35.5" customHeight="1" x14ac:dyDescent="0.25">
      <c r="A3" s="490" t="s">
        <v>398</v>
      </c>
      <c r="B3" s="490"/>
      <c r="C3" s="490"/>
      <c r="D3" s="490"/>
      <c r="E3" s="490"/>
      <c r="F3" s="490"/>
      <c r="G3" s="490"/>
      <c r="H3" s="490"/>
      <c r="I3" s="490"/>
      <c r="J3" s="490"/>
      <c r="K3" s="490"/>
      <c r="L3" s="490"/>
      <c r="M3" s="460" t="str">
        <f>Introduction!D4&amp;Introduction!E4</f>
        <v>3. quarter 2026</v>
      </c>
      <c r="N3" s="460"/>
      <c r="O3" s="460"/>
      <c r="P3" s="460"/>
      <c r="Q3" s="49"/>
      <c r="R3" s="49"/>
      <c r="S3" s="49"/>
      <c r="T3" s="49"/>
      <c r="U3" s="49"/>
      <c r="V3" s="49"/>
      <c r="W3" s="49"/>
      <c r="X3" s="51"/>
      <c r="Y3" s="51"/>
      <c r="Z3" s="51"/>
    </row>
    <row r="4" spans="1:26" ht="35.5" customHeight="1" thickBot="1" x14ac:dyDescent="0.5">
      <c r="A4" s="490"/>
      <c r="B4" s="490"/>
      <c r="C4" s="490"/>
      <c r="D4" s="490"/>
      <c r="E4" s="490"/>
      <c r="F4" s="490"/>
      <c r="G4" s="490"/>
      <c r="H4" s="490"/>
      <c r="I4" s="490"/>
      <c r="J4" s="490"/>
      <c r="K4" s="490"/>
      <c r="L4" s="490"/>
      <c r="M4" s="47"/>
      <c r="N4" s="47"/>
      <c r="O4" s="46"/>
      <c r="P4" s="46"/>
      <c r="Q4" s="49"/>
      <c r="R4" s="49"/>
      <c r="S4" s="49"/>
      <c r="T4" s="49"/>
      <c r="U4" s="49"/>
      <c r="V4" s="49"/>
      <c r="W4" s="49"/>
      <c r="X4" s="49"/>
      <c r="Y4" s="49"/>
      <c r="Z4" s="49"/>
    </row>
    <row r="5" spans="1:26" ht="35.5" customHeight="1" thickBot="1" x14ac:dyDescent="0.3">
      <c r="A5" s="470" t="s">
        <v>292</v>
      </c>
      <c r="B5" s="395"/>
      <c r="C5" s="395"/>
      <c r="D5" s="396"/>
      <c r="E5" s="461" t="s">
        <v>314</v>
      </c>
      <c r="F5" s="462"/>
      <c r="G5" s="462"/>
      <c r="H5" s="463"/>
      <c r="I5" s="52"/>
    </row>
    <row r="6" spans="1:26" ht="35.5" customHeight="1" x14ac:dyDescent="0.25">
      <c r="A6" s="397"/>
      <c r="B6" s="398"/>
      <c r="C6" s="398"/>
      <c r="D6" s="399"/>
      <c r="E6" s="543" t="s">
        <v>309</v>
      </c>
      <c r="F6" s="544"/>
      <c r="G6" s="547" t="s">
        <v>310</v>
      </c>
      <c r="H6" s="548"/>
    </row>
    <row r="7" spans="1:26" ht="35.5" customHeight="1" thickBot="1" x14ac:dyDescent="0.3">
      <c r="A7" s="397"/>
      <c r="B7" s="398"/>
      <c r="C7" s="398"/>
      <c r="D7" s="399"/>
      <c r="E7" s="545"/>
      <c r="F7" s="546"/>
      <c r="G7" s="549"/>
      <c r="H7" s="550"/>
    </row>
    <row r="8" spans="1:26" ht="35.5" customHeight="1" x14ac:dyDescent="0.25">
      <c r="A8" s="397"/>
      <c r="B8" s="398"/>
      <c r="C8" s="398"/>
      <c r="D8" s="399"/>
      <c r="E8" s="464" t="s">
        <v>247</v>
      </c>
      <c r="F8" s="467" t="s">
        <v>248</v>
      </c>
      <c r="G8" s="464" t="s">
        <v>247</v>
      </c>
      <c r="H8" s="467" t="s">
        <v>248</v>
      </c>
    </row>
    <row r="9" spans="1:26" ht="35.5" customHeight="1" x14ac:dyDescent="0.25">
      <c r="A9" s="397"/>
      <c r="B9" s="398"/>
      <c r="C9" s="398"/>
      <c r="D9" s="399"/>
      <c r="E9" s="465"/>
      <c r="F9" s="468"/>
      <c r="G9" s="465"/>
      <c r="H9" s="468"/>
    </row>
    <row r="10" spans="1:26" ht="35.5" customHeight="1" thickBot="1" x14ac:dyDescent="0.3">
      <c r="A10" s="400"/>
      <c r="B10" s="401"/>
      <c r="C10" s="401"/>
      <c r="D10" s="450"/>
      <c r="E10" s="466"/>
      <c r="F10" s="469"/>
      <c r="G10" s="466"/>
      <c r="H10" s="469"/>
    </row>
    <row r="11" spans="1:26" ht="35.5" customHeight="1" x14ac:dyDescent="0.25">
      <c r="A11" s="475" t="s">
        <v>249</v>
      </c>
      <c r="B11" s="476"/>
      <c r="C11" s="527" t="s">
        <v>0</v>
      </c>
      <c r="D11" s="492"/>
      <c r="E11" s="87"/>
      <c r="F11" s="88"/>
      <c r="G11" s="89"/>
      <c r="H11" s="90"/>
      <c r="R11" s="2">
        <f t="shared" ref="R11:R22" si="0">E11*F11*G11*H11*$R$2</f>
        <v>0</v>
      </c>
    </row>
    <row r="12" spans="1:26" ht="35.5" customHeight="1" x14ac:dyDescent="0.25">
      <c r="A12" s="477"/>
      <c r="B12" s="478"/>
      <c r="C12" s="532" t="s">
        <v>1</v>
      </c>
      <c r="D12" s="493"/>
      <c r="E12" s="91"/>
      <c r="F12" s="92"/>
      <c r="G12" s="93"/>
      <c r="H12" s="94"/>
      <c r="R12" s="2">
        <f t="shared" si="0"/>
        <v>0</v>
      </c>
    </row>
    <row r="13" spans="1:26" ht="35.5" customHeight="1" x14ac:dyDescent="0.25">
      <c r="A13" s="477"/>
      <c r="B13" s="478"/>
      <c r="C13" s="532" t="s">
        <v>2</v>
      </c>
      <c r="D13" s="493"/>
      <c r="E13" s="91"/>
      <c r="F13" s="92"/>
      <c r="G13" s="93"/>
      <c r="H13" s="94"/>
      <c r="R13" s="2">
        <f t="shared" si="0"/>
        <v>0</v>
      </c>
    </row>
    <row r="14" spans="1:26" ht="35.5" customHeight="1" x14ac:dyDescent="0.25">
      <c r="A14" s="477"/>
      <c r="B14" s="478"/>
      <c r="C14" s="532" t="s">
        <v>3</v>
      </c>
      <c r="D14" s="493"/>
      <c r="E14" s="91"/>
      <c r="F14" s="92"/>
      <c r="G14" s="93"/>
      <c r="H14" s="94"/>
      <c r="R14" s="2">
        <f t="shared" si="0"/>
        <v>0</v>
      </c>
    </row>
    <row r="15" spans="1:26" ht="35.5" customHeight="1" x14ac:dyDescent="0.25">
      <c r="A15" s="477"/>
      <c r="B15" s="478"/>
      <c r="C15" s="532" t="s">
        <v>6</v>
      </c>
      <c r="D15" s="493"/>
      <c r="E15" s="91"/>
      <c r="F15" s="92"/>
      <c r="G15" s="93"/>
      <c r="H15" s="94"/>
      <c r="R15" s="2">
        <f t="shared" si="0"/>
        <v>0</v>
      </c>
    </row>
    <row r="16" spans="1:26" ht="35.5" customHeight="1" thickBot="1" x14ac:dyDescent="0.3">
      <c r="A16" s="479"/>
      <c r="B16" s="480"/>
      <c r="C16" s="533" t="s">
        <v>255</v>
      </c>
      <c r="D16" s="534"/>
      <c r="E16" s="95"/>
      <c r="F16" s="96"/>
      <c r="G16" s="97"/>
      <c r="H16" s="98"/>
      <c r="R16" s="2">
        <f t="shared" si="0"/>
        <v>0</v>
      </c>
    </row>
    <row r="17" spans="1:18" ht="35.5" customHeight="1" x14ac:dyDescent="0.25">
      <c r="A17" s="475" t="s">
        <v>250</v>
      </c>
      <c r="B17" s="476"/>
      <c r="C17" s="527" t="s">
        <v>15</v>
      </c>
      <c r="D17" s="492"/>
      <c r="E17" s="89"/>
      <c r="F17" s="88"/>
      <c r="G17" s="89"/>
      <c r="H17" s="90"/>
      <c r="R17" s="2">
        <f t="shared" si="0"/>
        <v>0</v>
      </c>
    </row>
    <row r="18" spans="1:18" ht="35.5" customHeight="1" thickBot="1" x14ac:dyDescent="0.3">
      <c r="A18" s="479"/>
      <c r="B18" s="480"/>
      <c r="C18" s="530" t="s">
        <v>16</v>
      </c>
      <c r="D18" s="531"/>
      <c r="E18" s="99"/>
      <c r="F18" s="100"/>
      <c r="G18" s="99"/>
      <c r="H18" s="101"/>
      <c r="R18" s="2">
        <f t="shared" si="0"/>
        <v>0</v>
      </c>
    </row>
    <row r="19" spans="1:18" ht="35.5" customHeight="1" thickBot="1" x14ac:dyDescent="0.3">
      <c r="A19" s="485" t="s">
        <v>258</v>
      </c>
      <c r="B19" s="486"/>
      <c r="C19" s="480"/>
      <c r="D19" s="488"/>
      <c r="E19" s="102"/>
      <c r="F19" s="103"/>
      <c r="G19" s="102"/>
      <c r="H19" s="104"/>
      <c r="R19" s="2">
        <f t="shared" si="0"/>
        <v>0</v>
      </c>
    </row>
    <row r="20" spans="1:18" ht="50.5" customHeight="1" thickBot="1" x14ac:dyDescent="0.3">
      <c r="A20" s="489" t="s">
        <v>295</v>
      </c>
      <c r="B20" s="486"/>
      <c r="C20" s="486"/>
      <c r="D20" s="487"/>
      <c r="E20" s="105"/>
      <c r="F20" s="106"/>
      <c r="G20" s="105"/>
      <c r="H20" s="107"/>
      <c r="R20" s="2">
        <f t="shared" si="0"/>
        <v>0</v>
      </c>
    </row>
    <row r="21" spans="1:18" ht="35.5" customHeight="1" thickBot="1" x14ac:dyDescent="0.3">
      <c r="A21" s="485" t="s">
        <v>265</v>
      </c>
      <c r="B21" s="486"/>
      <c r="C21" s="486"/>
      <c r="D21" s="487"/>
      <c r="E21" s="102"/>
      <c r="F21" s="103"/>
      <c r="G21" s="102"/>
      <c r="H21" s="104"/>
      <c r="R21" s="2">
        <f t="shared" si="0"/>
        <v>0</v>
      </c>
    </row>
    <row r="22" spans="1:18" ht="35.5" customHeight="1" thickBot="1" x14ac:dyDescent="0.3">
      <c r="A22" s="485" t="s">
        <v>255</v>
      </c>
      <c r="B22" s="486"/>
      <c r="C22" s="486"/>
      <c r="D22" s="487"/>
      <c r="E22" s="105"/>
      <c r="F22" s="106"/>
      <c r="G22" s="105"/>
      <c r="H22" s="107"/>
      <c r="R22" s="2">
        <f t="shared" si="0"/>
        <v>0</v>
      </c>
    </row>
    <row r="23" spans="1:18" ht="35.5" customHeight="1" x14ac:dyDescent="0.25"/>
    <row r="24" spans="1:18" s="3" customFormat="1" ht="15.5" x14ac:dyDescent="0.25">
      <c r="A24" s="147" t="s">
        <v>431</v>
      </c>
    </row>
    <row r="25" spans="1:18" s="3" customFormat="1" ht="15.5" x14ac:dyDescent="0.25">
      <c r="A25" s="147" t="s">
        <v>432</v>
      </c>
    </row>
    <row r="26" spans="1:18" s="3" customFormat="1" ht="15.5" x14ac:dyDescent="0.25">
      <c r="A26" s="287" t="s">
        <v>511</v>
      </c>
      <c r="B26" s="287"/>
      <c r="C26" s="287"/>
      <c r="D26" s="287"/>
      <c r="E26" s="287"/>
      <c r="F26" s="287"/>
      <c r="G26" s="287"/>
      <c r="H26" s="287"/>
      <c r="I26" s="287"/>
      <c r="J26" s="287"/>
      <c r="K26" s="287"/>
      <c r="L26" s="287"/>
    </row>
  </sheetData>
  <sheetProtection algorithmName="SHA-512" hashValue="ZbvQJXAKZyl+Ly2+YZjpxH1VSKsilkwWAc8z/7wVIK02QlyUOvsJ79Q2195Zf6sU+t60bXa37n3NXLV9q2qu6w==" saltValue="2fer+33pFmdGysb7Py8tGA==" spinCount="100000" sheet="1" objects="1" scenarios="1" selectLockedCells="1"/>
  <mergeCells count="32">
    <mergeCell ref="A26:L26"/>
    <mergeCell ref="C13:D13"/>
    <mergeCell ref="C15:D15"/>
    <mergeCell ref="C16:D16"/>
    <mergeCell ref="N1:P1"/>
    <mergeCell ref="G8:G10"/>
    <mergeCell ref="H8:H10"/>
    <mergeCell ref="C14:D14"/>
    <mergeCell ref="A2:I2"/>
    <mergeCell ref="A3:L4"/>
    <mergeCell ref="A1:D1"/>
    <mergeCell ref="E1:F1"/>
    <mergeCell ref="G1:H1"/>
    <mergeCell ref="I1:M1"/>
    <mergeCell ref="M2:P2"/>
    <mergeCell ref="M3:P3"/>
    <mergeCell ref="A22:D22"/>
    <mergeCell ref="E5:H5"/>
    <mergeCell ref="E6:F7"/>
    <mergeCell ref="G6:H7"/>
    <mergeCell ref="A17:B18"/>
    <mergeCell ref="C17:D17"/>
    <mergeCell ref="C18:D18"/>
    <mergeCell ref="A19:D19"/>
    <mergeCell ref="A20:D20"/>
    <mergeCell ref="A21:D21"/>
    <mergeCell ref="A11:B16"/>
    <mergeCell ref="C11:D11"/>
    <mergeCell ref="C12:D12"/>
    <mergeCell ref="A5:D10"/>
    <mergeCell ref="E8:E10"/>
    <mergeCell ref="F8:F10"/>
  </mergeCells>
  <dataValidations count="1">
    <dataValidation type="decimal" operator="greaterThan" allowBlank="1" showErrorMessage="1" errorTitle="CHYBA | ERROR" error="Zadejte kladné číslo | Enter a positive number" sqref="E11:H22" xr:uid="{00000000-0002-0000-0B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1">
    <tabColor rgb="FFF07D32"/>
  </sheetPr>
  <dimension ref="A1:N25"/>
  <sheetViews>
    <sheetView showGridLines="0" zoomScale="80" zoomScaleNormal="80" workbookViewId="0">
      <selection activeCell="E9" sqref="E9"/>
    </sheetView>
  </sheetViews>
  <sheetFormatPr defaultColWidth="9.1796875" defaultRowHeight="12.5" x14ac:dyDescent="0.25"/>
  <cols>
    <col min="1" max="4" width="10" style="2" customWidth="1"/>
    <col min="5" max="12" width="20.7265625" style="2" customWidth="1"/>
    <col min="13" max="13" width="10" style="2" customWidth="1"/>
    <col min="14" max="14" width="12.7265625" style="2" hidden="1" customWidth="1"/>
    <col min="15" max="20" width="10" style="2" customWidth="1"/>
    <col min="21" max="16384" width="9.1796875" style="2"/>
  </cols>
  <sheetData>
    <row r="1" spans="1:14" ht="29.5" customHeight="1" x14ac:dyDescent="0.25">
      <c r="A1" s="352" t="s">
        <v>239</v>
      </c>
      <c r="B1" s="353"/>
      <c r="C1" s="353"/>
      <c r="D1" s="353"/>
      <c r="E1" s="552" t="s">
        <v>315</v>
      </c>
      <c r="F1" s="552"/>
      <c r="G1" s="552"/>
      <c r="H1" s="552"/>
      <c r="I1" s="353" t="s">
        <v>316</v>
      </c>
      <c r="J1" s="353"/>
      <c r="K1" s="353"/>
      <c r="L1" s="405"/>
      <c r="M1" s="50"/>
      <c r="N1" s="2">
        <f>N9*N10*N11*N12*N13*N14*N15*N16*N17*N18*N19*N20*N21</f>
        <v>0</v>
      </c>
    </row>
    <row r="2" spans="1:14" ht="35.5" customHeight="1" x14ac:dyDescent="0.25">
      <c r="A2" s="392" t="s">
        <v>393</v>
      </c>
      <c r="B2" s="392"/>
      <c r="C2" s="392"/>
      <c r="D2" s="392"/>
      <c r="E2" s="392"/>
      <c r="F2" s="392"/>
      <c r="G2" s="392"/>
      <c r="H2" s="53"/>
      <c r="I2" s="53"/>
      <c r="J2" s="53"/>
      <c r="K2" s="288" t="str">
        <f>"IČO: "&amp;Introduction!C12</f>
        <v xml:space="preserve">IČO: </v>
      </c>
      <c r="L2" s="288"/>
      <c r="N2" s="2">
        <v>0</v>
      </c>
    </row>
    <row r="3" spans="1:14" ht="35.5" customHeight="1" thickBot="1" x14ac:dyDescent="0.3">
      <c r="A3" s="490" t="s">
        <v>486</v>
      </c>
      <c r="B3" s="490"/>
      <c r="C3" s="490"/>
      <c r="D3" s="490"/>
      <c r="E3" s="490"/>
      <c r="F3" s="490"/>
      <c r="G3" s="490"/>
      <c r="H3" s="490"/>
      <c r="I3" s="490"/>
      <c r="J3" s="54"/>
      <c r="K3" s="309" t="str">
        <f>Introduction!D4&amp;Introduction!E4</f>
        <v>3. quarter 2026</v>
      </c>
      <c r="L3" s="309"/>
    </row>
    <row r="4" spans="1:14" ht="35.5" customHeight="1" thickBot="1" x14ac:dyDescent="0.3">
      <c r="A4" s="470" t="s">
        <v>292</v>
      </c>
      <c r="B4" s="395"/>
      <c r="C4" s="395"/>
      <c r="D4" s="395"/>
      <c r="E4" s="461" t="s">
        <v>317</v>
      </c>
      <c r="F4" s="462"/>
      <c r="G4" s="462"/>
      <c r="H4" s="462"/>
      <c r="I4" s="462"/>
      <c r="J4" s="463"/>
      <c r="K4" s="553" t="s">
        <v>318</v>
      </c>
      <c r="L4" s="554"/>
    </row>
    <row r="5" spans="1:14" ht="35.5" customHeight="1" thickBot="1" x14ac:dyDescent="0.3">
      <c r="A5" s="397"/>
      <c r="B5" s="398"/>
      <c r="C5" s="398"/>
      <c r="D5" s="398"/>
      <c r="E5" s="427" t="s">
        <v>294</v>
      </c>
      <c r="F5" s="428"/>
      <c r="G5" s="427" t="s">
        <v>281</v>
      </c>
      <c r="H5" s="429"/>
      <c r="I5" s="428" t="s">
        <v>282</v>
      </c>
      <c r="J5" s="429"/>
      <c r="K5" s="555"/>
      <c r="L5" s="556"/>
    </row>
    <row r="6" spans="1:14" ht="35.5" customHeight="1" x14ac:dyDescent="0.25">
      <c r="A6" s="397"/>
      <c r="B6" s="398"/>
      <c r="C6" s="398"/>
      <c r="D6" s="398"/>
      <c r="E6" s="464" t="s">
        <v>247</v>
      </c>
      <c r="F6" s="467" t="s">
        <v>248</v>
      </c>
      <c r="G6" s="464" t="s">
        <v>247</v>
      </c>
      <c r="H6" s="467" t="s">
        <v>248</v>
      </c>
      <c r="I6" s="464" t="s">
        <v>247</v>
      </c>
      <c r="J6" s="467" t="s">
        <v>248</v>
      </c>
      <c r="K6" s="464" t="s">
        <v>247</v>
      </c>
      <c r="L6" s="467" t="s">
        <v>248</v>
      </c>
    </row>
    <row r="7" spans="1:14" ht="35.5" customHeight="1" x14ac:dyDescent="0.25">
      <c r="A7" s="397"/>
      <c r="B7" s="398"/>
      <c r="C7" s="398"/>
      <c r="D7" s="398"/>
      <c r="E7" s="465"/>
      <c r="F7" s="468"/>
      <c r="G7" s="465"/>
      <c r="H7" s="468"/>
      <c r="I7" s="465"/>
      <c r="J7" s="468"/>
      <c r="K7" s="465"/>
      <c r="L7" s="468"/>
    </row>
    <row r="8" spans="1:14" ht="35.5" customHeight="1" thickBot="1" x14ac:dyDescent="0.3">
      <c r="A8" s="400"/>
      <c r="B8" s="401"/>
      <c r="C8" s="401"/>
      <c r="D8" s="401"/>
      <c r="E8" s="466"/>
      <c r="F8" s="469"/>
      <c r="G8" s="466"/>
      <c r="H8" s="469"/>
      <c r="I8" s="466"/>
      <c r="J8" s="469"/>
      <c r="K8" s="466"/>
      <c r="L8" s="469"/>
    </row>
    <row r="9" spans="1:14" ht="35.5" customHeight="1" x14ac:dyDescent="0.25">
      <c r="A9" s="475" t="s">
        <v>249</v>
      </c>
      <c r="B9" s="476"/>
      <c r="C9" s="527" t="s">
        <v>0</v>
      </c>
      <c r="D9" s="492"/>
      <c r="E9" s="62"/>
      <c r="F9" s="74"/>
      <c r="G9" s="64"/>
      <c r="H9" s="65"/>
      <c r="I9" s="64"/>
      <c r="J9" s="65"/>
      <c r="K9" s="64"/>
      <c r="L9" s="65"/>
      <c r="N9" s="2">
        <f t="shared" ref="N9:N21" si="0">E9*F9*G9*H9*I9*J9*K9*L9*$N$2</f>
        <v>0</v>
      </c>
    </row>
    <row r="10" spans="1:14" ht="35.5" customHeight="1" x14ac:dyDescent="0.25">
      <c r="A10" s="477"/>
      <c r="B10" s="478"/>
      <c r="C10" s="532" t="s">
        <v>1</v>
      </c>
      <c r="D10" s="493"/>
      <c r="E10" s="66"/>
      <c r="F10" s="75"/>
      <c r="G10" s="68"/>
      <c r="H10" s="69"/>
      <c r="I10" s="68"/>
      <c r="J10" s="69"/>
      <c r="K10" s="68"/>
      <c r="L10" s="69"/>
      <c r="N10" s="2">
        <f t="shared" si="0"/>
        <v>0</v>
      </c>
    </row>
    <row r="11" spans="1:14" ht="35.5" customHeight="1" x14ac:dyDescent="0.25">
      <c r="A11" s="477"/>
      <c r="B11" s="478"/>
      <c r="C11" s="532" t="s">
        <v>2</v>
      </c>
      <c r="D11" s="493"/>
      <c r="E11" s="66"/>
      <c r="F11" s="75"/>
      <c r="G11" s="68"/>
      <c r="H11" s="69"/>
      <c r="I11" s="68"/>
      <c r="J11" s="69"/>
      <c r="K11" s="68"/>
      <c r="L11" s="69"/>
      <c r="N11" s="2">
        <f t="shared" si="0"/>
        <v>0</v>
      </c>
    </row>
    <row r="12" spans="1:14" ht="35.5" customHeight="1" x14ac:dyDescent="0.25">
      <c r="A12" s="477"/>
      <c r="B12" s="478"/>
      <c r="C12" s="532" t="s">
        <v>3</v>
      </c>
      <c r="D12" s="493"/>
      <c r="E12" s="66"/>
      <c r="F12" s="75"/>
      <c r="G12" s="68"/>
      <c r="H12" s="69"/>
      <c r="I12" s="68"/>
      <c r="J12" s="69"/>
      <c r="K12" s="68"/>
      <c r="L12" s="69"/>
      <c r="N12" s="2">
        <f t="shared" si="0"/>
        <v>0</v>
      </c>
    </row>
    <row r="13" spans="1:14" ht="35.5" customHeight="1" x14ac:dyDescent="0.25">
      <c r="A13" s="477"/>
      <c r="B13" s="478"/>
      <c r="C13" s="532" t="s">
        <v>6</v>
      </c>
      <c r="D13" s="493"/>
      <c r="E13" s="66"/>
      <c r="F13" s="75"/>
      <c r="G13" s="68"/>
      <c r="H13" s="69"/>
      <c r="I13" s="68"/>
      <c r="J13" s="69"/>
      <c r="K13" s="68"/>
      <c r="L13" s="69"/>
      <c r="N13" s="2">
        <f t="shared" si="0"/>
        <v>0</v>
      </c>
    </row>
    <row r="14" spans="1:14" ht="35.5" customHeight="1" thickBot="1" x14ac:dyDescent="0.3">
      <c r="A14" s="479"/>
      <c r="B14" s="480"/>
      <c r="C14" s="533" t="s">
        <v>255</v>
      </c>
      <c r="D14" s="534"/>
      <c r="E14" s="70"/>
      <c r="F14" s="78"/>
      <c r="G14" s="72"/>
      <c r="H14" s="73"/>
      <c r="I14" s="72"/>
      <c r="J14" s="73"/>
      <c r="K14" s="72"/>
      <c r="L14" s="73"/>
      <c r="N14" s="2">
        <f t="shared" si="0"/>
        <v>0</v>
      </c>
    </row>
    <row r="15" spans="1:14" ht="35.5" customHeight="1" x14ac:dyDescent="0.25">
      <c r="A15" s="475" t="s">
        <v>250</v>
      </c>
      <c r="B15" s="476"/>
      <c r="C15" s="527" t="s">
        <v>15</v>
      </c>
      <c r="D15" s="492"/>
      <c r="E15" s="64"/>
      <c r="F15" s="74"/>
      <c r="G15" s="64"/>
      <c r="H15" s="65"/>
      <c r="I15" s="64"/>
      <c r="J15" s="65"/>
      <c r="K15" s="64"/>
      <c r="L15" s="65"/>
      <c r="N15" s="2">
        <f t="shared" si="0"/>
        <v>0</v>
      </c>
    </row>
    <row r="16" spans="1:14" ht="35.5" customHeight="1" thickBot="1" x14ac:dyDescent="0.3">
      <c r="A16" s="479"/>
      <c r="B16" s="480"/>
      <c r="C16" s="530" t="s">
        <v>16</v>
      </c>
      <c r="D16" s="531"/>
      <c r="E16" s="76"/>
      <c r="F16" s="108"/>
      <c r="G16" s="76"/>
      <c r="H16" s="79"/>
      <c r="I16" s="76"/>
      <c r="J16" s="79"/>
      <c r="K16" s="76"/>
      <c r="L16" s="79"/>
      <c r="N16" s="2">
        <f t="shared" si="0"/>
        <v>0</v>
      </c>
    </row>
    <row r="17" spans="1:14" ht="35.5" customHeight="1" thickBot="1" x14ac:dyDescent="0.3">
      <c r="A17" s="485" t="s">
        <v>258</v>
      </c>
      <c r="B17" s="486"/>
      <c r="C17" s="480"/>
      <c r="D17" s="488"/>
      <c r="E17" s="109"/>
      <c r="F17" s="110"/>
      <c r="G17" s="76"/>
      <c r="H17" s="79"/>
      <c r="I17" s="76"/>
      <c r="J17" s="79"/>
      <c r="K17" s="109"/>
      <c r="L17" s="115"/>
      <c r="N17" s="2">
        <f t="shared" si="0"/>
        <v>0</v>
      </c>
    </row>
    <row r="18" spans="1:14" ht="52" customHeight="1" thickBot="1" x14ac:dyDescent="0.3">
      <c r="A18" s="489" t="s">
        <v>295</v>
      </c>
      <c r="B18" s="486"/>
      <c r="C18" s="486"/>
      <c r="D18" s="487"/>
      <c r="E18" s="81"/>
      <c r="F18" s="111"/>
      <c r="G18" s="81"/>
      <c r="H18" s="82"/>
      <c r="I18" s="81"/>
      <c r="J18" s="82"/>
      <c r="K18" s="81"/>
      <c r="L18" s="82"/>
      <c r="N18" s="2">
        <f t="shared" si="0"/>
        <v>0</v>
      </c>
    </row>
    <row r="19" spans="1:14" ht="35.5" customHeight="1" thickBot="1" x14ac:dyDescent="0.3">
      <c r="A19" s="485" t="s">
        <v>265</v>
      </c>
      <c r="B19" s="486"/>
      <c r="C19" s="486"/>
      <c r="D19" s="487"/>
      <c r="E19" s="112"/>
      <c r="F19" s="113"/>
      <c r="G19" s="112"/>
      <c r="H19" s="114"/>
      <c r="I19" s="112"/>
      <c r="J19" s="114"/>
      <c r="K19" s="112"/>
      <c r="L19" s="114"/>
      <c r="N19" s="2">
        <f t="shared" si="0"/>
        <v>0</v>
      </c>
    </row>
    <row r="20" spans="1:14" ht="35.5" customHeight="1" thickBot="1" x14ac:dyDescent="0.3">
      <c r="A20" s="125" t="s">
        <v>267</v>
      </c>
      <c r="B20" s="126"/>
      <c r="C20" s="126"/>
      <c r="D20" s="127"/>
      <c r="E20" s="81"/>
      <c r="F20" s="111"/>
      <c r="G20" s="81"/>
      <c r="H20" s="82"/>
      <c r="I20" s="81"/>
      <c r="J20" s="82"/>
      <c r="K20" s="81"/>
      <c r="L20" s="82"/>
      <c r="N20" s="2">
        <f t="shared" si="0"/>
        <v>0</v>
      </c>
    </row>
    <row r="21" spans="1:14" ht="35.5" customHeight="1" thickBot="1" x14ac:dyDescent="0.3">
      <c r="A21" s="485" t="s">
        <v>255</v>
      </c>
      <c r="B21" s="486"/>
      <c r="C21" s="486"/>
      <c r="D21" s="487"/>
      <c r="E21" s="81"/>
      <c r="F21" s="111"/>
      <c r="G21" s="81"/>
      <c r="H21" s="82"/>
      <c r="I21" s="81"/>
      <c r="J21" s="82"/>
      <c r="K21" s="81"/>
      <c r="L21" s="82"/>
      <c r="N21" s="2">
        <f t="shared" si="0"/>
        <v>0</v>
      </c>
    </row>
    <row r="22" spans="1:14" ht="35.5" customHeight="1" x14ac:dyDescent="0.25"/>
    <row r="23" spans="1:14" s="3" customFormat="1" ht="15.5" x14ac:dyDescent="0.25">
      <c r="A23" s="147" t="s">
        <v>433</v>
      </c>
    </row>
    <row r="24" spans="1:14" s="3" customFormat="1" ht="15.5" x14ac:dyDescent="0.25">
      <c r="A24" s="147" t="s">
        <v>434</v>
      </c>
    </row>
    <row r="25" spans="1:14" s="3" customFormat="1" ht="15.5" x14ac:dyDescent="0.25">
      <c r="A25" s="147" t="s">
        <v>435</v>
      </c>
    </row>
  </sheetData>
  <sheetProtection algorithmName="SHA-512" hashValue="kyIGz/mKWRsVQz1FGhCyiLqsXa16lGnM6raA6DtS303x/arHWJTmLxT5VGJ0fEfwkjhUd5MGOkbp5hmUBwOZhA==" saltValue="Ra/xxXwFjLS2oDlnkbtH7w==" spinCount="100000" sheet="1" objects="1" scenarios="1" selectLockedCells="1"/>
  <mergeCells count="35">
    <mergeCell ref="A21:D21"/>
    <mergeCell ref="A2:G2"/>
    <mergeCell ref="K6:K8"/>
    <mergeCell ref="L6:L8"/>
    <mergeCell ref="K4:L5"/>
    <mergeCell ref="A15:B16"/>
    <mergeCell ref="C15:D15"/>
    <mergeCell ref="C16:D16"/>
    <mergeCell ref="A17:D17"/>
    <mergeCell ref="A18:D18"/>
    <mergeCell ref="A19:D19"/>
    <mergeCell ref="I6:I8"/>
    <mergeCell ref="J6:J8"/>
    <mergeCell ref="A9:B14"/>
    <mergeCell ref="C9:D9"/>
    <mergeCell ref="C12:D12"/>
    <mergeCell ref="C13:D13"/>
    <mergeCell ref="C14:D14"/>
    <mergeCell ref="K3:L3"/>
    <mergeCell ref="A4:D8"/>
    <mergeCell ref="E4:J4"/>
    <mergeCell ref="E5:F5"/>
    <mergeCell ref="G5:H5"/>
    <mergeCell ref="I5:J5"/>
    <mergeCell ref="E6:E8"/>
    <mergeCell ref="F6:F8"/>
    <mergeCell ref="G6:G8"/>
    <mergeCell ref="H6:H8"/>
    <mergeCell ref="A3:I3"/>
    <mergeCell ref="A1:D1"/>
    <mergeCell ref="I1:L1"/>
    <mergeCell ref="E1:H1"/>
    <mergeCell ref="K2:L2"/>
    <mergeCell ref="C11:D11"/>
    <mergeCell ref="C10:D10"/>
  </mergeCells>
  <dataValidations count="1">
    <dataValidation type="decimal" operator="greaterThan" allowBlank="1" showErrorMessage="1" errorTitle="CHYBA | ERROR" error="Zadejte kladné číslo | Enter a positive number" sqref="E9:L16 E17:F21 G18:L21 K17:L17" xr:uid="{00000000-0002-0000-0C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2">
    <tabColor rgb="FF6E5050"/>
  </sheetPr>
  <dimension ref="A1:N25"/>
  <sheetViews>
    <sheetView showGridLines="0" zoomScale="80" zoomScaleNormal="80" workbookViewId="0">
      <selection activeCell="E9" sqref="E9"/>
    </sheetView>
  </sheetViews>
  <sheetFormatPr defaultColWidth="9.1796875" defaultRowHeight="12.5" x14ac:dyDescent="0.25"/>
  <cols>
    <col min="1" max="4" width="10" style="2" customWidth="1"/>
    <col min="5" max="12" width="20.7265625" style="2" customWidth="1"/>
    <col min="13" max="13" width="10" style="2" customWidth="1"/>
    <col min="14" max="14" width="12.7265625" style="2" hidden="1" customWidth="1"/>
    <col min="15" max="20" width="10" style="2" customWidth="1"/>
    <col min="21" max="16384" width="9.1796875" style="2"/>
  </cols>
  <sheetData>
    <row r="1" spans="1:14" ht="29.5" customHeight="1" x14ac:dyDescent="0.25">
      <c r="A1" s="352" t="s">
        <v>239</v>
      </c>
      <c r="B1" s="353"/>
      <c r="C1" s="353"/>
      <c r="D1" s="353"/>
      <c r="E1" s="557" t="s">
        <v>319</v>
      </c>
      <c r="F1" s="557"/>
      <c r="G1" s="557"/>
      <c r="H1" s="557"/>
      <c r="I1" s="353" t="s">
        <v>316</v>
      </c>
      <c r="J1" s="353"/>
      <c r="K1" s="353"/>
      <c r="L1" s="405"/>
      <c r="M1" s="50"/>
      <c r="N1" s="2">
        <f>N9*N10*N11*N12*N13*N14*N15*N16*N17*N18*N19*N20*N21</f>
        <v>0</v>
      </c>
    </row>
    <row r="2" spans="1:14" ht="35.5" customHeight="1" x14ac:dyDescent="0.25">
      <c r="A2" s="392" t="s">
        <v>394</v>
      </c>
      <c r="B2" s="392"/>
      <c r="C2" s="392"/>
      <c r="D2" s="392"/>
      <c r="E2" s="392"/>
      <c r="F2" s="392"/>
      <c r="G2" s="392"/>
      <c r="H2" s="129"/>
      <c r="I2" s="129"/>
      <c r="J2" s="53"/>
      <c r="K2" s="288" t="str">
        <f>"IČO: "&amp;Introduction!C12</f>
        <v xml:space="preserve">IČO: </v>
      </c>
      <c r="L2" s="288"/>
      <c r="N2" s="2">
        <v>0</v>
      </c>
    </row>
    <row r="3" spans="1:14" ht="35.5" customHeight="1" thickBot="1" x14ac:dyDescent="0.3">
      <c r="A3" s="393" t="s">
        <v>487</v>
      </c>
      <c r="B3" s="393"/>
      <c r="C3" s="393"/>
      <c r="D3" s="393"/>
      <c r="E3" s="393"/>
      <c r="F3" s="393"/>
      <c r="G3" s="393"/>
      <c r="H3" s="393"/>
      <c r="I3" s="393"/>
      <c r="J3" s="54"/>
      <c r="K3" s="309" t="str">
        <f>Introduction!D4&amp;Introduction!E4</f>
        <v>3. quarter 2026</v>
      </c>
      <c r="L3" s="309"/>
    </row>
    <row r="4" spans="1:14" ht="35.5" customHeight="1" thickBot="1" x14ac:dyDescent="0.3">
      <c r="A4" s="470" t="s">
        <v>292</v>
      </c>
      <c r="B4" s="395"/>
      <c r="C4" s="395"/>
      <c r="D4" s="395"/>
      <c r="E4" s="461" t="s">
        <v>317</v>
      </c>
      <c r="F4" s="462"/>
      <c r="G4" s="462"/>
      <c r="H4" s="462"/>
      <c r="I4" s="462"/>
      <c r="J4" s="463"/>
      <c r="K4" s="553" t="s">
        <v>318</v>
      </c>
      <c r="L4" s="554"/>
    </row>
    <row r="5" spans="1:14" ht="35.5" customHeight="1" thickBot="1" x14ac:dyDescent="0.3">
      <c r="A5" s="397"/>
      <c r="B5" s="398"/>
      <c r="C5" s="398"/>
      <c r="D5" s="398"/>
      <c r="E5" s="427" t="s">
        <v>294</v>
      </c>
      <c r="F5" s="428"/>
      <c r="G5" s="427" t="s">
        <v>281</v>
      </c>
      <c r="H5" s="429"/>
      <c r="I5" s="428" t="s">
        <v>282</v>
      </c>
      <c r="J5" s="429"/>
      <c r="K5" s="555"/>
      <c r="L5" s="556"/>
    </row>
    <row r="6" spans="1:14" ht="35.5" customHeight="1" x14ac:dyDescent="0.25">
      <c r="A6" s="397"/>
      <c r="B6" s="398"/>
      <c r="C6" s="398"/>
      <c r="D6" s="398"/>
      <c r="E6" s="464" t="s">
        <v>247</v>
      </c>
      <c r="F6" s="467" t="s">
        <v>248</v>
      </c>
      <c r="G6" s="464" t="s">
        <v>247</v>
      </c>
      <c r="H6" s="467" t="s">
        <v>248</v>
      </c>
      <c r="I6" s="464" t="s">
        <v>247</v>
      </c>
      <c r="J6" s="467" t="s">
        <v>248</v>
      </c>
      <c r="K6" s="464" t="s">
        <v>247</v>
      </c>
      <c r="L6" s="467" t="s">
        <v>248</v>
      </c>
    </row>
    <row r="7" spans="1:14" ht="35.5" customHeight="1" x14ac:dyDescent="0.25">
      <c r="A7" s="397"/>
      <c r="B7" s="398"/>
      <c r="C7" s="398"/>
      <c r="D7" s="398"/>
      <c r="E7" s="465"/>
      <c r="F7" s="468"/>
      <c r="G7" s="465"/>
      <c r="H7" s="468"/>
      <c r="I7" s="465"/>
      <c r="J7" s="468"/>
      <c r="K7" s="465"/>
      <c r="L7" s="468"/>
    </row>
    <row r="8" spans="1:14" ht="35.5" customHeight="1" thickBot="1" x14ac:dyDescent="0.3">
      <c r="A8" s="400"/>
      <c r="B8" s="401"/>
      <c r="C8" s="401"/>
      <c r="D8" s="401"/>
      <c r="E8" s="466"/>
      <c r="F8" s="469"/>
      <c r="G8" s="466"/>
      <c r="H8" s="469"/>
      <c r="I8" s="466"/>
      <c r="J8" s="469"/>
      <c r="K8" s="466"/>
      <c r="L8" s="469"/>
    </row>
    <row r="9" spans="1:14" ht="35.5" customHeight="1" x14ac:dyDescent="0.25">
      <c r="A9" s="475" t="s">
        <v>249</v>
      </c>
      <c r="B9" s="476"/>
      <c r="C9" s="527" t="s">
        <v>0</v>
      </c>
      <c r="D9" s="492"/>
      <c r="E9" s="62"/>
      <c r="F9" s="74"/>
      <c r="G9" s="64"/>
      <c r="H9" s="65"/>
      <c r="I9" s="64"/>
      <c r="J9" s="65"/>
      <c r="K9" s="64"/>
      <c r="L9" s="65"/>
      <c r="N9" s="2">
        <f t="shared" ref="N9:N21" si="0">E9*F9*G9*H9*I9*J9*K9*L9*$N$2</f>
        <v>0</v>
      </c>
    </row>
    <row r="10" spans="1:14" ht="35.5" customHeight="1" x14ac:dyDescent="0.25">
      <c r="A10" s="477"/>
      <c r="B10" s="478"/>
      <c r="C10" s="532" t="s">
        <v>1</v>
      </c>
      <c r="D10" s="493"/>
      <c r="E10" s="66"/>
      <c r="F10" s="75"/>
      <c r="G10" s="68"/>
      <c r="H10" s="69"/>
      <c r="I10" s="68"/>
      <c r="J10" s="69"/>
      <c r="K10" s="68"/>
      <c r="L10" s="69"/>
      <c r="N10" s="2">
        <f t="shared" si="0"/>
        <v>0</v>
      </c>
    </row>
    <row r="11" spans="1:14" ht="35.5" customHeight="1" x14ac:dyDescent="0.25">
      <c r="A11" s="477"/>
      <c r="B11" s="478"/>
      <c r="C11" s="532" t="s">
        <v>2</v>
      </c>
      <c r="D11" s="493"/>
      <c r="E11" s="66"/>
      <c r="F11" s="75"/>
      <c r="G11" s="68"/>
      <c r="H11" s="69"/>
      <c r="I11" s="68"/>
      <c r="J11" s="69"/>
      <c r="K11" s="68"/>
      <c r="L11" s="69"/>
      <c r="N11" s="2">
        <f t="shared" si="0"/>
        <v>0</v>
      </c>
    </row>
    <row r="12" spans="1:14" ht="35.5" customHeight="1" x14ac:dyDescent="0.25">
      <c r="A12" s="477"/>
      <c r="B12" s="478"/>
      <c r="C12" s="532" t="s">
        <v>3</v>
      </c>
      <c r="D12" s="493"/>
      <c r="E12" s="66"/>
      <c r="F12" s="75"/>
      <c r="G12" s="68"/>
      <c r="H12" s="69"/>
      <c r="I12" s="68"/>
      <c r="J12" s="69"/>
      <c r="K12" s="68"/>
      <c r="L12" s="69"/>
      <c r="N12" s="2">
        <f t="shared" si="0"/>
        <v>0</v>
      </c>
    </row>
    <row r="13" spans="1:14" ht="35.5" customHeight="1" x14ac:dyDescent="0.25">
      <c r="A13" s="477"/>
      <c r="B13" s="478"/>
      <c r="C13" s="532" t="s">
        <v>6</v>
      </c>
      <c r="D13" s="493"/>
      <c r="E13" s="66"/>
      <c r="F13" s="75"/>
      <c r="G13" s="68"/>
      <c r="H13" s="69"/>
      <c r="I13" s="68"/>
      <c r="J13" s="69"/>
      <c r="K13" s="68"/>
      <c r="L13" s="69"/>
      <c r="N13" s="2">
        <f t="shared" si="0"/>
        <v>0</v>
      </c>
    </row>
    <row r="14" spans="1:14" ht="35.5" customHeight="1" thickBot="1" x14ac:dyDescent="0.3">
      <c r="A14" s="479"/>
      <c r="B14" s="480"/>
      <c r="C14" s="533" t="s">
        <v>255</v>
      </c>
      <c r="D14" s="534"/>
      <c r="E14" s="70"/>
      <c r="F14" s="78"/>
      <c r="G14" s="72"/>
      <c r="H14" s="73"/>
      <c r="I14" s="72"/>
      <c r="J14" s="73"/>
      <c r="K14" s="72"/>
      <c r="L14" s="73"/>
      <c r="N14" s="2">
        <f t="shared" si="0"/>
        <v>0</v>
      </c>
    </row>
    <row r="15" spans="1:14" ht="35.5" customHeight="1" x14ac:dyDescent="0.25">
      <c r="A15" s="475" t="s">
        <v>250</v>
      </c>
      <c r="B15" s="476"/>
      <c r="C15" s="527" t="s">
        <v>15</v>
      </c>
      <c r="D15" s="492"/>
      <c r="E15" s="64"/>
      <c r="F15" s="74"/>
      <c r="G15" s="64"/>
      <c r="H15" s="65"/>
      <c r="I15" s="64"/>
      <c r="J15" s="65"/>
      <c r="K15" s="64"/>
      <c r="L15" s="65"/>
      <c r="N15" s="2">
        <f t="shared" si="0"/>
        <v>0</v>
      </c>
    </row>
    <row r="16" spans="1:14" ht="35.5" customHeight="1" thickBot="1" x14ac:dyDescent="0.3">
      <c r="A16" s="479"/>
      <c r="B16" s="480"/>
      <c r="C16" s="530" t="s">
        <v>16</v>
      </c>
      <c r="D16" s="531"/>
      <c r="E16" s="76"/>
      <c r="F16" s="108"/>
      <c r="G16" s="76"/>
      <c r="H16" s="79"/>
      <c r="I16" s="76"/>
      <c r="J16" s="79"/>
      <c r="K16" s="76"/>
      <c r="L16" s="79"/>
      <c r="N16" s="2">
        <f t="shared" si="0"/>
        <v>0</v>
      </c>
    </row>
    <row r="17" spans="1:14" ht="35.5" customHeight="1" thickBot="1" x14ac:dyDescent="0.3">
      <c r="A17" s="485" t="s">
        <v>258</v>
      </c>
      <c r="B17" s="486"/>
      <c r="C17" s="480"/>
      <c r="D17" s="488"/>
      <c r="E17" s="109"/>
      <c r="F17" s="110"/>
      <c r="G17" s="76"/>
      <c r="H17" s="79"/>
      <c r="I17" s="76"/>
      <c r="J17" s="79"/>
      <c r="K17" s="109"/>
      <c r="L17" s="115"/>
      <c r="N17" s="2">
        <f t="shared" si="0"/>
        <v>0</v>
      </c>
    </row>
    <row r="18" spans="1:14" ht="52" customHeight="1" thickBot="1" x14ac:dyDescent="0.3">
      <c r="A18" s="489" t="s">
        <v>295</v>
      </c>
      <c r="B18" s="486"/>
      <c r="C18" s="486"/>
      <c r="D18" s="487"/>
      <c r="E18" s="81"/>
      <c r="F18" s="111"/>
      <c r="G18" s="81"/>
      <c r="H18" s="82"/>
      <c r="I18" s="81"/>
      <c r="J18" s="82"/>
      <c r="K18" s="81"/>
      <c r="L18" s="82"/>
      <c r="N18" s="2">
        <f t="shared" si="0"/>
        <v>0</v>
      </c>
    </row>
    <row r="19" spans="1:14" ht="35.5" customHeight="1" thickBot="1" x14ac:dyDescent="0.3">
      <c r="A19" s="485" t="s">
        <v>265</v>
      </c>
      <c r="B19" s="486"/>
      <c r="C19" s="486"/>
      <c r="D19" s="487"/>
      <c r="E19" s="112"/>
      <c r="F19" s="113"/>
      <c r="G19" s="112"/>
      <c r="H19" s="114"/>
      <c r="I19" s="112"/>
      <c r="J19" s="114"/>
      <c r="K19" s="112"/>
      <c r="L19" s="114"/>
      <c r="N19" s="2">
        <f t="shared" si="0"/>
        <v>0</v>
      </c>
    </row>
    <row r="20" spans="1:14" ht="35.5" customHeight="1" thickBot="1" x14ac:dyDescent="0.3">
      <c r="A20" s="125" t="s">
        <v>267</v>
      </c>
      <c r="B20" s="126"/>
      <c r="C20" s="126"/>
      <c r="D20" s="127"/>
      <c r="E20" s="81"/>
      <c r="F20" s="111"/>
      <c r="G20" s="81"/>
      <c r="H20" s="82"/>
      <c r="I20" s="81"/>
      <c r="J20" s="82"/>
      <c r="K20" s="81"/>
      <c r="L20" s="82"/>
      <c r="N20" s="2">
        <f t="shared" si="0"/>
        <v>0</v>
      </c>
    </row>
    <row r="21" spans="1:14" ht="35.5" customHeight="1" thickBot="1" x14ac:dyDescent="0.3">
      <c r="A21" s="485" t="s">
        <v>255</v>
      </c>
      <c r="B21" s="486"/>
      <c r="C21" s="486"/>
      <c r="D21" s="487"/>
      <c r="E21" s="81"/>
      <c r="F21" s="111"/>
      <c r="G21" s="81"/>
      <c r="H21" s="82"/>
      <c r="I21" s="81"/>
      <c r="J21" s="82"/>
      <c r="K21" s="81"/>
      <c r="L21" s="82"/>
      <c r="N21" s="2">
        <f t="shared" si="0"/>
        <v>0</v>
      </c>
    </row>
    <row r="22" spans="1:14" ht="35.5" customHeight="1" x14ac:dyDescent="0.25"/>
    <row r="23" spans="1:14" s="3" customFormat="1" ht="15.5" x14ac:dyDescent="0.25">
      <c r="A23" s="147" t="s">
        <v>433</v>
      </c>
    </row>
    <row r="24" spans="1:14" s="3" customFormat="1" ht="15.5" x14ac:dyDescent="0.25">
      <c r="A24" s="147" t="s">
        <v>434</v>
      </c>
    </row>
    <row r="25" spans="1:14" s="3" customFormat="1" ht="15.5" x14ac:dyDescent="0.25">
      <c r="A25" s="147" t="s">
        <v>435</v>
      </c>
    </row>
  </sheetData>
  <sheetProtection algorithmName="SHA-512" hashValue="pZo9QUTdqagHEoBy0SDa2wAWfC0VEKs5qaYiKN1Guw/1V+TrZ+IhwL8ofFzW4AfGwBD3Tbup+Jqb0RX7DreyKQ==" saltValue="XH+CoGoXsS6upCd6iv19gw==" spinCount="100000" sheet="1" objects="1" scenarios="1" selectLockedCells="1"/>
  <mergeCells count="35">
    <mergeCell ref="A21:D21"/>
    <mergeCell ref="C14:D14"/>
    <mergeCell ref="A15:B16"/>
    <mergeCell ref="C15:D15"/>
    <mergeCell ref="C16:D16"/>
    <mergeCell ref="A17:D17"/>
    <mergeCell ref="A18:D18"/>
    <mergeCell ref="A19:D19"/>
    <mergeCell ref="A9:B14"/>
    <mergeCell ref="C9:D9"/>
    <mergeCell ref="C10:D10"/>
    <mergeCell ref="C11:D11"/>
    <mergeCell ref="C12:D12"/>
    <mergeCell ref="C13:D13"/>
    <mergeCell ref="A2:G2"/>
    <mergeCell ref="A3:I3"/>
    <mergeCell ref="A1:D1"/>
    <mergeCell ref="E1:H1"/>
    <mergeCell ref="I1:L1"/>
    <mergeCell ref="K3:L3"/>
    <mergeCell ref="K2:L2"/>
    <mergeCell ref="J6:J8"/>
    <mergeCell ref="K6:K8"/>
    <mergeCell ref="L6:L8"/>
    <mergeCell ref="A4:D8"/>
    <mergeCell ref="E4:J4"/>
    <mergeCell ref="K4:L5"/>
    <mergeCell ref="E5:F5"/>
    <mergeCell ref="G5:H5"/>
    <mergeCell ref="I5:J5"/>
    <mergeCell ref="E6:E8"/>
    <mergeCell ref="F6:F8"/>
    <mergeCell ref="G6:G8"/>
    <mergeCell ref="H6:H8"/>
    <mergeCell ref="I6:I8"/>
  </mergeCell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3">
    <tabColor rgb="FF46506E"/>
  </sheetPr>
  <dimension ref="A1:N26"/>
  <sheetViews>
    <sheetView showGridLines="0" zoomScale="80" zoomScaleNormal="80" workbookViewId="0">
      <selection activeCell="E9" sqref="E9"/>
    </sheetView>
  </sheetViews>
  <sheetFormatPr defaultRowHeight="12.5" x14ac:dyDescent="0.25"/>
  <cols>
    <col min="1" max="4" width="10" customWidth="1"/>
    <col min="5" max="12" width="20.7265625" customWidth="1"/>
    <col min="13" max="13" width="10" customWidth="1"/>
    <col min="14" max="14" width="12.7265625" hidden="1" customWidth="1"/>
    <col min="15" max="20" width="10" customWidth="1"/>
  </cols>
  <sheetData>
    <row r="1" spans="1:14" ht="29.5" customHeight="1" x14ac:dyDescent="0.25">
      <c r="A1" s="352" t="s">
        <v>239</v>
      </c>
      <c r="B1" s="353"/>
      <c r="C1" s="353"/>
      <c r="D1" s="353"/>
      <c r="E1" s="558" t="s">
        <v>320</v>
      </c>
      <c r="F1" s="558"/>
      <c r="G1" s="558"/>
      <c r="H1" s="558"/>
      <c r="I1" s="353" t="s">
        <v>316</v>
      </c>
      <c r="J1" s="353"/>
      <c r="K1" s="353"/>
      <c r="L1" s="405"/>
      <c r="M1" s="20"/>
      <c r="N1">
        <f>N9*N10*N11*N12*N13*N14*N15*N16*N17*N18*N19*N20*N21</f>
        <v>0</v>
      </c>
    </row>
    <row r="2" spans="1:14" ht="35.5" customHeight="1" x14ac:dyDescent="0.25">
      <c r="A2" s="392" t="s">
        <v>395</v>
      </c>
      <c r="B2" s="392"/>
      <c r="C2" s="392"/>
      <c r="D2" s="392"/>
      <c r="E2" s="392"/>
      <c r="F2" s="392"/>
      <c r="G2" s="392"/>
      <c r="H2" s="129"/>
      <c r="I2" s="129"/>
      <c r="J2" s="21"/>
      <c r="K2" s="560" t="str">
        <f>"IČO: "&amp;Introduction!C12</f>
        <v xml:space="preserve">IČO: </v>
      </c>
      <c r="L2" s="560"/>
      <c r="N2">
        <v>0</v>
      </c>
    </row>
    <row r="3" spans="1:14" ht="35.5" customHeight="1" thickBot="1" x14ac:dyDescent="0.3">
      <c r="A3" s="393" t="s">
        <v>488</v>
      </c>
      <c r="B3" s="393"/>
      <c r="C3" s="393"/>
      <c r="D3" s="393"/>
      <c r="E3" s="393"/>
      <c r="F3" s="393"/>
      <c r="G3" s="393"/>
      <c r="H3" s="393"/>
      <c r="I3" s="393"/>
      <c r="J3" s="22"/>
      <c r="K3" s="559" t="str">
        <f>Introduction!D4&amp;Introduction!E4</f>
        <v>3. quarter 2026</v>
      </c>
      <c r="L3" s="559"/>
    </row>
    <row r="4" spans="1:14" ht="35.5" customHeight="1" thickBot="1" x14ac:dyDescent="0.3">
      <c r="A4" s="470" t="s">
        <v>292</v>
      </c>
      <c r="B4" s="395"/>
      <c r="C4" s="395"/>
      <c r="D4" s="395"/>
      <c r="E4" s="461" t="s">
        <v>317</v>
      </c>
      <c r="F4" s="462"/>
      <c r="G4" s="462"/>
      <c r="H4" s="462"/>
      <c r="I4" s="462"/>
      <c r="J4" s="463"/>
      <c r="K4" s="553" t="s">
        <v>318</v>
      </c>
      <c r="L4" s="554"/>
    </row>
    <row r="5" spans="1:14" ht="35.5" customHeight="1" thickBot="1" x14ac:dyDescent="0.3">
      <c r="A5" s="397"/>
      <c r="B5" s="398"/>
      <c r="C5" s="398"/>
      <c r="D5" s="398"/>
      <c r="E5" s="427" t="s">
        <v>294</v>
      </c>
      <c r="F5" s="428"/>
      <c r="G5" s="427" t="s">
        <v>281</v>
      </c>
      <c r="H5" s="429"/>
      <c r="I5" s="428" t="s">
        <v>282</v>
      </c>
      <c r="J5" s="429"/>
      <c r="K5" s="555"/>
      <c r="L5" s="556"/>
    </row>
    <row r="6" spans="1:14" ht="35.5" customHeight="1" x14ac:dyDescent="0.25">
      <c r="A6" s="397"/>
      <c r="B6" s="398"/>
      <c r="C6" s="398"/>
      <c r="D6" s="398"/>
      <c r="E6" s="464" t="s">
        <v>247</v>
      </c>
      <c r="F6" s="467" t="s">
        <v>248</v>
      </c>
      <c r="G6" s="464" t="s">
        <v>247</v>
      </c>
      <c r="H6" s="467" t="s">
        <v>248</v>
      </c>
      <c r="I6" s="464" t="s">
        <v>247</v>
      </c>
      <c r="J6" s="467" t="s">
        <v>248</v>
      </c>
      <c r="K6" s="464" t="s">
        <v>247</v>
      </c>
      <c r="L6" s="467" t="s">
        <v>248</v>
      </c>
    </row>
    <row r="7" spans="1:14" ht="35.5" customHeight="1" x14ac:dyDescent="0.25">
      <c r="A7" s="397"/>
      <c r="B7" s="398"/>
      <c r="C7" s="398"/>
      <c r="D7" s="398"/>
      <c r="E7" s="465"/>
      <c r="F7" s="468"/>
      <c r="G7" s="465"/>
      <c r="H7" s="468"/>
      <c r="I7" s="465"/>
      <c r="J7" s="468"/>
      <c r="K7" s="465"/>
      <c r="L7" s="468"/>
    </row>
    <row r="8" spans="1:14" ht="35.5" customHeight="1" thickBot="1" x14ac:dyDescent="0.3">
      <c r="A8" s="400"/>
      <c r="B8" s="401"/>
      <c r="C8" s="401"/>
      <c r="D8" s="401"/>
      <c r="E8" s="466"/>
      <c r="F8" s="469"/>
      <c r="G8" s="466"/>
      <c r="H8" s="469"/>
      <c r="I8" s="466"/>
      <c r="J8" s="469"/>
      <c r="K8" s="466"/>
      <c r="L8" s="469"/>
    </row>
    <row r="9" spans="1:14" ht="35.5" customHeight="1" x14ac:dyDescent="0.25">
      <c r="A9" s="475" t="s">
        <v>249</v>
      </c>
      <c r="B9" s="476"/>
      <c r="C9" s="527" t="s">
        <v>0</v>
      </c>
      <c r="D9" s="492"/>
      <c r="E9" s="62"/>
      <c r="F9" s="74"/>
      <c r="G9" s="64"/>
      <c r="H9" s="65"/>
      <c r="I9" s="64"/>
      <c r="J9" s="65"/>
      <c r="K9" s="64"/>
      <c r="L9" s="65"/>
      <c r="N9">
        <f t="shared" ref="N9:N21" si="0">E9*F9*G9*H9*I9*J9*K9*L9*$N$2</f>
        <v>0</v>
      </c>
    </row>
    <row r="10" spans="1:14" ht="35.5" customHeight="1" x14ac:dyDescent="0.25">
      <c r="A10" s="477"/>
      <c r="B10" s="478"/>
      <c r="C10" s="532" t="s">
        <v>1</v>
      </c>
      <c r="D10" s="493"/>
      <c r="E10" s="66"/>
      <c r="F10" s="75"/>
      <c r="G10" s="68"/>
      <c r="H10" s="69"/>
      <c r="I10" s="68"/>
      <c r="J10" s="69"/>
      <c r="K10" s="68"/>
      <c r="L10" s="69"/>
      <c r="N10">
        <f t="shared" si="0"/>
        <v>0</v>
      </c>
    </row>
    <row r="11" spans="1:14" ht="35.5" customHeight="1" x14ac:dyDescent="0.25">
      <c r="A11" s="477"/>
      <c r="B11" s="478"/>
      <c r="C11" s="532" t="s">
        <v>2</v>
      </c>
      <c r="D11" s="493"/>
      <c r="E11" s="66"/>
      <c r="F11" s="75"/>
      <c r="G11" s="68"/>
      <c r="H11" s="69"/>
      <c r="I11" s="68"/>
      <c r="J11" s="69"/>
      <c r="K11" s="68"/>
      <c r="L11" s="69"/>
      <c r="N11">
        <f t="shared" si="0"/>
        <v>0</v>
      </c>
    </row>
    <row r="12" spans="1:14" ht="35.5" customHeight="1" x14ac:dyDescent="0.25">
      <c r="A12" s="477"/>
      <c r="B12" s="478"/>
      <c r="C12" s="532" t="s">
        <v>3</v>
      </c>
      <c r="D12" s="493"/>
      <c r="E12" s="66"/>
      <c r="F12" s="75"/>
      <c r="G12" s="68"/>
      <c r="H12" s="69"/>
      <c r="I12" s="68"/>
      <c r="J12" s="69"/>
      <c r="K12" s="68"/>
      <c r="L12" s="69"/>
      <c r="N12">
        <f t="shared" si="0"/>
        <v>0</v>
      </c>
    </row>
    <row r="13" spans="1:14" ht="35.5" customHeight="1" x14ac:dyDescent="0.25">
      <c r="A13" s="477"/>
      <c r="B13" s="478"/>
      <c r="C13" s="532" t="s">
        <v>6</v>
      </c>
      <c r="D13" s="493"/>
      <c r="E13" s="66"/>
      <c r="F13" s="75"/>
      <c r="G13" s="68"/>
      <c r="H13" s="69"/>
      <c r="I13" s="68"/>
      <c r="J13" s="69"/>
      <c r="K13" s="68"/>
      <c r="L13" s="69"/>
      <c r="N13">
        <f t="shared" si="0"/>
        <v>0</v>
      </c>
    </row>
    <row r="14" spans="1:14" ht="35.5" customHeight="1" thickBot="1" x14ac:dyDescent="0.3">
      <c r="A14" s="479"/>
      <c r="B14" s="480"/>
      <c r="C14" s="533" t="s">
        <v>255</v>
      </c>
      <c r="D14" s="534"/>
      <c r="E14" s="70"/>
      <c r="F14" s="78"/>
      <c r="G14" s="72"/>
      <c r="H14" s="73"/>
      <c r="I14" s="72"/>
      <c r="J14" s="73"/>
      <c r="K14" s="72"/>
      <c r="L14" s="73"/>
      <c r="N14">
        <f t="shared" si="0"/>
        <v>0</v>
      </c>
    </row>
    <row r="15" spans="1:14" ht="35.5" customHeight="1" x14ac:dyDescent="0.25">
      <c r="A15" s="475" t="s">
        <v>250</v>
      </c>
      <c r="B15" s="476"/>
      <c r="C15" s="527" t="s">
        <v>15</v>
      </c>
      <c r="D15" s="492"/>
      <c r="E15" s="64"/>
      <c r="F15" s="74"/>
      <c r="G15" s="64"/>
      <c r="H15" s="65"/>
      <c r="I15" s="64"/>
      <c r="J15" s="65"/>
      <c r="K15" s="64"/>
      <c r="L15" s="65"/>
      <c r="N15">
        <f t="shared" si="0"/>
        <v>0</v>
      </c>
    </row>
    <row r="16" spans="1:14" ht="35.5" customHeight="1" thickBot="1" x14ac:dyDescent="0.3">
      <c r="A16" s="479"/>
      <c r="B16" s="480"/>
      <c r="C16" s="530" t="s">
        <v>16</v>
      </c>
      <c r="D16" s="531"/>
      <c r="E16" s="76"/>
      <c r="F16" s="108"/>
      <c r="G16" s="76"/>
      <c r="H16" s="79"/>
      <c r="I16" s="76"/>
      <c r="J16" s="79"/>
      <c r="K16" s="76"/>
      <c r="L16" s="79"/>
      <c r="N16">
        <f t="shared" si="0"/>
        <v>0</v>
      </c>
    </row>
    <row r="17" spans="1:14" ht="35.5" customHeight="1" thickBot="1" x14ac:dyDescent="0.3">
      <c r="A17" s="485" t="s">
        <v>258</v>
      </c>
      <c r="B17" s="486"/>
      <c r="C17" s="480"/>
      <c r="D17" s="488"/>
      <c r="E17" s="109"/>
      <c r="F17" s="110"/>
      <c r="G17" s="76"/>
      <c r="H17" s="79"/>
      <c r="I17" s="76"/>
      <c r="J17" s="79"/>
      <c r="K17" s="109"/>
      <c r="L17" s="115"/>
      <c r="N17">
        <f t="shared" si="0"/>
        <v>0</v>
      </c>
    </row>
    <row r="18" spans="1:14" ht="52" customHeight="1" thickBot="1" x14ac:dyDescent="0.3">
      <c r="A18" s="489" t="s">
        <v>295</v>
      </c>
      <c r="B18" s="486"/>
      <c r="C18" s="486"/>
      <c r="D18" s="487"/>
      <c r="E18" s="81"/>
      <c r="F18" s="111"/>
      <c r="G18" s="81"/>
      <c r="H18" s="82"/>
      <c r="I18" s="81"/>
      <c r="J18" s="82"/>
      <c r="K18" s="81"/>
      <c r="L18" s="82"/>
      <c r="N18">
        <f t="shared" si="0"/>
        <v>0</v>
      </c>
    </row>
    <row r="19" spans="1:14" ht="35.5" customHeight="1" thickBot="1" x14ac:dyDescent="0.3">
      <c r="A19" s="485" t="s">
        <v>265</v>
      </c>
      <c r="B19" s="486"/>
      <c r="C19" s="486"/>
      <c r="D19" s="487"/>
      <c r="E19" s="112"/>
      <c r="F19" s="113"/>
      <c r="G19" s="112"/>
      <c r="H19" s="114"/>
      <c r="I19" s="112"/>
      <c r="J19" s="114"/>
      <c r="K19" s="112"/>
      <c r="L19" s="114"/>
      <c r="N19">
        <f t="shared" si="0"/>
        <v>0</v>
      </c>
    </row>
    <row r="20" spans="1:14" ht="35.5" customHeight="1" thickBot="1" x14ac:dyDescent="0.3">
      <c r="A20" s="125" t="s">
        <v>267</v>
      </c>
      <c r="B20" s="126"/>
      <c r="C20" s="126"/>
      <c r="D20" s="127"/>
      <c r="E20" s="81"/>
      <c r="F20" s="111"/>
      <c r="G20" s="81"/>
      <c r="H20" s="82"/>
      <c r="I20" s="81"/>
      <c r="J20" s="82"/>
      <c r="K20" s="81"/>
      <c r="L20" s="82"/>
      <c r="N20">
        <f t="shared" si="0"/>
        <v>0</v>
      </c>
    </row>
    <row r="21" spans="1:14" ht="35.5" customHeight="1" thickBot="1" x14ac:dyDescent="0.3">
      <c r="A21" s="485" t="s">
        <v>255</v>
      </c>
      <c r="B21" s="486"/>
      <c r="C21" s="486"/>
      <c r="D21" s="487"/>
      <c r="E21" s="81"/>
      <c r="F21" s="111"/>
      <c r="G21" s="81"/>
      <c r="H21" s="82"/>
      <c r="I21" s="81"/>
      <c r="J21" s="82"/>
      <c r="K21" s="81"/>
      <c r="L21" s="82"/>
      <c r="N21">
        <f t="shared" si="0"/>
        <v>0</v>
      </c>
    </row>
    <row r="22" spans="1:14" ht="35.5" customHeight="1" x14ac:dyDescent="0.25"/>
    <row r="23" spans="1:14" s="148" customFormat="1" ht="15.5" x14ac:dyDescent="0.25">
      <c r="A23" s="147" t="s">
        <v>433</v>
      </c>
    </row>
    <row r="24" spans="1:14" s="148" customFormat="1" ht="15.5" x14ac:dyDescent="0.25">
      <c r="A24" s="147" t="s">
        <v>434</v>
      </c>
    </row>
    <row r="25" spans="1:14" s="148" customFormat="1" ht="15.5" x14ac:dyDescent="0.25">
      <c r="A25" s="147" t="s">
        <v>435</v>
      </c>
    </row>
    <row r="26" spans="1:14" s="148" customFormat="1" x14ac:dyDescent="0.25"/>
  </sheetData>
  <sheetProtection algorithmName="SHA-512" hashValue="voUYB1jxGT0q40Sk1ri50oa8++sdO4HUmGsliSGbAJSmd+9TOaE4eZW/fJxZC3Y/dsDTasjrV9tJBP+8yrVVjg==" saltValue="46ng49VGsg9DeFi/Qlw8PA==" spinCount="100000" sheet="1" objects="1" scenarios="1" selectLockedCells="1"/>
  <mergeCells count="35">
    <mergeCell ref="A21:D21"/>
    <mergeCell ref="C14:D14"/>
    <mergeCell ref="A15:B16"/>
    <mergeCell ref="C15:D15"/>
    <mergeCell ref="C16:D16"/>
    <mergeCell ref="A17:D17"/>
    <mergeCell ref="A18:D18"/>
    <mergeCell ref="A19:D19"/>
    <mergeCell ref="A9:B14"/>
    <mergeCell ref="C9:D9"/>
    <mergeCell ref="C10:D10"/>
    <mergeCell ref="C11:D11"/>
    <mergeCell ref="C12:D12"/>
    <mergeCell ref="C13:D13"/>
    <mergeCell ref="A2:G2"/>
    <mergeCell ref="A3:I3"/>
    <mergeCell ref="A1:D1"/>
    <mergeCell ref="E1:H1"/>
    <mergeCell ref="I1:L1"/>
    <mergeCell ref="K3:L3"/>
    <mergeCell ref="K2:L2"/>
    <mergeCell ref="J6:J8"/>
    <mergeCell ref="K6:K8"/>
    <mergeCell ref="L6:L8"/>
    <mergeCell ref="A4:D8"/>
    <mergeCell ref="E4:J4"/>
    <mergeCell ref="K4:L5"/>
    <mergeCell ref="E5:F5"/>
    <mergeCell ref="G5:H5"/>
    <mergeCell ref="I5:J5"/>
    <mergeCell ref="E6:E8"/>
    <mergeCell ref="F6:F8"/>
    <mergeCell ref="G6:G8"/>
    <mergeCell ref="H6:H8"/>
    <mergeCell ref="I6:I8"/>
  </mergeCells>
  <dataValidations count="1">
    <dataValidation type="decimal" operator="greaterThan" allowBlank="1" showErrorMessage="1" promptTitle="CHYBA | ERROR" prompt="Zadejte kladné číslo | Enter a positive number" sqref="E9:L16 E17:F21 G18:L21 K17 L17" xr:uid="{00000000-0002-0000-0E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27">
    <tabColor rgb="FFFF0000"/>
  </sheetPr>
  <dimension ref="A1:L26"/>
  <sheetViews>
    <sheetView showGridLines="0" zoomScale="80" zoomScaleNormal="80" workbookViewId="0">
      <selection activeCell="F6" sqref="F6"/>
    </sheetView>
  </sheetViews>
  <sheetFormatPr defaultColWidth="9.1796875" defaultRowHeight="12.5" x14ac:dyDescent="0.25"/>
  <cols>
    <col min="1" max="1" width="3.453125" style="2" bestFit="1" customWidth="1"/>
    <col min="2" max="2" width="14.7265625" style="2" customWidth="1"/>
    <col min="3" max="3" width="17.26953125" style="2" customWidth="1"/>
    <col min="4" max="4" width="44.81640625" style="2" customWidth="1"/>
    <col min="5" max="7" width="15.7265625" style="2" customWidth="1"/>
    <col min="8" max="10" width="22.7265625" style="2" customWidth="1"/>
    <col min="11" max="11" width="9.1796875" style="2"/>
    <col min="12" max="12" width="20" style="2" hidden="1" customWidth="1"/>
    <col min="13" max="16384" width="9.1796875" style="2"/>
  </cols>
  <sheetData>
    <row r="1" spans="1:12" ht="29.5" customHeight="1" x14ac:dyDescent="0.25">
      <c r="A1" s="196"/>
      <c r="B1" s="561" t="s">
        <v>239</v>
      </c>
      <c r="C1" s="561"/>
      <c r="D1" s="561"/>
      <c r="E1" s="562"/>
      <c r="F1" s="563" t="s">
        <v>306</v>
      </c>
      <c r="G1" s="561"/>
      <c r="H1" s="561"/>
      <c r="I1" s="561"/>
      <c r="J1" s="561"/>
      <c r="L1" s="2">
        <f>L6*L7*L8*L9*L10*L11*L12*L13</f>
        <v>0</v>
      </c>
    </row>
    <row r="2" spans="1:12" ht="35.5" customHeight="1" x14ac:dyDescent="0.25">
      <c r="A2" s="458" t="s">
        <v>414</v>
      </c>
      <c r="B2" s="458"/>
      <c r="C2" s="458"/>
      <c r="D2" s="458"/>
      <c r="E2" s="53"/>
      <c r="F2" s="53"/>
      <c r="G2" s="53"/>
      <c r="H2" s="53"/>
      <c r="I2" s="571" t="str">
        <f>"IČO: "&amp;Introduction!C12</f>
        <v xml:space="preserve">IČO: </v>
      </c>
      <c r="J2" s="571"/>
      <c r="L2" s="2">
        <v>0</v>
      </c>
    </row>
    <row r="3" spans="1:12" ht="43.5" customHeight="1" thickBot="1" x14ac:dyDescent="0.3">
      <c r="A3" s="572" t="s">
        <v>441</v>
      </c>
      <c r="B3" s="572"/>
      <c r="C3" s="572"/>
      <c r="D3" s="572"/>
      <c r="E3" s="572"/>
      <c r="F3" s="572"/>
      <c r="G3" s="572"/>
      <c r="H3" s="572"/>
      <c r="I3" s="573" t="str">
        <f>Introduction!D4&amp;Introduction!E4</f>
        <v>3. quarter 2026</v>
      </c>
      <c r="J3" s="573"/>
    </row>
    <row r="4" spans="1:12" ht="35.5" customHeight="1" x14ac:dyDescent="0.25">
      <c r="A4" s="574"/>
      <c r="B4" s="575"/>
      <c r="C4" s="575"/>
      <c r="D4" s="576"/>
      <c r="E4" s="580" t="s">
        <v>408</v>
      </c>
      <c r="F4" s="581"/>
      <c r="G4" s="582"/>
      <c r="H4" s="151" t="s">
        <v>409</v>
      </c>
      <c r="I4" s="152" t="s">
        <v>410</v>
      </c>
      <c r="J4" s="153" t="s">
        <v>411</v>
      </c>
    </row>
    <row r="5" spans="1:12" ht="62.25" customHeight="1" thickBot="1" x14ac:dyDescent="0.3">
      <c r="A5" s="577"/>
      <c r="B5" s="578"/>
      <c r="C5" s="578"/>
      <c r="D5" s="579"/>
      <c r="E5" s="154" t="s">
        <v>415</v>
      </c>
      <c r="F5" s="155" t="s">
        <v>416</v>
      </c>
      <c r="G5" s="156" t="s">
        <v>417</v>
      </c>
      <c r="H5" s="157" t="s">
        <v>416</v>
      </c>
      <c r="I5" s="180" t="s">
        <v>416</v>
      </c>
      <c r="J5" s="157" t="s">
        <v>416</v>
      </c>
    </row>
    <row r="6" spans="1:12" ht="43.5" customHeight="1" thickBot="1" x14ac:dyDescent="0.3">
      <c r="A6" s="583" t="s">
        <v>418</v>
      </c>
      <c r="B6" s="584"/>
      <c r="C6" s="584"/>
      <c r="D6" s="585"/>
      <c r="E6" s="192"/>
      <c r="F6" s="181"/>
      <c r="G6" s="182"/>
      <c r="H6" s="158"/>
      <c r="I6" s="159"/>
      <c r="J6" s="158"/>
      <c r="L6" s="2">
        <f>F6*H6*I6*J6*$L$2</f>
        <v>0</v>
      </c>
    </row>
    <row r="7" spans="1:12" ht="43.5" customHeight="1" thickBot="1" x14ac:dyDescent="0.3">
      <c r="A7" s="586" t="s">
        <v>419</v>
      </c>
      <c r="B7" s="587"/>
      <c r="C7" s="587"/>
      <c r="D7" s="588"/>
      <c r="E7" s="195"/>
      <c r="F7" s="160"/>
      <c r="G7" s="194"/>
      <c r="H7" s="160"/>
      <c r="I7" s="161"/>
      <c r="J7" s="160"/>
      <c r="L7" s="2">
        <f t="shared" ref="L7:L10" si="0">F7*H7*I7*J7*$L$2</f>
        <v>0</v>
      </c>
    </row>
    <row r="8" spans="1:12" ht="43.5" customHeight="1" thickBot="1" x14ac:dyDescent="0.3">
      <c r="A8" s="565" t="s">
        <v>412</v>
      </c>
      <c r="B8" s="566"/>
      <c r="C8" s="567"/>
      <c r="D8" s="162" t="s">
        <v>420</v>
      </c>
      <c r="E8" s="193"/>
      <c r="F8" s="183"/>
      <c r="G8" s="194"/>
      <c r="H8" s="163"/>
      <c r="I8" s="164"/>
      <c r="J8" s="163"/>
      <c r="L8" s="2">
        <f t="shared" si="0"/>
        <v>0</v>
      </c>
    </row>
    <row r="9" spans="1:12" ht="43.5" customHeight="1" thickBot="1" x14ac:dyDescent="0.3">
      <c r="A9" s="568"/>
      <c r="B9" s="569"/>
      <c r="C9" s="570"/>
      <c r="D9" s="165" t="s">
        <v>421</v>
      </c>
      <c r="E9" s="184"/>
      <c r="F9" s="185"/>
      <c r="G9" s="194"/>
      <c r="H9" s="166"/>
      <c r="I9" s="159"/>
      <c r="J9" s="166"/>
      <c r="L9" s="2">
        <f>E9*F9*H9*I9*J9*$L$2</f>
        <v>0</v>
      </c>
    </row>
    <row r="10" spans="1:12" ht="43.5" customHeight="1" thickBot="1" x14ac:dyDescent="0.3">
      <c r="A10" s="565" t="s">
        <v>413</v>
      </c>
      <c r="B10" s="566"/>
      <c r="C10" s="567"/>
      <c r="D10" s="167" t="s">
        <v>422</v>
      </c>
      <c r="E10" s="187"/>
      <c r="F10" s="188"/>
      <c r="G10" s="189"/>
      <c r="H10" s="158"/>
      <c r="I10" s="169"/>
      <c r="J10" s="158"/>
      <c r="L10" s="2">
        <f t="shared" si="0"/>
        <v>0</v>
      </c>
    </row>
    <row r="11" spans="1:12" ht="43.5" customHeight="1" thickBot="1" x14ac:dyDescent="0.3">
      <c r="A11" s="568"/>
      <c r="B11" s="569"/>
      <c r="C11" s="570"/>
      <c r="D11" s="170" t="s">
        <v>423</v>
      </c>
      <c r="E11" s="190"/>
      <c r="F11" s="185"/>
      <c r="G11" s="186"/>
      <c r="H11" s="171"/>
      <c r="I11" s="173"/>
      <c r="J11" s="171"/>
      <c r="L11" s="2">
        <f>E11*F11*H11*I11*J11*$L$2</f>
        <v>0</v>
      </c>
    </row>
    <row r="12" spans="1:12" ht="43.5" customHeight="1" x14ac:dyDescent="0.25">
      <c r="A12" s="565" t="s">
        <v>438</v>
      </c>
      <c r="B12" s="566"/>
      <c r="C12" s="567"/>
      <c r="D12" s="174" t="s">
        <v>440</v>
      </c>
      <c r="E12" s="589"/>
      <c r="F12" s="168"/>
      <c r="G12" s="175"/>
      <c r="H12" s="163"/>
      <c r="I12" s="164"/>
      <c r="J12" s="163"/>
      <c r="L12" s="2">
        <f>F12*G12*H12*I12*J12*$L$2</f>
        <v>0</v>
      </c>
    </row>
    <row r="13" spans="1:12" ht="43.5" customHeight="1" thickBot="1" x14ac:dyDescent="0.3">
      <c r="A13" s="568"/>
      <c r="B13" s="569"/>
      <c r="C13" s="570"/>
      <c r="D13" s="176" t="s">
        <v>496</v>
      </c>
      <c r="E13" s="590"/>
      <c r="F13" s="172"/>
      <c r="G13" s="177"/>
      <c r="H13" s="171"/>
      <c r="I13" s="173"/>
      <c r="J13" s="171"/>
      <c r="L13" s="2">
        <f>F13*G13*H13*I13*J13*$L$2</f>
        <v>0</v>
      </c>
    </row>
    <row r="14" spans="1:12" ht="30.75" customHeight="1" x14ac:dyDescent="0.4">
      <c r="E14" s="200"/>
      <c r="F14" s="200"/>
      <c r="G14" s="200"/>
      <c r="H14" s="178"/>
    </row>
    <row r="15" spans="1:12" ht="18.75" customHeight="1" x14ac:dyDescent="0.25">
      <c r="A15" s="191" t="s">
        <v>400</v>
      </c>
      <c r="B15" s="591" t="s">
        <v>424</v>
      </c>
      <c r="C15" s="591"/>
      <c r="D15" s="591"/>
      <c r="E15" s="591"/>
      <c r="F15" s="591"/>
      <c r="G15" s="591"/>
      <c r="H15" s="591"/>
      <c r="I15" s="591"/>
      <c r="J15" s="591"/>
    </row>
    <row r="16" spans="1:12" s="179" customFormat="1" ht="46.5" customHeight="1" x14ac:dyDescent="0.25">
      <c r="A16" s="191" t="s">
        <v>401</v>
      </c>
      <c r="B16" s="564" t="s">
        <v>437</v>
      </c>
      <c r="C16" s="564"/>
      <c r="D16" s="564"/>
      <c r="E16" s="564"/>
      <c r="F16" s="564"/>
      <c r="G16" s="564"/>
      <c r="H16" s="564"/>
      <c r="I16" s="564"/>
      <c r="J16" s="564"/>
    </row>
    <row r="17" spans="1:10" ht="31.5" customHeight="1" x14ac:dyDescent="0.25">
      <c r="A17" s="191" t="s">
        <v>402</v>
      </c>
      <c r="B17" s="564" t="s">
        <v>425</v>
      </c>
      <c r="C17" s="564"/>
      <c r="D17" s="564"/>
      <c r="E17" s="564"/>
      <c r="F17" s="564"/>
      <c r="G17" s="564"/>
      <c r="H17" s="564"/>
      <c r="I17" s="564"/>
      <c r="J17" s="564"/>
    </row>
    <row r="18" spans="1:10" ht="18.75" customHeight="1" x14ac:dyDescent="0.25">
      <c r="A18" s="191" t="s">
        <v>403</v>
      </c>
      <c r="B18" s="564" t="s">
        <v>426</v>
      </c>
      <c r="C18" s="564"/>
      <c r="D18" s="564"/>
      <c r="E18" s="564"/>
      <c r="F18" s="564"/>
      <c r="G18" s="564"/>
      <c r="H18" s="564"/>
      <c r="I18" s="564"/>
      <c r="J18" s="564"/>
    </row>
    <row r="19" spans="1:10" ht="18.75" customHeight="1" x14ac:dyDescent="0.25">
      <c r="A19" s="191" t="s">
        <v>404</v>
      </c>
      <c r="B19" s="564" t="s">
        <v>427</v>
      </c>
      <c r="C19" s="564"/>
      <c r="D19" s="564"/>
      <c r="E19" s="564"/>
      <c r="F19" s="564"/>
      <c r="G19" s="564"/>
      <c r="H19" s="564"/>
      <c r="I19" s="564"/>
      <c r="J19" s="564"/>
    </row>
    <row r="20" spans="1:10" ht="93" customHeight="1" x14ac:dyDescent="0.25">
      <c r="A20" s="191" t="s">
        <v>405</v>
      </c>
      <c r="B20" s="564" t="s">
        <v>495</v>
      </c>
      <c r="C20" s="564"/>
      <c r="D20" s="564"/>
      <c r="E20" s="564"/>
      <c r="F20" s="564"/>
      <c r="G20" s="564"/>
      <c r="H20" s="564"/>
      <c r="I20" s="564"/>
      <c r="J20" s="564"/>
    </row>
    <row r="21" spans="1:10" ht="93" customHeight="1" x14ac:dyDescent="0.25">
      <c r="A21" s="191" t="s">
        <v>406</v>
      </c>
      <c r="B21" s="564" t="s">
        <v>497</v>
      </c>
      <c r="C21" s="564"/>
      <c r="D21" s="564"/>
      <c r="E21" s="564"/>
      <c r="F21" s="564"/>
      <c r="G21" s="564"/>
      <c r="H21" s="564"/>
      <c r="I21" s="564"/>
      <c r="J21" s="564"/>
    </row>
    <row r="22" spans="1:10" ht="31.5" customHeight="1" x14ac:dyDescent="0.25">
      <c r="A22" s="191" t="s">
        <v>407</v>
      </c>
      <c r="B22" s="564" t="s">
        <v>439</v>
      </c>
      <c r="C22" s="564"/>
      <c r="D22" s="564"/>
      <c r="E22" s="564"/>
      <c r="F22" s="564"/>
      <c r="G22" s="564"/>
      <c r="H22" s="564"/>
      <c r="I22" s="564"/>
      <c r="J22" s="564"/>
    </row>
    <row r="23" spans="1:10" ht="35.5" customHeight="1" x14ac:dyDescent="0.25"/>
    <row r="24" spans="1:10" ht="13" customHeight="1" x14ac:dyDescent="0.25"/>
    <row r="25" spans="1:10" ht="13" customHeight="1" x14ac:dyDescent="0.25"/>
    <row r="26" spans="1:10" ht="13" customHeight="1" x14ac:dyDescent="0.25"/>
  </sheetData>
  <sheetProtection algorithmName="SHA-512" hashValue="J2WWSYPkDrg4cKp2LKF3SZOtUqfJvNfu5fHA19/oPkvYWtsLlAF6qa8AIUSLF0kht6AW1FUqQxNq5qMsV6G3yQ==" saltValue="N3Z3SWsuSShyJjcbnm3i2g==" spinCount="100000" sheet="1" objects="1" scenarios="1" selectLockedCells="1"/>
  <mergeCells count="22">
    <mergeCell ref="B22:J22"/>
    <mergeCell ref="A12:C13"/>
    <mergeCell ref="E12:E13"/>
    <mergeCell ref="B15:J15"/>
    <mergeCell ref="B16:J16"/>
    <mergeCell ref="B17:J17"/>
    <mergeCell ref="B18:J18"/>
    <mergeCell ref="B1:E1"/>
    <mergeCell ref="F1:J1"/>
    <mergeCell ref="B19:J19"/>
    <mergeCell ref="B20:J20"/>
    <mergeCell ref="B21:J21"/>
    <mergeCell ref="A10:C11"/>
    <mergeCell ref="A2:D2"/>
    <mergeCell ref="I2:J2"/>
    <mergeCell ref="A3:H3"/>
    <mergeCell ref="I3:J3"/>
    <mergeCell ref="A4:D5"/>
    <mergeCell ref="E4:G4"/>
    <mergeCell ref="A6:D6"/>
    <mergeCell ref="A7:D7"/>
    <mergeCell ref="A8:C9"/>
  </mergeCells>
  <dataValidations count="1">
    <dataValidation type="decimal" operator="greaterThan" allowBlank="1" showErrorMessage="1" errorTitle="CHYBA | ERROR" error="Zadejte kladné číslo | Enter a positive number" sqref="H22 E14:E15 E17:G22 F13:G15" xr:uid="{00000000-0002-0000-0F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4">
    <tabColor rgb="FF6EAA46"/>
  </sheetPr>
  <dimension ref="A1:AH63"/>
  <sheetViews>
    <sheetView showGridLines="0" zoomScale="80" zoomScaleNormal="80" workbookViewId="0">
      <selection activeCell="E10" sqref="E10"/>
    </sheetView>
  </sheetViews>
  <sheetFormatPr defaultColWidth="9.1796875" defaultRowHeight="12.5" x14ac:dyDescent="0.25"/>
  <cols>
    <col min="1" max="1" width="6.7265625" style="2" customWidth="1"/>
    <col min="2" max="2" width="16.7265625" style="2" customWidth="1"/>
    <col min="3" max="3" width="10.7265625" style="2" customWidth="1"/>
    <col min="4" max="4" width="20.7265625" style="2" customWidth="1"/>
    <col min="5" max="16" width="12.7265625" style="2" customWidth="1"/>
    <col min="17" max="17" width="10.1796875" style="2" customWidth="1"/>
    <col min="18" max="18" width="12.7265625" style="2" hidden="1" customWidth="1"/>
    <col min="19" max="16384" width="9.1796875" style="2"/>
  </cols>
  <sheetData>
    <row r="1" spans="1:34" ht="29.5" customHeight="1" x14ac:dyDescent="0.25">
      <c r="A1" s="352" t="s">
        <v>321</v>
      </c>
      <c r="B1" s="353"/>
      <c r="C1" s="353"/>
      <c r="D1" s="353"/>
      <c r="E1" s="353" t="s">
        <v>240</v>
      </c>
      <c r="F1" s="353"/>
      <c r="G1" s="353"/>
      <c r="H1" s="353"/>
      <c r="I1" s="408" t="s">
        <v>241</v>
      </c>
      <c r="J1" s="408"/>
      <c r="K1" s="408"/>
      <c r="L1" s="408"/>
      <c r="M1" s="353" t="s">
        <v>242</v>
      </c>
      <c r="N1" s="353"/>
      <c r="O1" s="353"/>
      <c r="P1" s="405"/>
      <c r="R1" s="2">
        <f>R10*R11*R12*R13*R14*R15*R16*R17*R18*R19*R20*R21*R22*R23*R24*R25*R26*R27*R28*R29*R30*R31*R32*R33*R34*R35*R40*R41*R42*R43*R44*R45*R46*R47*R48*R49*R50*R51</f>
        <v>0</v>
      </c>
      <c r="V1" s="34"/>
      <c r="W1" s="34"/>
      <c r="X1" s="34"/>
      <c r="Y1" s="34"/>
      <c r="Z1" s="34"/>
      <c r="AA1" s="34"/>
      <c r="AB1" s="34"/>
      <c r="AC1" s="34"/>
      <c r="AD1" s="34"/>
      <c r="AE1" s="34"/>
      <c r="AF1" s="34"/>
      <c r="AG1" s="34"/>
      <c r="AH1" s="34"/>
    </row>
    <row r="2" spans="1:34" s="3" customFormat="1" ht="29.5" customHeight="1" x14ac:dyDescent="0.25">
      <c r="A2" s="392" t="s">
        <v>322</v>
      </c>
      <c r="B2" s="392"/>
      <c r="C2" s="392"/>
      <c r="D2" s="392"/>
      <c r="E2" s="392"/>
      <c r="F2" s="392"/>
      <c r="G2" s="392"/>
      <c r="H2" s="392"/>
      <c r="I2" s="392"/>
      <c r="J2" s="392"/>
      <c r="K2" s="392"/>
      <c r="L2" s="392"/>
      <c r="M2" s="392"/>
      <c r="N2" s="288" t="str">
        <f>"IČO: "&amp;Introduction!C12</f>
        <v xml:space="preserve">IČO: </v>
      </c>
      <c r="O2" s="288"/>
      <c r="P2" s="288"/>
      <c r="R2" s="3">
        <v>0</v>
      </c>
    </row>
    <row r="3" spans="1:34" s="3" customFormat="1" ht="32.25" customHeight="1" thickBot="1" x14ac:dyDescent="0.3">
      <c r="A3" s="592" t="s">
        <v>489</v>
      </c>
      <c r="B3" s="592"/>
      <c r="C3" s="592"/>
      <c r="D3" s="592"/>
      <c r="E3" s="592"/>
      <c r="F3" s="592"/>
      <c r="G3" s="592"/>
      <c r="H3" s="592"/>
      <c r="I3" s="592"/>
      <c r="J3" s="592"/>
      <c r="K3" s="592"/>
      <c r="L3" s="592"/>
      <c r="M3" s="592"/>
      <c r="N3" s="309" t="str">
        <f>Introduction!D4&amp;Introduction!E4</f>
        <v>3. quarter 2026</v>
      </c>
      <c r="O3" s="309"/>
      <c r="P3" s="309"/>
    </row>
    <row r="4" spans="1:34" s="3" customFormat="1" ht="31" customHeight="1" thickBot="1" x14ac:dyDescent="0.3">
      <c r="A4" s="394" t="s">
        <v>243</v>
      </c>
      <c r="B4" s="395"/>
      <c r="C4" s="395"/>
      <c r="D4" s="396"/>
      <c r="E4" s="409" t="s">
        <v>476</v>
      </c>
      <c r="F4" s="410"/>
      <c r="G4" s="410"/>
      <c r="H4" s="410"/>
      <c r="I4" s="410"/>
      <c r="J4" s="410"/>
      <c r="K4" s="410"/>
      <c r="L4" s="410"/>
      <c r="M4" s="410"/>
      <c r="N4" s="410"/>
      <c r="O4" s="410"/>
      <c r="P4" s="411"/>
    </row>
    <row r="5" spans="1:34" ht="31" customHeight="1" thickBot="1" x14ac:dyDescent="0.3">
      <c r="A5" s="397"/>
      <c r="B5" s="398"/>
      <c r="C5" s="398"/>
      <c r="D5" s="399"/>
      <c r="E5" s="406" t="s">
        <v>244</v>
      </c>
      <c r="F5" s="406"/>
      <c r="G5" s="406"/>
      <c r="H5" s="407"/>
      <c r="I5" s="412" t="s">
        <v>385</v>
      </c>
      <c r="J5" s="406"/>
      <c r="K5" s="406"/>
      <c r="L5" s="407"/>
      <c r="M5" s="412" t="s">
        <v>386</v>
      </c>
      <c r="N5" s="406"/>
      <c r="O5" s="406"/>
      <c r="P5" s="407"/>
    </row>
    <row r="6" spans="1:34" ht="31" customHeight="1" thickBot="1" x14ac:dyDescent="0.3">
      <c r="A6" s="397"/>
      <c r="B6" s="398"/>
      <c r="C6" s="398"/>
      <c r="D6" s="399"/>
      <c r="E6" s="404" t="s">
        <v>245</v>
      </c>
      <c r="F6" s="404"/>
      <c r="G6" s="307" t="s">
        <v>246</v>
      </c>
      <c r="H6" s="308"/>
      <c r="I6" s="404" t="s">
        <v>245</v>
      </c>
      <c r="J6" s="404"/>
      <c r="K6" s="307" t="s">
        <v>246</v>
      </c>
      <c r="L6" s="308"/>
      <c r="M6" s="404" t="s">
        <v>245</v>
      </c>
      <c r="N6" s="404"/>
      <c r="O6" s="307" t="s">
        <v>246</v>
      </c>
      <c r="P6" s="308"/>
    </row>
    <row r="7" spans="1:34" ht="31" customHeight="1" x14ac:dyDescent="0.25">
      <c r="A7" s="397"/>
      <c r="B7" s="398"/>
      <c r="C7" s="398"/>
      <c r="D7" s="399"/>
      <c r="E7" s="310" t="s">
        <v>247</v>
      </c>
      <c r="F7" s="313" t="s">
        <v>248</v>
      </c>
      <c r="G7" s="310" t="s">
        <v>247</v>
      </c>
      <c r="H7" s="313" t="s">
        <v>248</v>
      </c>
      <c r="I7" s="310" t="s">
        <v>247</v>
      </c>
      <c r="J7" s="313" t="s">
        <v>248</v>
      </c>
      <c r="K7" s="310" t="s">
        <v>247</v>
      </c>
      <c r="L7" s="313" t="s">
        <v>248</v>
      </c>
      <c r="M7" s="310" t="s">
        <v>247</v>
      </c>
      <c r="N7" s="313" t="s">
        <v>248</v>
      </c>
      <c r="O7" s="310" t="s">
        <v>247</v>
      </c>
      <c r="P7" s="313" t="s">
        <v>248</v>
      </c>
    </row>
    <row r="8" spans="1:34" ht="31" customHeight="1" x14ac:dyDescent="0.25">
      <c r="A8" s="397"/>
      <c r="B8" s="398"/>
      <c r="C8" s="398"/>
      <c r="D8" s="399"/>
      <c r="E8" s="311"/>
      <c r="F8" s="314"/>
      <c r="G8" s="311"/>
      <c r="H8" s="314"/>
      <c r="I8" s="311"/>
      <c r="J8" s="314"/>
      <c r="K8" s="311"/>
      <c r="L8" s="314"/>
      <c r="M8" s="311"/>
      <c r="N8" s="314"/>
      <c r="O8" s="311"/>
      <c r="P8" s="314"/>
    </row>
    <row r="9" spans="1:34" ht="31" customHeight="1" thickBot="1" x14ac:dyDescent="0.3">
      <c r="A9" s="400"/>
      <c r="B9" s="401"/>
      <c r="C9" s="401"/>
      <c r="D9" s="450"/>
      <c r="E9" s="312"/>
      <c r="F9" s="315"/>
      <c r="G9" s="312"/>
      <c r="H9" s="315"/>
      <c r="I9" s="312"/>
      <c r="J9" s="315"/>
      <c r="K9" s="312"/>
      <c r="L9" s="315"/>
      <c r="M9" s="312"/>
      <c r="N9" s="315"/>
      <c r="O9" s="312"/>
      <c r="P9" s="315"/>
    </row>
    <row r="10" spans="1:34" ht="31" customHeight="1" x14ac:dyDescent="0.25">
      <c r="A10" s="357" t="s">
        <v>249</v>
      </c>
      <c r="B10" s="359" t="s">
        <v>0</v>
      </c>
      <c r="C10" s="361" t="s">
        <v>251</v>
      </c>
      <c r="D10" s="362"/>
      <c r="E10" s="62"/>
      <c r="F10" s="63"/>
      <c r="G10" s="64"/>
      <c r="H10" s="65"/>
      <c r="I10" s="64"/>
      <c r="J10" s="65"/>
      <c r="K10" s="62"/>
      <c r="L10" s="65"/>
      <c r="M10" s="64"/>
      <c r="N10" s="65"/>
      <c r="O10" s="62"/>
      <c r="P10" s="65"/>
      <c r="R10" s="2">
        <f t="shared" ref="R10:R35" si="0">E10*F10*G10*H10*I10*J10*K10*L10*M10*N10*O10*P10*$R$2</f>
        <v>0</v>
      </c>
    </row>
    <row r="11" spans="1:34" ht="31" customHeight="1" x14ac:dyDescent="0.25">
      <c r="A11" s="357"/>
      <c r="B11" s="359"/>
      <c r="C11" s="367" t="s">
        <v>252</v>
      </c>
      <c r="D11" s="368"/>
      <c r="E11" s="66"/>
      <c r="F11" s="67"/>
      <c r="G11" s="68"/>
      <c r="H11" s="69"/>
      <c r="I11" s="68"/>
      <c r="J11" s="69"/>
      <c r="K11" s="66"/>
      <c r="L11" s="69"/>
      <c r="M11" s="68"/>
      <c r="N11" s="69"/>
      <c r="O11" s="66"/>
      <c r="P11" s="69"/>
      <c r="R11" s="2">
        <f t="shared" si="0"/>
        <v>0</v>
      </c>
    </row>
    <row r="12" spans="1:34" ht="31" customHeight="1" x14ac:dyDescent="0.25">
      <c r="A12" s="357"/>
      <c r="B12" s="360"/>
      <c r="C12" s="367" t="s">
        <v>253</v>
      </c>
      <c r="D12" s="368"/>
      <c r="E12" s="66"/>
      <c r="F12" s="67"/>
      <c r="G12" s="68"/>
      <c r="H12" s="69"/>
      <c r="I12" s="68"/>
      <c r="J12" s="69"/>
      <c r="K12" s="66"/>
      <c r="L12" s="69"/>
      <c r="M12" s="68"/>
      <c r="N12" s="69"/>
      <c r="O12" s="66"/>
      <c r="P12" s="69"/>
      <c r="R12" s="2">
        <f t="shared" si="0"/>
        <v>0</v>
      </c>
    </row>
    <row r="13" spans="1:34" ht="31" customHeight="1" x14ac:dyDescent="0.25">
      <c r="A13" s="357"/>
      <c r="B13" s="369" t="s">
        <v>1</v>
      </c>
      <c r="C13" s="367" t="s">
        <v>251</v>
      </c>
      <c r="D13" s="368"/>
      <c r="E13" s="66"/>
      <c r="F13" s="67"/>
      <c r="G13" s="68"/>
      <c r="H13" s="69"/>
      <c r="I13" s="68"/>
      <c r="J13" s="69"/>
      <c r="K13" s="66"/>
      <c r="L13" s="69"/>
      <c r="M13" s="68"/>
      <c r="N13" s="69"/>
      <c r="O13" s="66"/>
      <c r="P13" s="69"/>
      <c r="R13" s="2">
        <f t="shared" si="0"/>
        <v>0</v>
      </c>
    </row>
    <row r="14" spans="1:34" ht="31" customHeight="1" x14ac:dyDescent="0.25">
      <c r="A14" s="357"/>
      <c r="B14" s="360"/>
      <c r="C14" s="367" t="s">
        <v>254</v>
      </c>
      <c r="D14" s="368"/>
      <c r="E14" s="66"/>
      <c r="F14" s="67"/>
      <c r="G14" s="68"/>
      <c r="H14" s="69"/>
      <c r="I14" s="68"/>
      <c r="J14" s="69"/>
      <c r="K14" s="66"/>
      <c r="L14" s="69"/>
      <c r="M14" s="68"/>
      <c r="N14" s="69"/>
      <c r="O14" s="66"/>
      <c r="P14" s="69"/>
      <c r="R14" s="2">
        <f t="shared" si="0"/>
        <v>0</v>
      </c>
    </row>
    <row r="15" spans="1:34" ht="31" customHeight="1" x14ac:dyDescent="0.25">
      <c r="A15" s="357"/>
      <c r="B15" s="369" t="s">
        <v>2</v>
      </c>
      <c r="C15" s="367" t="s">
        <v>251</v>
      </c>
      <c r="D15" s="368"/>
      <c r="E15" s="66"/>
      <c r="F15" s="67"/>
      <c r="G15" s="68"/>
      <c r="H15" s="69"/>
      <c r="I15" s="68"/>
      <c r="J15" s="69"/>
      <c r="K15" s="66"/>
      <c r="L15" s="69"/>
      <c r="M15" s="68"/>
      <c r="N15" s="69"/>
      <c r="O15" s="66"/>
      <c r="P15" s="69"/>
      <c r="R15" s="2">
        <f t="shared" si="0"/>
        <v>0</v>
      </c>
    </row>
    <row r="16" spans="1:34" ht="31" customHeight="1" x14ac:dyDescent="0.25">
      <c r="A16" s="357"/>
      <c r="B16" s="360"/>
      <c r="C16" s="367" t="s">
        <v>254</v>
      </c>
      <c r="D16" s="368"/>
      <c r="E16" s="66"/>
      <c r="F16" s="67"/>
      <c r="G16" s="68"/>
      <c r="H16" s="69"/>
      <c r="I16" s="68"/>
      <c r="J16" s="69"/>
      <c r="K16" s="66"/>
      <c r="L16" s="69"/>
      <c r="M16" s="68"/>
      <c r="N16" s="69"/>
      <c r="O16" s="66"/>
      <c r="P16" s="69"/>
      <c r="R16" s="2">
        <f t="shared" si="0"/>
        <v>0</v>
      </c>
    </row>
    <row r="17" spans="1:18" ht="31" customHeight="1" x14ac:dyDescent="0.25">
      <c r="A17" s="357"/>
      <c r="B17" s="369" t="s">
        <v>3</v>
      </c>
      <c r="C17" s="367" t="s">
        <v>251</v>
      </c>
      <c r="D17" s="368"/>
      <c r="E17" s="66"/>
      <c r="F17" s="67"/>
      <c r="G17" s="68"/>
      <c r="H17" s="69"/>
      <c r="I17" s="68"/>
      <c r="J17" s="69"/>
      <c r="K17" s="66"/>
      <c r="L17" s="69"/>
      <c r="M17" s="68"/>
      <c r="N17" s="69"/>
      <c r="O17" s="66"/>
      <c r="P17" s="69"/>
      <c r="R17" s="2">
        <f t="shared" si="0"/>
        <v>0</v>
      </c>
    </row>
    <row r="18" spans="1:18" ht="31" customHeight="1" x14ac:dyDescent="0.25">
      <c r="A18" s="357"/>
      <c r="B18" s="360"/>
      <c r="C18" s="367" t="s">
        <v>254</v>
      </c>
      <c r="D18" s="368"/>
      <c r="E18" s="66"/>
      <c r="F18" s="67"/>
      <c r="G18" s="68"/>
      <c r="H18" s="69"/>
      <c r="I18" s="68"/>
      <c r="J18" s="69"/>
      <c r="K18" s="66"/>
      <c r="L18" s="69"/>
      <c r="M18" s="68"/>
      <c r="N18" s="69"/>
      <c r="O18" s="66"/>
      <c r="P18" s="69"/>
      <c r="R18" s="2">
        <f t="shared" si="0"/>
        <v>0</v>
      </c>
    </row>
    <row r="19" spans="1:18" ht="31" customHeight="1" x14ac:dyDescent="0.25">
      <c r="A19" s="357"/>
      <c r="B19" s="369" t="s">
        <v>4</v>
      </c>
      <c r="C19" s="367" t="s">
        <v>251</v>
      </c>
      <c r="D19" s="368"/>
      <c r="E19" s="66"/>
      <c r="F19" s="67"/>
      <c r="G19" s="68"/>
      <c r="H19" s="69"/>
      <c r="I19" s="68"/>
      <c r="J19" s="69"/>
      <c r="K19" s="66"/>
      <c r="L19" s="69"/>
      <c r="M19" s="68"/>
      <c r="N19" s="69"/>
      <c r="O19" s="66"/>
      <c r="P19" s="69"/>
      <c r="R19" s="2">
        <f t="shared" si="0"/>
        <v>0</v>
      </c>
    </row>
    <row r="20" spans="1:18" ht="31" customHeight="1" x14ac:dyDescent="0.25">
      <c r="A20" s="357"/>
      <c r="B20" s="360"/>
      <c r="C20" s="367" t="s">
        <v>254</v>
      </c>
      <c r="D20" s="368"/>
      <c r="E20" s="66"/>
      <c r="F20" s="67"/>
      <c r="G20" s="68"/>
      <c r="H20" s="69"/>
      <c r="I20" s="68"/>
      <c r="J20" s="69"/>
      <c r="K20" s="66"/>
      <c r="L20" s="69"/>
      <c r="M20" s="68"/>
      <c r="N20" s="69"/>
      <c r="O20" s="66"/>
      <c r="P20" s="69"/>
      <c r="R20" s="2">
        <f t="shared" si="0"/>
        <v>0</v>
      </c>
    </row>
    <row r="21" spans="1:18" ht="31" customHeight="1" x14ac:dyDescent="0.25">
      <c r="A21" s="357"/>
      <c r="B21" s="369" t="s">
        <v>5</v>
      </c>
      <c r="C21" s="367" t="s">
        <v>251</v>
      </c>
      <c r="D21" s="368"/>
      <c r="E21" s="66"/>
      <c r="F21" s="67"/>
      <c r="G21" s="68"/>
      <c r="H21" s="69"/>
      <c r="I21" s="68"/>
      <c r="J21" s="69"/>
      <c r="K21" s="66"/>
      <c r="L21" s="69"/>
      <c r="M21" s="68"/>
      <c r="N21" s="69"/>
      <c r="O21" s="66"/>
      <c r="P21" s="69"/>
      <c r="R21" s="2">
        <f t="shared" si="0"/>
        <v>0</v>
      </c>
    </row>
    <row r="22" spans="1:18" ht="31" customHeight="1" x14ac:dyDescent="0.25">
      <c r="A22" s="357"/>
      <c r="B22" s="360"/>
      <c r="C22" s="367" t="s">
        <v>254</v>
      </c>
      <c r="D22" s="368"/>
      <c r="E22" s="66"/>
      <c r="F22" s="67"/>
      <c r="G22" s="68"/>
      <c r="H22" s="69"/>
      <c r="I22" s="68"/>
      <c r="J22" s="69"/>
      <c r="K22" s="66"/>
      <c r="L22" s="69"/>
      <c r="M22" s="68"/>
      <c r="N22" s="69"/>
      <c r="O22" s="66"/>
      <c r="P22" s="69"/>
      <c r="R22" s="2">
        <f t="shared" si="0"/>
        <v>0</v>
      </c>
    </row>
    <row r="23" spans="1:18" ht="31" customHeight="1" x14ac:dyDescent="0.25">
      <c r="A23" s="357"/>
      <c r="B23" s="369" t="s">
        <v>6</v>
      </c>
      <c r="C23" s="367" t="s">
        <v>251</v>
      </c>
      <c r="D23" s="368"/>
      <c r="E23" s="66"/>
      <c r="F23" s="67"/>
      <c r="G23" s="68"/>
      <c r="H23" s="69"/>
      <c r="I23" s="68"/>
      <c r="J23" s="69"/>
      <c r="K23" s="66"/>
      <c r="L23" s="69"/>
      <c r="M23" s="68"/>
      <c r="N23" s="69"/>
      <c r="O23" s="66"/>
      <c r="P23" s="69"/>
      <c r="R23" s="2">
        <f t="shared" si="0"/>
        <v>0</v>
      </c>
    </row>
    <row r="24" spans="1:18" ht="31" customHeight="1" x14ac:dyDescent="0.25">
      <c r="A24" s="357"/>
      <c r="B24" s="360"/>
      <c r="C24" s="367" t="s">
        <v>254</v>
      </c>
      <c r="D24" s="368"/>
      <c r="E24" s="66"/>
      <c r="F24" s="67"/>
      <c r="G24" s="68"/>
      <c r="H24" s="69"/>
      <c r="I24" s="68"/>
      <c r="J24" s="69"/>
      <c r="K24" s="66"/>
      <c r="L24" s="69"/>
      <c r="M24" s="68"/>
      <c r="N24" s="69"/>
      <c r="O24" s="66"/>
      <c r="P24" s="69"/>
      <c r="R24" s="2">
        <f t="shared" si="0"/>
        <v>0</v>
      </c>
    </row>
    <row r="25" spans="1:18" ht="31" customHeight="1" x14ac:dyDescent="0.25">
      <c r="A25" s="357"/>
      <c r="B25" s="369" t="s">
        <v>255</v>
      </c>
      <c r="C25" s="367" t="s">
        <v>251</v>
      </c>
      <c r="D25" s="368"/>
      <c r="E25" s="66"/>
      <c r="F25" s="67"/>
      <c r="G25" s="68"/>
      <c r="H25" s="69"/>
      <c r="I25" s="68"/>
      <c r="J25" s="69"/>
      <c r="K25" s="66"/>
      <c r="L25" s="69"/>
      <c r="M25" s="68"/>
      <c r="N25" s="69"/>
      <c r="O25" s="66"/>
      <c r="P25" s="69"/>
      <c r="R25" s="2">
        <f t="shared" si="0"/>
        <v>0</v>
      </c>
    </row>
    <row r="26" spans="1:18" ht="31" customHeight="1" x14ac:dyDescent="0.25">
      <c r="A26" s="357"/>
      <c r="B26" s="360"/>
      <c r="C26" s="367" t="s">
        <v>254</v>
      </c>
      <c r="D26" s="368"/>
      <c r="E26" s="66"/>
      <c r="F26" s="67"/>
      <c r="G26" s="68"/>
      <c r="H26" s="69"/>
      <c r="I26" s="68"/>
      <c r="J26" s="69"/>
      <c r="K26" s="66"/>
      <c r="L26" s="69"/>
      <c r="M26" s="68"/>
      <c r="N26" s="69"/>
      <c r="O26" s="66"/>
      <c r="P26" s="69"/>
      <c r="R26" s="2">
        <f t="shared" si="0"/>
        <v>0</v>
      </c>
    </row>
    <row r="27" spans="1:18" ht="31" customHeight="1" x14ac:dyDescent="0.25">
      <c r="A27" s="357"/>
      <c r="B27" s="370" t="s">
        <v>256</v>
      </c>
      <c r="C27" s="367" t="s">
        <v>251</v>
      </c>
      <c r="D27" s="368"/>
      <c r="E27" s="66"/>
      <c r="F27" s="67"/>
      <c r="G27" s="68"/>
      <c r="H27" s="69"/>
      <c r="I27" s="68"/>
      <c r="J27" s="69"/>
      <c r="K27" s="66"/>
      <c r="L27" s="69"/>
      <c r="M27" s="68"/>
      <c r="N27" s="69"/>
      <c r="O27" s="66"/>
      <c r="P27" s="69"/>
      <c r="R27" s="2">
        <f t="shared" si="0"/>
        <v>0</v>
      </c>
    </row>
    <row r="28" spans="1:18" ht="31" customHeight="1" x14ac:dyDescent="0.25">
      <c r="A28" s="357"/>
      <c r="B28" s="371"/>
      <c r="C28" s="367" t="s">
        <v>254</v>
      </c>
      <c r="D28" s="368"/>
      <c r="E28" s="66"/>
      <c r="F28" s="67"/>
      <c r="G28" s="68"/>
      <c r="H28" s="69"/>
      <c r="I28" s="68"/>
      <c r="J28" s="69"/>
      <c r="K28" s="66"/>
      <c r="L28" s="69"/>
      <c r="M28" s="68"/>
      <c r="N28" s="69"/>
      <c r="O28" s="66"/>
      <c r="P28" s="69"/>
      <c r="R28" s="2">
        <f t="shared" si="0"/>
        <v>0</v>
      </c>
    </row>
    <row r="29" spans="1:18" ht="31" customHeight="1" x14ac:dyDescent="0.25">
      <c r="A29" s="357"/>
      <c r="B29" s="372" t="s">
        <v>257</v>
      </c>
      <c r="C29" s="373" t="s">
        <v>251</v>
      </c>
      <c r="D29" s="374"/>
      <c r="E29" s="66"/>
      <c r="F29" s="67"/>
      <c r="G29" s="68"/>
      <c r="H29" s="69"/>
      <c r="I29" s="68"/>
      <c r="J29" s="69"/>
      <c r="K29" s="66"/>
      <c r="L29" s="69"/>
      <c r="M29" s="68"/>
      <c r="N29" s="69"/>
      <c r="O29" s="66"/>
      <c r="P29" s="69"/>
      <c r="R29" s="2">
        <f t="shared" si="0"/>
        <v>0</v>
      </c>
    </row>
    <row r="30" spans="1:18" ht="31" customHeight="1" thickBot="1" x14ac:dyDescent="0.3">
      <c r="A30" s="358"/>
      <c r="B30" s="364"/>
      <c r="C30" s="373" t="s">
        <v>254</v>
      </c>
      <c r="D30" s="374"/>
      <c r="E30" s="70"/>
      <c r="F30" s="71"/>
      <c r="G30" s="72"/>
      <c r="H30" s="73"/>
      <c r="I30" s="72"/>
      <c r="J30" s="73"/>
      <c r="K30" s="70"/>
      <c r="L30" s="73"/>
      <c r="M30" s="72"/>
      <c r="N30" s="73"/>
      <c r="O30" s="70"/>
      <c r="P30" s="73"/>
      <c r="R30" s="2">
        <f t="shared" si="0"/>
        <v>0</v>
      </c>
    </row>
    <row r="31" spans="1:18" ht="31" customHeight="1" x14ac:dyDescent="0.25">
      <c r="A31" s="339" t="s">
        <v>250</v>
      </c>
      <c r="B31" s="337" t="s">
        <v>15</v>
      </c>
      <c r="C31" s="337"/>
      <c r="D31" s="492"/>
      <c r="E31" s="64"/>
      <c r="F31" s="63"/>
      <c r="G31" s="64"/>
      <c r="H31" s="65"/>
      <c r="I31" s="64"/>
      <c r="J31" s="65"/>
      <c r="K31" s="62"/>
      <c r="L31" s="74"/>
      <c r="M31" s="64"/>
      <c r="N31" s="65"/>
      <c r="O31" s="62"/>
      <c r="P31" s="65"/>
      <c r="R31" s="2">
        <f t="shared" si="0"/>
        <v>0</v>
      </c>
    </row>
    <row r="32" spans="1:18" ht="31" customHeight="1" x14ac:dyDescent="0.25">
      <c r="A32" s="345"/>
      <c r="B32" s="346" t="s">
        <v>16</v>
      </c>
      <c r="C32" s="346" t="s">
        <v>7</v>
      </c>
      <c r="D32" s="493"/>
      <c r="E32" s="68"/>
      <c r="F32" s="67"/>
      <c r="G32" s="68"/>
      <c r="H32" s="69"/>
      <c r="I32" s="68"/>
      <c r="J32" s="69"/>
      <c r="K32" s="66"/>
      <c r="L32" s="75"/>
      <c r="M32" s="68"/>
      <c r="N32" s="69"/>
      <c r="O32" s="66"/>
      <c r="P32" s="69"/>
      <c r="R32" s="2">
        <f t="shared" si="0"/>
        <v>0</v>
      </c>
    </row>
    <row r="33" spans="1:18" ht="31" customHeight="1" x14ac:dyDescent="0.25">
      <c r="A33" s="345"/>
      <c r="B33" s="354" t="s">
        <v>300</v>
      </c>
      <c r="C33" s="354"/>
      <c r="D33" s="355"/>
      <c r="E33" s="68"/>
      <c r="F33" s="67"/>
      <c r="G33" s="68"/>
      <c r="H33" s="69"/>
      <c r="I33" s="68"/>
      <c r="J33" s="69"/>
      <c r="K33" s="66"/>
      <c r="L33" s="75"/>
      <c r="M33" s="68"/>
      <c r="N33" s="69"/>
      <c r="O33" s="66"/>
      <c r="P33" s="69"/>
      <c r="R33" s="2">
        <f t="shared" si="0"/>
        <v>0</v>
      </c>
    </row>
    <row r="34" spans="1:18" ht="31" customHeight="1" thickBot="1" x14ac:dyDescent="0.3">
      <c r="A34" s="340"/>
      <c r="B34" s="363" t="s">
        <v>301</v>
      </c>
      <c r="C34" s="363"/>
      <c r="D34" s="364"/>
      <c r="E34" s="76"/>
      <c r="F34" s="77"/>
      <c r="G34" s="72"/>
      <c r="H34" s="73"/>
      <c r="I34" s="72"/>
      <c r="J34" s="73"/>
      <c r="K34" s="70"/>
      <c r="L34" s="78"/>
      <c r="M34" s="76"/>
      <c r="N34" s="79"/>
      <c r="O34" s="80"/>
      <c r="P34" s="79"/>
      <c r="R34" s="2">
        <f t="shared" si="0"/>
        <v>0</v>
      </c>
    </row>
    <row r="35" spans="1:18" ht="31" customHeight="1" thickBot="1" x14ac:dyDescent="0.3">
      <c r="A35" s="402" t="s">
        <v>299</v>
      </c>
      <c r="B35" s="403"/>
      <c r="C35" s="403"/>
      <c r="D35" s="403"/>
      <c r="E35" s="81"/>
      <c r="F35" s="82"/>
      <c r="G35" s="83"/>
      <c r="H35" s="82"/>
      <c r="I35" s="81"/>
      <c r="J35" s="82"/>
      <c r="K35" s="83"/>
      <c r="L35" s="82"/>
      <c r="M35" s="84"/>
      <c r="N35" s="85"/>
      <c r="O35" s="86"/>
      <c r="P35" s="85"/>
      <c r="R35" s="2">
        <f t="shared" si="0"/>
        <v>0</v>
      </c>
    </row>
    <row r="36" spans="1:18" ht="20.5" customHeight="1" thickBot="1" x14ac:dyDescent="0.3">
      <c r="A36" s="38"/>
      <c r="B36" s="39"/>
      <c r="C36" s="39"/>
      <c r="D36" s="39"/>
      <c r="F36" s="40"/>
      <c r="G36" s="40"/>
      <c r="H36" s="41"/>
      <c r="I36" s="41"/>
      <c r="J36" s="41"/>
      <c r="K36" s="41"/>
      <c r="L36" s="41"/>
    </row>
    <row r="37" spans="1:18" ht="31" customHeight="1" thickBot="1" x14ac:dyDescent="0.3">
      <c r="A37" s="394" t="s">
        <v>243</v>
      </c>
      <c r="B37" s="395"/>
      <c r="C37" s="395"/>
      <c r="D37" s="396"/>
      <c r="E37" s="307" t="s">
        <v>245</v>
      </c>
      <c r="F37" s="404"/>
      <c r="G37" s="404"/>
      <c r="H37" s="308"/>
      <c r="I37" s="307" t="s">
        <v>246</v>
      </c>
      <c r="J37" s="404"/>
      <c r="K37" s="404"/>
      <c r="L37" s="308"/>
    </row>
    <row r="38" spans="1:18" ht="31" customHeight="1" x14ac:dyDescent="0.25">
      <c r="A38" s="397"/>
      <c r="B38" s="398"/>
      <c r="C38" s="398"/>
      <c r="D38" s="399"/>
      <c r="E38" s="384" t="s">
        <v>268</v>
      </c>
      <c r="F38" s="385"/>
      <c r="G38" s="388" t="s">
        <v>248</v>
      </c>
      <c r="H38" s="389"/>
      <c r="I38" s="384" t="s">
        <v>268</v>
      </c>
      <c r="J38" s="385"/>
      <c r="K38" s="388" t="s">
        <v>248</v>
      </c>
      <c r="L38" s="389"/>
    </row>
    <row r="39" spans="1:18" ht="31" customHeight="1" thickBot="1" x14ac:dyDescent="0.3">
      <c r="A39" s="400"/>
      <c r="B39" s="401"/>
      <c r="C39" s="401"/>
      <c r="D39" s="450"/>
      <c r="E39" s="386"/>
      <c r="F39" s="387"/>
      <c r="G39" s="390"/>
      <c r="H39" s="391"/>
      <c r="I39" s="386"/>
      <c r="J39" s="387"/>
      <c r="K39" s="390"/>
      <c r="L39" s="391"/>
    </row>
    <row r="40" spans="1:18" ht="31" customHeight="1" x14ac:dyDescent="0.25">
      <c r="A40" s="344" t="s">
        <v>258</v>
      </c>
      <c r="B40" s="338" t="s">
        <v>259</v>
      </c>
      <c r="C40" s="348"/>
      <c r="D40" s="349"/>
      <c r="E40" s="303"/>
      <c r="F40" s="289"/>
      <c r="G40" s="289"/>
      <c r="H40" s="497"/>
      <c r="I40" s="303"/>
      <c r="J40" s="289"/>
      <c r="K40" s="289"/>
      <c r="L40" s="498"/>
      <c r="R40" s="2">
        <f t="shared" ref="R40:R51" si="1">E40*G40*I40*K40*$R$2</f>
        <v>0</v>
      </c>
    </row>
    <row r="41" spans="1:18" ht="31" customHeight="1" x14ac:dyDescent="0.25">
      <c r="A41" s="345"/>
      <c r="B41" s="347" t="s">
        <v>381</v>
      </c>
      <c r="C41" s="350"/>
      <c r="D41" s="351"/>
      <c r="E41" s="291"/>
      <c r="F41" s="293"/>
      <c r="G41" s="293"/>
      <c r="H41" s="499"/>
      <c r="I41" s="291"/>
      <c r="J41" s="293"/>
      <c r="K41" s="293"/>
      <c r="L41" s="501"/>
      <c r="R41" s="2">
        <f t="shared" si="1"/>
        <v>0</v>
      </c>
    </row>
    <row r="42" spans="1:18" ht="31" customHeight="1" thickBot="1" x14ac:dyDescent="0.3">
      <c r="A42" s="340"/>
      <c r="B42" s="335" t="s">
        <v>260</v>
      </c>
      <c r="C42" s="335"/>
      <c r="D42" s="336"/>
      <c r="E42" s="342"/>
      <c r="F42" s="297"/>
      <c r="G42" s="297"/>
      <c r="H42" s="502"/>
      <c r="I42" s="342"/>
      <c r="J42" s="297"/>
      <c r="K42" s="297"/>
      <c r="L42" s="503"/>
      <c r="R42" s="2">
        <f t="shared" si="1"/>
        <v>0</v>
      </c>
    </row>
    <row r="43" spans="1:18" ht="31" customHeight="1" x14ac:dyDescent="0.25">
      <c r="A43" s="339" t="s">
        <v>261</v>
      </c>
      <c r="B43" s="337" t="s">
        <v>261</v>
      </c>
      <c r="C43" s="337"/>
      <c r="D43" s="338"/>
      <c r="E43" s="303"/>
      <c r="F43" s="289"/>
      <c r="G43" s="289"/>
      <c r="H43" s="497"/>
      <c r="I43" s="303"/>
      <c r="J43" s="289"/>
      <c r="K43" s="289"/>
      <c r="L43" s="498"/>
      <c r="R43" s="2">
        <f t="shared" si="1"/>
        <v>0</v>
      </c>
    </row>
    <row r="44" spans="1:18" ht="31" customHeight="1" x14ac:dyDescent="0.25">
      <c r="A44" s="344"/>
      <c r="B44" s="347" t="s">
        <v>262</v>
      </c>
      <c r="C44" s="350"/>
      <c r="D44" s="351"/>
      <c r="E44" s="291"/>
      <c r="F44" s="293"/>
      <c r="G44" s="293"/>
      <c r="H44" s="499"/>
      <c r="I44" s="291"/>
      <c r="J44" s="293"/>
      <c r="K44" s="293"/>
      <c r="L44" s="501"/>
      <c r="R44" s="2">
        <f t="shared" si="1"/>
        <v>0</v>
      </c>
    </row>
    <row r="45" spans="1:18" ht="31" customHeight="1" x14ac:dyDescent="0.25">
      <c r="A45" s="345"/>
      <c r="B45" s="346" t="s">
        <v>263</v>
      </c>
      <c r="C45" s="346"/>
      <c r="D45" s="347"/>
      <c r="E45" s="291"/>
      <c r="F45" s="293"/>
      <c r="G45" s="293"/>
      <c r="H45" s="499"/>
      <c r="I45" s="291"/>
      <c r="J45" s="293"/>
      <c r="K45" s="293"/>
      <c r="L45" s="501"/>
      <c r="R45" s="2">
        <f t="shared" si="1"/>
        <v>0</v>
      </c>
    </row>
    <row r="46" spans="1:18" ht="31" customHeight="1" x14ac:dyDescent="0.25">
      <c r="A46" s="345"/>
      <c r="B46" s="346" t="s">
        <v>264</v>
      </c>
      <c r="C46" s="346"/>
      <c r="D46" s="347"/>
      <c r="E46" s="291"/>
      <c r="F46" s="293"/>
      <c r="G46" s="293"/>
      <c r="H46" s="499"/>
      <c r="I46" s="291"/>
      <c r="J46" s="293"/>
      <c r="K46" s="293"/>
      <c r="L46" s="501"/>
      <c r="R46" s="2">
        <f t="shared" si="1"/>
        <v>0</v>
      </c>
    </row>
    <row r="47" spans="1:18" ht="31" customHeight="1" thickBot="1" x14ac:dyDescent="0.3">
      <c r="A47" s="340"/>
      <c r="B47" s="335" t="s">
        <v>260</v>
      </c>
      <c r="C47" s="335"/>
      <c r="D47" s="336"/>
      <c r="E47" s="322"/>
      <c r="F47" s="324"/>
      <c r="G47" s="324"/>
      <c r="H47" s="500"/>
      <c r="I47" s="322"/>
      <c r="J47" s="324"/>
      <c r="K47" s="324"/>
      <c r="L47" s="504"/>
      <c r="R47" s="2">
        <f t="shared" si="1"/>
        <v>0</v>
      </c>
    </row>
    <row r="48" spans="1:18" ht="31" customHeight="1" x14ac:dyDescent="0.25">
      <c r="A48" s="339" t="s">
        <v>265</v>
      </c>
      <c r="B48" s="337" t="s">
        <v>266</v>
      </c>
      <c r="C48" s="337"/>
      <c r="D48" s="338"/>
      <c r="E48" s="326"/>
      <c r="F48" s="328"/>
      <c r="G48" s="328"/>
      <c r="H48" s="507"/>
      <c r="I48" s="326"/>
      <c r="J48" s="328"/>
      <c r="K48" s="328"/>
      <c r="L48" s="508"/>
      <c r="R48" s="2">
        <f t="shared" si="1"/>
        <v>0</v>
      </c>
    </row>
    <row r="49" spans="1:18" ht="31" customHeight="1" thickBot="1" x14ac:dyDescent="0.3">
      <c r="A49" s="340"/>
      <c r="B49" s="335" t="s">
        <v>471</v>
      </c>
      <c r="C49" s="335"/>
      <c r="D49" s="336"/>
      <c r="E49" s="342"/>
      <c r="F49" s="297"/>
      <c r="G49" s="297"/>
      <c r="H49" s="502"/>
      <c r="I49" s="342"/>
      <c r="J49" s="297"/>
      <c r="K49" s="297"/>
      <c r="L49" s="503"/>
      <c r="R49" s="2">
        <f t="shared" si="1"/>
        <v>0</v>
      </c>
    </row>
    <row r="50" spans="1:18" ht="31" customHeight="1" thickBot="1" x14ac:dyDescent="0.3">
      <c r="A50" s="332" t="s">
        <v>267</v>
      </c>
      <c r="B50" s="333"/>
      <c r="C50" s="333"/>
      <c r="D50" s="334"/>
      <c r="E50" s="299"/>
      <c r="F50" s="295"/>
      <c r="G50" s="295"/>
      <c r="H50" s="505"/>
      <c r="I50" s="299"/>
      <c r="J50" s="295"/>
      <c r="K50" s="295"/>
      <c r="L50" s="506"/>
      <c r="R50" s="2">
        <f t="shared" si="1"/>
        <v>0</v>
      </c>
    </row>
    <row r="51" spans="1:18" ht="31" customHeight="1" thickBot="1" x14ac:dyDescent="0.3">
      <c r="A51" s="319" t="s">
        <v>255</v>
      </c>
      <c r="B51" s="320"/>
      <c r="C51" s="320"/>
      <c r="D51" s="321"/>
      <c r="E51" s="299"/>
      <c r="F51" s="295"/>
      <c r="G51" s="295"/>
      <c r="H51" s="505"/>
      <c r="I51" s="299"/>
      <c r="J51" s="295"/>
      <c r="K51" s="295"/>
      <c r="L51" s="506"/>
      <c r="R51" s="2">
        <f t="shared" si="1"/>
        <v>0</v>
      </c>
    </row>
    <row r="53" spans="1:18" s="3" customFormat="1" ht="15.5" x14ac:dyDescent="0.25">
      <c r="A53" s="147" t="s">
        <v>436</v>
      </c>
    </row>
    <row r="54" spans="1:18" s="3" customFormat="1" ht="15.5" x14ac:dyDescent="0.25">
      <c r="A54" s="287" t="s">
        <v>510</v>
      </c>
      <c r="B54" s="287"/>
      <c r="C54" s="287"/>
      <c r="D54" s="287"/>
      <c r="E54" s="287"/>
      <c r="F54" s="287"/>
      <c r="G54" s="287"/>
      <c r="H54" s="287"/>
      <c r="I54" s="287"/>
      <c r="J54" s="287"/>
      <c r="K54" s="287"/>
      <c r="L54" s="287"/>
    </row>
    <row r="55" spans="1:18" s="3" customFormat="1" ht="15.5" x14ac:dyDescent="0.25">
      <c r="A55" s="147" t="s">
        <v>430</v>
      </c>
    </row>
    <row r="56" spans="1:18" s="3" customFormat="1" ht="15.5" x14ac:dyDescent="0.25">
      <c r="A56" s="147" t="s">
        <v>270</v>
      </c>
    </row>
    <row r="57" spans="1:18" s="3" customFormat="1" ht="15.5" x14ac:dyDescent="0.25">
      <c r="A57" s="147" t="s">
        <v>271</v>
      </c>
    </row>
    <row r="58" spans="1:18" s="3" customFormat="1" ht="15.5" x14ac:dyDescent="0.25">
      <c r="A58" s="147" t="s">
        <v>272</v>
      </c>
    </row>
    <row r="59" spans="1:18" s="3" customFormat="1" ht="15.5" x14ac:dyDescent="0.25">
      <c r="A59" s="147" t="s">
        <v>273</v>
      </c>
    </row>
    <row r="60" spans="1:18" s="3" customFormat="1" ht="15.5" x14ac:dyDescent="0.25">
      <c r="A60" s="147" t="s">
        <v>274</v>
      </c>
    </row>
    <row r="61" spans="1:18" s="3" customFormat="1" ht="15.5" x14ac:dyDescent="0.25">
      <c r="A61" s="147" t="s">
        <v>275</v>
      </c>
    </row>
    <row r="62" spans="1:18" s="3" customFormat="1" ht="15.5" x14ac:dyDescent="0.25">
      <c r="A62" s="147" t="s">
        <v>323</v>
      </c>
    </row>
    <row r="63" spans="1:18" s="3" customFormat="1" ht="15.5" x14ac:dyDescent="0.25">
      <c r="A63" s="147" t="s">
        <v>277</v>
      </c>
    </row>
  </sheetData>
  <sheetProtection algorithmName="SHA-512" hashValue="SHz7sKvlXBBA69WhkMmiMgmUihrLt5gYpkQT04umM245Ibl/sHNaIc2Za1G/LW4M/i8+++y/q9Up5V9ghkL/Dg==" saltValue="VbNavOpu6eIyobg2OVgkMg==" spinCount="100000" sheet="1" objects="1" scenarios="1" selectLockedCells="1"/>
  <mergeCells count="140">
    <mergeCell ref="A54:L54"/>
    <mergeCell ref="I47:J47"/>
    <mergeCell ref="K47:L47"/>
    <mergeCell ref="A51:D51"/>
    <mergeCell ref="E51:F51"/>
    <mergeCell ref="G51:H51"/>
    <mergeCell ref="I51:J51"/>
    <mergeCell ref="K51:L51"/>
    <mergeCell ref="K49:L49"/>
    <mergeCell ref="A50:D50"/>
    <mergeCell ref="E50:F50"/>
    <mergeCell ref="G50:H50"/>
    <mergeCell ref="I50:J50"/>
    <mergeCell ref="K50:L50"/>
    <mergeCell ref="A48:A49"/>
    <mergeCell ref="B48:D48"/>
    <mergeCell ref="E48:F48"/>
    <mergeCell ref="G48:H48"/>
    <mergeCell ref="I48:J48"/>
    <mergeCell ref="K48:L48"/>
    <mergeCell ref="B49:D49"/>
    <mergeCell ref="E49:F49"/>
    <mergeCell ref="G49:H49"/>
    <mergeCell ref="I49:J49"/>
    <mergeCell ref="K44:L44"/>
    <mergeCell ref="B45:D45"/>
    <mergeCell ref="E45:F45"/>
    <mergeCell ref="G45:H45"/>
    <mergeCell ref="I45:J45"/>
    <mergeCell ref="K45:L45"/>
    <mergeCell ref="A43:A47"/>
    <mergeCell ref="B43:D43"/>
    <mergeCell ref="E43:F43"/>
    <mergeCell ref="G43:H43"/>
    <mergeCell ref="I43:J43"/>
    <mergeCell ref="K43:L43"/>
    <mergeCell ref="B44:D44"/>
    <mergeCell ref="E44:F44"/>
    <mergeCell ref="G44:H44"/>
    <mergeCell ref="I44:J44"/>
    <mergeCell ref="B46:D46"/>
    <mergeCell ref="E46:F46"/>
    <mergeCell ref="G46:H46"/>
    <mergeCell ref="I46:J46"/>
    <mergeCell ref="K46:L46"/>
    <mergeCell ref="B47:D47"/>
    <mergeCell ref="E47:F47"/>
    <mergeCell ref="G47:H47"/>
    <mergeCell ref="I41:J41"/>
    <mergeCell ref="K41:L41"/>
    <mergeCell ref="B42:D42"/>
    <mergeCell ref="E42:F42"/>
    <mergeCell ref="G42:H42"/>
    <mergeCell ref="I42:J42"/>
    <mergeCell ref="K42:L42"/>
    <mergeCell ref="K38:L39"/>
    <mergeCell ref="A40:A42"/>
    <mergeCell ref="B40:D40"/>
    <mergeCell ref="E40:F40"/>
    <mergeCell ref="G40:H40"/>
    <mergeCell ref="I40:J40"/>
    <mergeCell ref="K40:L40"/>
    <mergeCell ref="B41:D41"/>
    <mergeCell ref="E41:F41"/>
    <mergeCell ref="G41:H41"/>
    <mergeCell ref="A35:D35"/>
    <mergeCell ref="A37:D39"/>
    <mergeCell ref="E37:H37"/>
    <mergeCell ref="I37:L37"/>
    <mergeCell ref="E38:F39"/>
    <mergeCell ref="G38:H39"/>
    <mergeCell ref="I38:J39"/>
    <mergeCell ref="B23:B24"/>
    <mergeCell ref="C23:D23"/>
    <mergeCell ref="C24:D24"/>
    <mergeCell ref="J7:J9"/>
    <mergeCell ref="K7:K9"/>
    <mergeCell ref="L7:L9"/>
    <mergeCell ref="B29:B30"/>
    <mergeCell ref="C30:D30"/>
    <mergeCell ref="A31:A34"/>
    <mergeCell ref="B31:D31"/>
    <mergeCell ref="B32:D32"/>
    <mergeCell ref="B33:D33"/>
    <mergeCell ref="B34:D34"/>
    <mergeCell ref="B25:B26"/>
    <mergeCell ref="C25:D25"/>
    <mergeCell ref="C26:D26"/>
    <mergeCell ref="B27:B28"/>
    <mergeCell ref="C27:D27"/>
    <mergeCell ref="C28:D28"/>
    <mergeCell ref="C29:D29"/>
    <mergeCell ref="M7:M9"/>
    <mergeCell ref="N7:N9"/>
    <mergeCell ref="O7:O9"/>
    <mergeCell ref="P7:P9"/>
    <mergeCell ref="A10:A30"/>
    <mergeCell ref="B10:B12"/>
    <mergeCell ref="C10:D10"/>
    <mergeCell ref="C11:D11"/>
    <mergeCell ref="C12:D12"/>
    <mergeCell ref="B17:B18"/>
    <mergeCell ref="C17:D17"/>
    <mergeCell ref="C18:D18"/>
    <mergeCell ref="B19:B20"/>
    <mergeCell ref="C19:D19"/>
    <mergeCell ref="C20:D20"/>
    <mergeCell ref="B13:B14"/>
    <mergeCell ref="C13:D13"/>
    <mergeCell ref="C14:D14"/>
    <mergeCell ref="B15:B16"/>
    <mergeCell ref="C15:D15"/>
    <mergeCell ref="C16:D16"/>
    <mergeCell ref="B21:B22"/>
    <mergeCell ref="C21:D21"/>
    <mergeCell ref="C22:D22"/>
    <mergeCell ref="N2:P2"/>
    <mergeCell ref="A1:D1"/>
    <mergeCell ref="I1:L1"/>
    <mergeCell ref="E1:H1"/>
    <mergeCell ref="M1:P1"/>
    <mergeCell ref="A2:M2"/>
    <mergeCell ref="A3:M3"/>
    <mergeCell ref="N3:P3"/>
    <mergeCell ref="A4:D9"/>
    <mergeCell ref="E4:P4"/>
    <mergeCell ref="E5:H5"/>
    <mergeCell ref="I5:L5"/>
    <mergeCell ref="M5:P5"/>
    <mergeCell ref="E6:F6"/>
    <mergeCell ref="G6:H6"/>
    <mergeCell ref="I6:J6"/>
    <mergeCell ref="K6:L6"/>
    <mergeCell ref="M6:N6"/>
    <mergeCell ref="O6:P6"/>
    <mergeCell ref="E7:E9"/>
    <mergeCell ref="F7:F9"/>
    <mergeCell ref="G7:G9"/>
    <mergeCell ref="H7:H9"/>
    <mergeCell ref="I7:I9"/>
  </mergeCells>
  <dataValidations count="1">
    <dataValidation type="decimal" operator="greaterThan" allowBlank="1" showErrorMessage="1" errorTitle="CHYBA | ERROR" error="Zadejte kladné číslo | Enter a positive number" sqref="E10:P35 E40:L51" xr:uid="{00000000-0002-0000-10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15">
    <tabColor rgb="FF6EAA46"/>
  </sheetPr>
  <dimension ref="A1:V61"/>
  <sheetViews>
    <sheetView showGridLines="0" zoomScale="80" zoomScaleNormal="80" workbookViewId="0">
      <selection activeCell="E11" sqref="E11"/>
    </sheetView>
  </sheetViews>
  <sheetFormatPr defaultColWidth="9.1796875" defaultRowHeight="12.5" x14ac:dyDescent="0.25"/>
  <cols>
    <col min="1" max="1" width="6.7265625" style="2" customWidth="1"/>
    <col min="2" max="2" width="16.7265625" style="2" customWidth="1"/>
    <col min="3" max="4" width="10.7265625" style="2" customWidth="1"/>
    <col min="5" max="20" width="10" style="2" customWidth="1"/>
    <col min="21" max="21" width="9.1796875" style="2"/>
    <col min="22" max="22" width="12.7265625" style="2" hidden="1" customWidth="1"/>
    <col min="23" max="16384" width="9.1796875" style="2"/>
  </cols>
  <sheetData>
    <row r="1" spans="1:22" ht="29.5" customHeight="1" x14ac:dyDescent="0.25">
      <c r="A1" s="352" t="s">
        <v>321</v>
      </c>
      <c r="B1" s="353"/>
      <c r="C1" s="353"/>
      <c r="D1" s="353"/>
      <c r="E1" s="353"/>
      <c r="F1" s="353" t="s">
        <v>240</v>
      </c>
      <c r="G1" s="353"/>
      <c r="H1" s="353"/>
      <c r="I1" s="353"/>
      <c r="J1" s="353"/>
      <c r="K1" s="408" t="s">
        <v>241</v>
      </c>
      <c r="L1" s="408"/>
      <c r="M1" s="408"/>
      <c r="N1" s="408"/>
      <c r="O1" s="408"/>
      <c r="P1" s="353" t="s">
        <v>278</v>
      </c>
      <c r="Q1" s="353"/>
      <c r="R1" s="353"/>
      <c r="S1" s="353"/>
      <c r="T1" s="405"/>
      <c r="V1" s="2">
        <f>V11*V12*V13*V14*V15*V16*V17*V18*V19*V20*V21*V22*V23*V24*V25*V26*V27*V28*V29*V30*V31*V32*V33*V34*V35*V42*V43*V44*V45*V46*V47*V48*V49*V50</f>
        <v>0</v>
      </c>
    </row>
    <row r="2" spans="1:22" s="3" customFormat="1" ht="29.5" customHeight="1" x14ac:dyDescent="0.25">
      <c r="A2" s="458" t="s">
        <v>324</v>
      </c>
      <c r="B2" s="458"/>
      <c r="C2" s="458"/>
      <c r="D2" s="458"/>
      <c r="E2" s="458"/>
      <c r="F2" s="458"/>
      <c r="G2" s="458"/>
      <c r="H2" s="458"/>
      <c r="I2" s="458"/>
      <c r="J2" s="458"/>
      <c r="K2" s="458"/>
      <c r="L2" s="458"/>
      <c r="M2" s="458"/>
      <c r="N2" s="458"/>
      <c r="O2" s="458"/>
      <c r="P2" s="458"/>
      <c r="Q2" s="288" t="str">
        <f>"IČO: "&amp;Introduction!C12</f>
        <v xml:space="preserve">IČO: </v>
      </c>
      <c r="R2" s="288"/>
      <c r="S2" s="288"/>
      <c r="T2" s="288"/>
      <c r="V2" s="3">
        <v>0</v>
      </c>
    </row>
    <row r="3" spans="1:22" s="3" customFormat="1" ht="45" customHeight="1" thickBot="1" x14ac:dyDescent="0.3">
      <c r="A3" s="459" t="s">
        <v>490</v>
      </c>
      <c r="B3" s="459"/>
      <c r="C3" s="459"/>
      <c r="D3" s="459"/>
      <c r="E3" s="459"/>
      <c r="F3" s="459"/>
      <c r="G3" s="459"/>
      <c r="H3" s="459"/>
      <c r="I3" s="459"/>
      <c r="J3" s="459"/>
      <c r="K3" s="459"/>
      <c r="L3" s="459"/>
      <c r="M3" s="459"/>
      <c r="N3" s="459"/>
      <c r="O3" s="459"/>
      <c r="P3" s="459"/>
      <c r="Q3" s="309" t="str">
        <f>Introduction!D4&amp;Introduction!E4</f>
        <v>3. quarter 2026</v>
      </c>
      <c r="R3" s="309"/>
      <c r="S3" s="309"/>
      <c r="T3" s="309"/>
    </row>
    <row r="4" spans="1:22" s="3" customFormat="1" ht="31" customHeight="1" thickBot="1" x14ac:dyDescent="0.3">
      <c r="A4" s="394" t="s">
        <v>243</v>
      </c>
      <c r="B4" s="395"/>
      <c r="C4" s="395"/>
      <c r="D4" s="396"/>
      <c r="E4" s="432" t="s">
        <v>280</v>
      </c>
      <c r="F4" s="433"/>
      <c r="G4" s="433"/>
      <c r="H4" s="433"/>
      <c r="I4" s="433"/>
      <c r="J4" s="433"/>
      <c r="K4" s="433"/>
      <c r="L4" s="433"/>
      <c r="M4" s="433"/>
      <c r="N4" s="433"/>
      <c r="O4" s="433"/>
      <c r="P4" s="433"/>
      <c r="Q4" s="433"/>
      <c r="R4" s="433"/>
      <c r="S4" s="433"/>
      <c r="T4" s="434"/>
    </row>
    <row r="5" spans="1:22" s="3" customFormat="1" ht="31" customHeight="1" thickBot="1" x14ac:dyDescent="0.3">
      <c r="A5" s="397"/>
      <c r="B5" s="398"/>
      <c r="C5" s="398"/>
      <c r="D5" s="399"/>
      <c r="E5" s="427" t="s">
        <v>281</v>
      </c>
      <c r="F5" s="428"/>
      <c r="G5" s="428"/>
      <c r="H5" s="428"/>
      <c r="I5" s="428"/>
      <c r="J5" s="428"/>
      <c r="K5" s="428"/>
      <c r="L5" s="429"/>
      <c r="M5" s="427" t="s">
        <v>282</v>
      </c>
      <c r="N5" s="428"/>
      <c r="O5" s="428"/>
      <c r="P5" s="428"/>
      <c r="Q5" s="428"/>
      <c r="R5" s="428"/>
      <c r="S5" s="428"/>
      <c r="T5" s="429"/>
    </row>
    <row r="6" spans="1:22" ht="31" customHeight="1" thickBot="1" x14ac:dyDescent="0.3">
      <c r="A6" s="397"/>
      <c r="B6" s="398"/>
      <c r="C6" s="398"/>
      <c r="D6" s="399"/>
      <c r="E6" s="412" t="s">
        <v>244</v>
      </c>
      <c r="F6" s="406"/>
      <c r="G6" s="406"/>
      <c r="H6" s="407"/>
      <c r="I6" s="412" t="s">
        <v>387</v>
      </c>
      <c r="J6" s="406"/>
      <c r="K6" s="406"/>
      <c r="L6" s="407"/>
      <c r="M6" s="412" t="s">
        <v>244</v>
      </c>
      <c r="N6" s="406"/>
      <c r="O6" s="406"/>
      <c r="P6" s="407"/>
      <c r="Q6" s="412" t="s">
        <v>387</v>
      </c>
      <c r="R6" s="406"/>
      <c r="S6" s="406"/>
      <c r="T6" s="407"/>
    </row>
    <row r="7" spans="1:22" ht="31" customHeight="1" thickBot="1" x14ac:dyDescent="0.3">
      <c r="A7" s="397"/>
      <c r="B7" s="398"/>
      <c r="C7" s="398"/>
      <c r="D7" s="399"/>
      <c r="E7" s="404" t="s">
        <v>245</v>
      </c>
      <c r="F7" s="404"/>
      <c r="G7" s="307" t="s">
        <v>246</v>
      </c>
      <c r="H7" s="308"/>
      <c r="I7" s="404" t="s">
        <v>245</v>
      </c>
      <c r="J7" s="404"/>
      <c r="K7" s="307" t="s">
        <v>246</v>
      </c>
      <c r="L7" s="308"/>
      <c r="M7" s="404" t="s">
        <v>245</v>
      </c>
      <c r="N7" s="404"/>
      <c r="O7" s="307" t="s">
        <v>246</v>
      </c>
      <c r="P7" s="308"/>
      <c r="Q7" s="404" t="s">
        <v>245</v>
      </c>
      <c r="R7" s="404"/>
      <c r="S7" s="307" t="s">
        <v>246</v>
      </c>
      <c r="T7" s="308"/>
    </row>
    <row r="8" spans="1:22" ht="31" customHeight="1" x14ac:dyDescent="0.25">
      <c r="A8" s="397"/>
      <c r="B8" s="398"/>
      <c r="C8" s="398"/>
      <c r="D8" s="399"/>
      <c r="E8" s="310" t="s">
        <v>247</v>
      </c>
      <c r="F8" s="455" t="s">
        <v>248</v>
      </c>
      <c r="G8" s="310" t="s">
        <v>247</v>
      </c>
      <c r="H8" s="455" t="s">
        <v>248</v>
      </c>
      <c r="I8" s="310" t="s">
        <v>247</v>
      </c>
      <c r="J8" s="455" t="s">
        <v>248</v>
      </c>
      <c r="K8" s="310" t="s">
        <v>247</v>
      </c>
      <c r="L8" s="455" t="s">
        <v>248</v>
      </c>
      <c r="M8" s="310" t="s">
        <v>247</v>
      </c>
      <c r="N8" s="455" t="s">
        <v>248</v>
      </c>
      <c r="O8" s="310" t="s">
        <v>247</v>
      </c>
      <c r="P8" s="455" t="s">
        <v>248</v>
      </c>
      <c r="Q8" s="310" t="s">
        <v>247</v>
      </c>
      <c r="R8" s="455" t="s">
        <v>248</v>
      </c>
      <c r="S8" s="310" t="s">
        <v>247</v>
      </c>
      <c r="T8" s="455" t="s">
        <v>248</v>
      </c>
    </row>
    <row r="9" spans="1:22" ht="31" customHeight="1" x14ac:dyDescent="0.25">
      <c r="A9" s="397"/>
      <c r="B9" s="398"/>
      <c r="C9" s="398"/>
      <c r="D9" s="399"/>
      <c r="E9" s="311"/>
      <c r="F9" s="456"/>
      <c r="G9" s="311"/>
      <c r="H9" s="456"/>
      <c r="I9" s="311"/>
      <c r="J9" s="456"/>
      <c r="K9" s="311"/>
      <c r="L9" s="456"/>
      <c r="M9" s="311"/>
      <c r="N9" s="456"/>
      <c r="O9" s="311"/>
      <c r="P9" s="456"/>
      <c r="Q9" s="311"/>
      <c r="R9" s="456"/>
      <c r="S9" s="311"/>
      <c r="T9" s="456"/>
    </row>
    <row r="10" spans="1:22" ht="31" customHeight="1" thickBot="1" x14ac:dyDescent="0.3">
      <c r="A10" s="400"/>
      <c r="B10" s="401"/>
      <c r="C10" s="401"/>
      <c r="D10" s="450"/>
      <c r="E10" s="312"/>
      <c r="F10" s="457"/>
      <c r="G10" s="312"/>
      <c r="H10" s="457"/>
      <c r="I10" s="312"/>
      <c r="J10" s="457"/>
      <c r="K10" s="312"/>
      <c r="L10" s="457"/>
      <c r="M10" s="312"/>
      <c r="N10" s="457"/>
      <c r="O10" s="312"/>
      <c r="P10" s="457"/>
      <c r="Q10" s="312"/>
      <c r="R10" s="457"/>
      <c r="S10" s="312"/>
      <c r="T10" s="457"/>
    </row>
    <row r="11" spans="1:22" ht="31" customHeight="1" x14ac:dyDescent="0.25">
      <c r="A11" s="356" t="s">
        <v>249</v>
      </c>
      <c r="B11" s="512" t="s">
        <v>0</v>
      </c>
      <c r="C11" s="361" t="s">
        <v>251</v>
      </c>
      <c r="D11" s="362"/>
      <c r="E11" s="64"/>
      <c r="F11" s="63"/>
      <c r="G11" s="63"/>
      <c r="H11" s="65"/>
      <c r="I11" s="64"/>
      <c r="J11" s="63"/>
      <c r="K11" s="63"/>
      <c r="L11" s="65"/>
      <c r="M11" s="64"/>
      <c r="N11" s="63"/>
      <c r="O11" s="63"/>
      <c r="P11" s="65"/>
      <c r="Q11" s="64"/>
      <c r="R11" s="63"/>
      <c r="S11" s="63"/>
      <c r="T11" s="65"/>
      <c r="V11" s="2">
        <f t="shared" ref="V11:V35" si="0">E11*F11*G11*H11*I11*J11*K11*L11*M11*N11*O11*P11*Q11*R11*S11*T11*$V$2</f>
        <v>0</v>
      </c>
    </row>
    <row r="12" spans="1:22" ht="31" customHeight="1" x14ac:dyDescent="0.25">
      <c r="A12" s="357"/>
      <c r="B12" s="513"/>
      <c r="C12" s="367" t="s">
        <v>254</v>
      </c>
      <c r="D12" s="368"/>
      <c r="E12" s="68"/>
      <c r="F12" s="67"/>
      <c r="G12" s="67"/>
      <c r="H12" s="69"/>
      <c r="I12" s="68"/>
      <c r="J12" s="67"/>
      <c r="K12" s="67"/>
      <c r="L12" s="69"/>
      <c r="M12" s="68"/>
      <c r="N12" s="67"/>
      <c r="O12" s="67"/>
      <c r="P12" s="69"/>
      <c r="Q12" s="68"/>
      <c r="R12" s="67"/>
      <c r="S12" s="67"/>
      <c r="T12" s="69"/>
      <c r="V12" s="2">
        <f t="shared" si="0"/>
        <v>0</v>
      </c>
    </row>
    <row r="13" spans="1:22" ht="31" customHeight="1" x14ac:dyDescent="0.25">
      <c r="A13" s="357"/>
      <c r="B13" s="514" t="s">
        <v>1</v>
      </c>
      <c r="C13" s="367" t="s">
        <v>251</v>
      </c>
      <c r="D13" s="368"/>
      <c r="E13" s="68"/>
      <c r="F13" s="67"/>
      <c r="G13" s="67"/>
      <c r="H13" s="69"/>
      <c r="I13" s="68"/>
      <c r="J13" s="67"/>
      <c r="K13" s="67"/>
      <c r="L13" s="69"/>
      <c r="M13" s="68"/>
      <c r="N13" s="67"/>
      <c r="O13" s="67"/>
      <c r="P13" s="69"/>
      <c r="Q13" s="68"/>
      <c r="R13" s="67"/>
      <c r="S13" s="67"/>
      <c r="T13" s="69"/>
      <c r="V13" s="2">
        <f t="shared" si="0"/>
        <v>0</v>
      </c>
    </row>
    <row r="14" spans="1:22" ht="31" customHeight="1" x14ac:dyDescent="0.25">
      <c r="A14" s="357"/>
      <c r="B14" s="513"/>
      <c r="C14" s="367" t="s">
        <v>254</v>
      </c>
      <c r="D14" s="368"/>
      <c r="E14" s="68"/>
      <c r="F14" s="67"/>
      <c r="G14" s="67"/>
      <c r="H14" s="69"/>
      <c r="I14" s="68"/>
      <c r="J14" s="67"/>
      <c r="K14" s="67"/>
      <c r="L14" s="69"/>
      <c r="M14" s="68"/>
      <c r="N14" s="67"/>
      <c r="O14" s="67"/>
      <c r="P14" s="69"/>
      <c r="Q14" s="68"/>
      <c r="R14" s="67"/>
      <c r="S14" s="67"/>
      <c r="T14" s="69"/>
      <c r="V14" s="2">
        <f t="shared" si="0"/>
        <v>0</v>
      </c>
    </row>
    <row r="15" spans="1:22" ht="31" customHeight="1" x14ac:dyDescent="0.25">
      <c r="A15" s="357"/>
      <c r="B15" s="514" t="s">
        <v>2</v>
      </c>
      <c r="C15" s="367" t="s">
        <v>251</v>
      </c>
      <c r="D15" s="368"/>
      <c r="E15" s="68"/>
      <c r="F15" s="67"/>
      <c r="G15" s="67"/>
      <c r="H15" s="69"/>
      <c r="I15" s="68"/>
      <c r="J15" s="67"/>
      <c r="K15" s="67"/>
      <c r="L15" s="69"/>
      <c r="M15" s="68"/>
      <c r="N15" s="67"/>
      <c r="O15" s="67"/>
      <c r="P15" s="69"/>
      <c r="Q15" s="68"/>
      <c r="R15" s="67"/>
      <c r="S15" s="67"/>
      <c r="T15" s="69"/>
      <c r="V15" s="2">
        <f t="shared" si="0"/>
        <v>0</v>
      </c>
    </row>
    <row r="16" spans="1:22" ht="31" customHeight="1" x14ac:dyDescent="0.25">
      <c r="A16" s="357"/>
      <c r="B16" s="513"/>
      <c r="C16" s="367" t="s">
        <v>254</v>
      </c>
      <c r="D16" s="368"/>
      <c r="E16" s="68"/>
      <c r="F16" s="67"/>
      <c r="G16" s="67"/>
      <c r="H16" s="69"/>
      <c r="I16" s="68"/>
      <c r="J16" s="67"/>
      <c r="K16" s="67"/>
      <c r="L16" s="69"/>
      <c r="M16" s="68"/>
      <c r="N16" s="67"/>
      <c r="O16" s="67"/>
      <c r="P16" s="69"/>
      <c r="Q16" s="68"/>
      <c r="R16" s="67"/>
      <c r="S16" s="67"/>
      <c r="T16" s="69"/>
      <c r="V16" s="2">
        <f t="shared" si="0"/>
        <v>0</v>
      </c>
    </row>
    <row r="17" spans="1:22" ht="31" customHeight="1" x14ac:dyDescent="0.25">
      <c r="A17" s="357"/>
      <c r="B17" s="514" t="s">
        <v>3</v>
      </c>
      <c r="C17" s="367" t="s">
        <v>251</v>
      </c>
      <c r="D17" s="368"/>
      <c r="E17" s="68"/>
      <c r="F17" s="67"/>
      <c r="G17" s="67"/>
      <c r="H17" s="69"/>
      <c r="I17" s="68"/>
      <c r="J17" s="67"/>
      <c r="K17" s="67"/>
      <c r="L17" s="69"/>
      <c r="M17" s="68"/>
      <c r="N17" s="67"/>
      <c r="O17" s="67"/>
      <c r="P17" s="69"/>
      <c r="Q17" s="68"/>
      <c r="R17" s="67"/>
      <c r="S17" s="67"/>
      <c r="T17" s="69"/>
      <c r="V17" s="2">
        <f t="shared" si="0"/>
        <v>0</v>
      </c>
    </row>
    <row r="18" spans="1:22" ht="31" customHeight="1" x14ac:dyDescent="0.25">
      <c r="A18" s="357"/>
      <c r="B18" s="513"/>
      <c r="C18" s="367" t="s">
        <v>254</v>
      </c>
      <c r="D18" s="368"/>
      <c r="E18" s="68"/>
      <c r="F18" s="67"/>
      <c r="G18" s="67"/>
      <c r="H18" s="69"/>
      <c r="I18" s="68"/>
      <c r="J18" s="67"/>
      <c r="K18" s="67"/>
      <c r="L18" s="69"/>
      <c r="M18" s="68"/>
      <c r="N18" s="67"/>
      <c r="O18" s="67"/>
      <c r="P18" s="69"/>
      <c r="Q18" s="68"/>
      <c r="R18" s="67"/>
      <c r="S18" s="67"/>
      <c r="T18" s="69"/>
      <c r="V18" s="2">
        <f t="shared" si="0"/>
        <v>0</v>
      </c>
    </row>
    <row r="19" spans="1:22" ht="31" customHeight="1" x14ac:dyDescent="0.25">
      <c r="A19" s="357"/>
      <c r="B19" s="514" t="s">
        <v>4</v>
      </c>
      <c r="C19" s="367" t="s">
        <v>251</v>
      </c>
      <c r="D19" s="368"/>
      <c r="E19" s="68"/>
      <c r="F19" s="67"/>
      <c r="G19" s="67"/>
      <c r="H19" s="69"/>
      <c r="I19" s="68"/>
      <c r="J19" s="67"/>
      <c r="K19" s="67"/>
      <c r="L19" s="69"/>
      <c r="M19" s="68"/>
      <c r="N19" s="67"/>
      <c r="O19" s="67"/>
      <c r="P19" s="69"/>
      <c r="Q19" s="68"/>
      <c r="R19" s="67"/>
      <c r="S19" s="67"/>
      <c r="T19" s="69"/>
      <c r="V19" s="2">
        <f t="shared" si="0"/>
        <v>0</v>
      </c>
    </row>
    <row r="20" spans="1:22" ht="31" customHeight="1" x14ac:dyDescent="0.25">
      <c r="A20" s="357"/>
      <c r="B20" s="513"/>
      <c r="C20" s="367" t="s">
        <v>254</v>
      </c>
      <c r="D20" s="368"/>
      <c r="E20" s="68"/>
      <c r="F20" s="67"/>
      <c r="G20" s="67"/>
      <c r="H20" s="69"/>
      <c r="I20" s="68"/>
      <c r="J20" s="67"/>
      <c r="K20" s="67"/>
      <c r="L20" s="69"/>
      <c r="M20" s="68"/>
      <c r="N20" s="67"/>
      <c r="O20" s="67"/>
      <c r="P20" s="69"/>
      <c r="Q20" s="68"/>
      <c r="R20" s="67"/>
      <c r="S20" s="67"/>
      <c r="T20" s="69"/>
      <c r="V20" s="2">
        <f t="shared" si="0"/>
        <v>0</v>
      </c>
    </row>
    <row r="21" spans="1:22" ht="31" customHeight="1" x14ac:dyDescent="0.25">
      <c r="A21" s="357"/>
      <c r="B21" s="514" t="s">
        <v>5</v>
      </c>
      <c r="C21" s="367" t="s">
        <v>251</v>
      </c>
      <c r="D21" s="368"/>
      <c r="E21" s="68"/>
      <c r="F21" s="67"/>
      <c r="G21" s="67"/>
      <c r="H21" s="69"/>
      <c r="I21" s="68"/>
      <c r="J21" s="67"/>
      <c r="K21" s="67"/>
      <c r="L21" s="69"/>
      <c r="M21" s="68"/>
      <c r="N21" s="67"/>
      <c r="O21" s="67"/>
      <c r="P21" s="69"/>
      <c r="Q21" s="68"/>
      <c r="R21" s="67"/>
      <c r="S21" s="67"/>
      <c r="T21" s="69"/>
      <c r="V21" s="2">
        <f t="shared" si="0"/>
        <v>0</v>
      </c>
    </row>
    <row r="22" spans="1:22" ht="31" customHeight="1" x14ac:dyDescent="0.25">
      <c r="A22" s="357"/>
      <c r="B22" s="513"/>
      <c r="C22" s="367" t="s">
        <v>254</v>
      </c>
      <c r="D22" s="368"/>
      <c r="E22" s="68"/>
      <c r="F22" s="67"/>
      <c r="G22" s="67"/>
      <c r="H22" s="69"/>
      <c r="I22" s="68"/>
      <c r="J22" s="67"/>
      <c r="K22" s="67"/>
      <c r="L22" s="69"/>
      <c r="M22" s="68"/>
      <c r="N22" s="67"/>
      <c r="O22" s="67"/>
      <c r="P22" s="69"/>
      <c r="Q22" s="68"/>
      <c r="R22" s="67"/>
      <c r="S22" s="67"/>
      <c r="T22" s="69"/>
      <c r="V22" s="2">
        <f t="shared" si="0"/>
        <v>0</v>
      </c>
    </row>
    <row r="23" spans="1:22" ht="31" customHeight="1" x14ac:dyDescent="0.25">
      <c r="A23" s="357"/>
      <c r="B23" s="514" t="s">
        <v>6</v>
      </c>
      <c r="C23" s="367" t="s">
        <v>251</v>
      </c>
      <c r="D23" s="368"/>
      <c r="E23" s="68"/>
      <c r="F23" s="67"/>
      <c r="G23" s="67"/>
      <c r="H23" s="69"/>
      <c r="I23" s="68"/>
      <c r="J23" s="67"/>
      <c r="K23" s="67"/>
      <c r="L23" s="69"/>
      <c r="M23" s="68"/>
      <c r="N23" s="67"/>
      <c r="O23" s="67"/>
      <c r="P23" s="69"/>
      <c r="Q23" s="68"/>
      <c r="R23" s="67"/>
      <c r="S23" s="67"/>
      <c r="T23" s="69"/>
      <c r="V23" s="2">
        <f t="shared" si="0"/>
        <v>0</v>
      </c>
    </row>
    <row r="24" spans="1:22" ht="31" customHeight="1" x14ac:dyDescent="0.25">
      <c r="A24" s="357"/>
      <c r="B24" s="513"/>
      <c r="C24" s="367" t="s">
        <v>254</v>
      </c>
      <c r="D24" s="368"/>
      <c r="E24" s="68"/>
      <c r="F24" s="67"/>
      <c r="G24" s="67"/>
      <c r="H24" s="69"/>
      <c r="I24" s="68"/>
      <c r="J24" s="67"/>
      <c r="K24" s="67"/>
      <c r="L24" s="69"/>
      <c r="M24" s="68"/>
      <c r="N24" s="67"/>
      <c r="O24" s="67"/>
      <c r="P24" s="69"/>
      <c r="Q24" s="68"/>
      <c r="R24" s="67"/>
      <c r="S24" s="67"/>
      <c r="T24" s="69"/>
      <c r="V24" s="2">
        <f t="shared" si="0"/>
        <v>0</v>
      </c>
    </row>
    <row r="25" spans="1:22" ht="31" customHeight="1" x14ac:dyDescent="0.25">
      <c r="A25" s="357"/>
      <c r="B25" s="514" t="s">
        <v>255</v>
      </c>
      <c r="C25" s="367" t="s">
        <v>251</v>
      </c>
      <c r="D25" s="368"/>
      <c r="E25" s="68"/>
      <c r="F25" s="67"/>
      <c r="G25" s="67"/>
      <c r="H25" s="69"/>
      <c r="I25" s="68"/>
      <c r="J25" s="67"/>
      <c r="K25" s="67"/>
      <c r="L25" s="69"/>
      <c r="M25" s="68"/>
      <c r="N25" s="67"/>
      <c r="O25" s="67"/>
      <c r="P25" s="69"/>
      <c r="Q25" s="68"/>
      <c r="R25" s="67"/>
      <c r="S25" s="67"/>
      <c r="T25" s="69"/>
      <c r="V25" s="2">
        <f t="shared" si="0"/>
        <v>0</v>
      </c>
    </row>
    <row r="26" spans="1:22" ht="31" customHeight="1" x14ac:dyDescent="0.25">
      <c r="A26" s="357"/>
      <c r="B26" s="513"/>
      <c r="C26" s="367" t="s">
        <v>254</v>
      </c>
      <c r="D26" s="368"/>
      <c r="E26" s="68"/>
      <c r="F26" s="67"/>
      <c r="G26" s="67"/>
      <c r="H26" s="69"/>
      <c r="I26" s="68"/>
      <c r="J26" s="67"/>
      <c r="K26" s="67"/>
      <c r="L26" s="69"/>
      <c r="M26" s="68"/>
      <c r="N26" s="67"/>
      <c r="O26" s="67"/>
      <c r="P26" s="69"/>
      <c r="Q26" s="68"/>
      <c r="R26" s="67"/>
      <c r="S26" s="67"/>
      <c r="T26" s="69"/>
      <c r="V26" s="2">
        <f t="shared" si="0"/>
        <v>0</v>
      </c>
    </row>
    <row r="27" spans="1:22" ht="31" customHeight="1" x14ac:dyDescent="0.25">
      <c r="A27" s="357"/>
      <c r="B27" s="370" t="s">
        <v>311</v>
      </c>
      <c r="C27" s="367" t="s">
        <v>251</v>
      </c>
      <c r="D27" s="368"/>
      <c r="E27" s="68"/>
      <c r="F27" s="67"/>
      <c r="G27" s="67"/>
      <c r="H27" s="69"/>
      <c r="I27" s="68"/>
      <c r="J27" s="67"/>
      <c r="K27" s="67"/>
      <c r="L27" s="69"/>
      <c r="M27" s="68"/>
      <c r="N27" s="67"/>
      <c r="O27" s="67"/>
      <c r="P27" s="69"/>
      <c r="Q27" s="68"/>
      <c r="R27" s="67"/>
      <c r="S27" s="67"/>
      <c r="T27" s="69"/>
      <c r="V27" s="2">
        <f t="shared" si="0"/>
        <v>0</v>
      </c>
    </row>
    <row r="28" spans="1:22" ht="31" customHeight="1" x14ac:dyDescent="0.25">
      <c r="A28" s="357"/>
      <c r="B28" s="371"/>
      <c r="C28" s="367" t="s">
        <v>254</v>
      </c>
      <c r="D28" s="368"/>
      <c r="E28" s="68"/>
      <c r="F28" s="67"/>
      <c r="G28" s="67"/>
      <c r="H28" s="69"/>
      <c r="I28" s="68"/>
      <c r="J28" s="67"/>
      <c r="K28" s="67"/>
      <c r="L28" s="69"/>
      <c r="M28" s="68"/>
      <c r="N28" s="67"/>
      <c r="O28" s="67"/>
      <c r="P28" s="69"/>
      <c r="Q28" s="68"/>
      <c r="R28" s="67"/>
      <c r="S28" s="67"/>
      <c r="T28" s="69"/>
      <c r="V28" s="2">
        <f t="shared" si="0"/>
        <v>0</v>
      </c>
    </row>
    <row r="29" spans="1:22" ht="31" customHeight="1" x14ac:dyDescent="0.25">
      <c r="A29" s="357"/>
      <c r="B29" s="372" t="s">
        <v>284</v>
      </c>
      <c r="C29" s="373" t="s">
        <v>251</v>
      </c>
      <c r="D29" s="374"/>
      <c r="E29" s="68"/>
      <c r="F29" s="67"/>
      <c r="G29" s="67"/>
      <c r="H29" s="69"/>
      <c r="I29" s="68"/>
      <c r="J29" s="67"/>
      <c r="K29" s="67"/>
      <c r="L29" s="69"/>
      <c r="M29" s="68"/>
      <c r="N29" s="67"/>
      <c r="O29" s="67"/>
      <c r="P29" s="69"/>
      <c r="Q29" s="68"/>
      <c r="R29" s="67"/>
      <c r="S29" s="67"/>
      <c r="T29" s="69"/>
      <c r="V29" s="2">
        <f t="shared" si="0"/>
        <v>0</v>
      </c>
    </row>
    <row r="30" spans="1:22" ht="31" customHeight="1" thickBot="1" x14ac:dyDescent="0.3">
      <c r="A30" s="358"/>
      <c r="B30" s="364"/>
      <c r="C30" s="373" t="s">
        <v>254</v>
      </c>
      <c r="D30" s="374"/>
      <c r="E30" s="72"/>
      <c r="F30" s="71"/>
      <c r="G30" s="71"/>
      <c r="H30" s="73"/>
      <c r="I30" s="72"/>
      <c r="J30" s="71"/>
      <c r="K30" s="71"/>
      <c r="L30" s="73"/>
      <c r="M30" s="72"/>
      <c r="N30" s="71"/>
      <c r="O30" s="71"/>
      <c r="P30" s="73"/>
      <c r="Q30" s="72"/>
      <c r="R30" s="71"/>
      <c r="S30" s="71"/>
      <c r="T30" s="73"/>
      <c r="V30" s="2">
        <f t="shared" si="0"/>
        <v>0</v>
      </c>
    </row>
    <row r="31" spans="1:22" ht="31" customHeight="1" x14ac:dyDescent="0.25">
      <c r="A31" s="356" t="s">
        <v>250</v>
      </c>
      <c r="B31" s="338" t="s">
        <v>15</v>
      </c>
      <c r="C31" s="348"/>
      <c r="D31" s="349"/>
      <c r="E31" s="64"/>
      <c r="F31" s="63"/>
      <c r="G31" s="63"/>
      <c r="H31" s="65"/>
      <c r="I31" s="64"/>
      <c r="J31" s="63"/>
      <c r="K31" s="63"/>
      <c r="L31" s="65"/>
      <c r="M31" s="64"/>
      <c r="N31" s="63"/>
      <c r="O31" s="63"/>
      <c r="P31" s="65"/>
      <c r="Q31" s="64"/>
      <c r="R31" s="63"/>
      <c r="S31" s="63"/>
      <c r="T31" s="65"/>
      <c r="V31" s="2">
        <f t="shared" si="0"/>
        <v>0</v>
      </c>
    </row>
    <row r="32" spans="1:22" ht="31" customHeight="1" x14ac:dyDescent="0.25">
      <c r="A32" s="357"/>
      <c r="B32" s="347" t="s">
        <v>16</v>
      </c>
      <c r="C32" s="350" t="s">
        <v>7</v>
      </c>
      <c r="D32" s="351"/>
      <c r="E32" s="68"/>
      <c r="F32" s="67"/>
      <c r="G32" s="67"/>
      <c r="H32" s="69"/>
      <c r="I32" s="68"/>
      <c r="J32" s="67"/>
      <c r="K32" s="67"/>
      <c r="L32" s="69"/>
      <c r="M32" s="68"/>
      <c r="N32" s="67"/>
      <c r="O32" s="67"/>
      <c r="P32" s="69"/>
      <c r="Q32" s="68"/>
      <c r="R32" s="67"/>
      <c r="S32" s="67"/>
      <c r="T32" s="69"/>
      <c r="V32" s="2">
        <f t="shared" si="0"/>
        <v>0</v>
      </c>
    </row>
    <row r="33" spans="1:22" ht="31" customHeight="1" x14ac:dyDescent="0.25">
      <c r="A33" s="357"/>
      <c r="B33" s="447" t="s">
        <v>285</v>
      </c>
      <c r="C33" s="448"/>
      <c r="D33" s="449"/>
      <c r="E33" s="68"/>
      <c r="F33" s="67"/>
      <c r="G33" s="67"/>
      <c r="H33" s="69"/>
      <c r="I33" s="68"/>
      <c r="J33" s="67"/>
      <c r="K33" s="67"/>
      <c r="L33" s="69"/>
      <c r="M33" s="68"/>
      <c r="N33" s="67"/>
      <c r="O33" s="67"/>
      <c r="P33" s="69"/>
      <c r="Q33" s="68"/>
      <c r="R33" s="67"/>
      <c r="S33" s="67"/>
      <c r="T33" s="69"/>
      <c r="V33" s="2">
        <f t="shared" si="0"/>
        <v>0</v>
      </c>
    </row>
    <row r="34" spans="1:22" ht="31" customHeight="1" thickBot="1" x14ac:dyDescent="0.3">
      <c r="A34" s="358"/>
      <c r="B34" s="336" t="s">
        <v>286</v>
      </c>
      <c r="C34" s="441"/>
      <c r="D34" s="442"/>
      <c r="E34" s="76"/>
      <c r="F34" s="77"/>
      <c r="G34" s="77"/>
      <c r="H34" s="79"/>
      <c r="I34" s="76"/>
      <c r="J34" s="77"/>
      <c r="K34" s="77"/>
      <c r="L34" s="79"/>
      <c r="M34" s="76"/>
      <c r="N34" s="77"/>
      <c r="O34" s="77"/>
      <c r="P34" s="79"/>
      <c r="Q34" s="76"/>
      <c r="R34" s="77"/>
      <c r="S34" s="77"/>
      <c r="T34" s="79"/>
      <c r="V34" s="2">
        <f t="shared" si="0"/>
        <v>0</v>
      </c>
    </row>
    <row r="35" spans="1:22" ht="31" customHeight="1" thickBot="1" x14ac:dyDescent="0.3">
      <c r="A35" s="402" t="s">
        <v>283</v>
      </c>
      <c r="B35" s="403"/>
      <c r="C35" s="403"/>
      <c r="D35" s="403"/>
      <c r="E35" s="76"/>
      <c r="F35" s="77"/>
      <c r="G35" s="77"/>
      <c r="H35" s="79"/>
      <c r="I35" s="76"/>
      <c r="J35" s="77"/>
      <c r="K35" s="77"/>
      <c r="L35" s="79"/>
      <c r="M35" s="76"/>
      <c r="N35" s="77"/>
      <c r="O35" s="77"/>
      <c r="P35" s="79"/>
      <c r="Q35" s="76"/>
      <c r="R35" s="77"/>
      <c r="S35" s="77"/>
      <c r="T35" s="79"/>
      <c r="V35" s="2">
        <f t="shared" si="0"/>
        <v>0</v>
      </c>
    </row>
    <row r="36" spans="1:22" ht="20.5" customHeight="1" thickBot="1" x14ac:dyDescent="0.3"/>
    <row r="37" spans="1:22" ht="31" customHeight="1" thickBot="1" x14ac:dyDescent="0.3">
      <c r="A37" s="394" t="s">
        <v>243</v>
      </c>
      <c r="B37" s="395"/>
      <c r="C37" s="395"/>
      <c r="D37" s="396"/>
      <c r="E37" s="427" t="s">
        <v>281</v>
      </c>
      <c r="F37" s="428"/>
      <c r="G37" s="428"/>
      <c r="H37" s="428"/>
      <c r="I37" s="428"/>
      <c r="J37" s="428"/>
      <c r="K37" s="428"/>
      <c r="L37" s="429"/>
      <c r="M37" s="427" t="s">
        <v>282</v>
      </c>
      <c r="N37" s="428"/>
      <c r="O37" s="428"/>
      <c r="P37" s="428"/>
      <c r="Q37" s="428"/>
      <c r="R37" s="428"/>
      <c r="S37" s="428"/>
      <c r="T37" s="429"/>
    </row>
    <row r="38" spans="1:22" ht="31" customHeight="1" thickBot="1" x14ac:dyDescent="0.3">
      <c r="A38" s="397"/>
      <c r="B38" s="398"/>
      <c r="C38" s="398"/>
      <c r="D38" s="399"/>
      <c r="E38" s="307" t="s">
        <v>245</v>
      </c>
      <c r="F38" s="404"/>
      <c r="G38" s="404"/>
      <c r="H38" s="308"/>
      <c r="I38" s="307" t="s">
        <v>246</v>
      </c>
      <c r="J38" s="404"/>
      <c r="K38" s="404"/>
      <c r="L38" s="308"/>
      <c r="M38" s="307" t="s">
        <v>245</v>
      </c>
      <c r="N38" s="404"/>
      <c r="O38" s="404"/>
      <c r="P38" s="308"/>
      <c r="Q38" s="307" t="s">
        <v>246</v>
      </c>
      <c r="R38" s="404"/>
      <c r="S38" s="404"/>
      <c r="T38" s="308"/>
    </row>
    <row r="39" spans="1:22" ht="31" customHeight="1" x14ac:dyDescent="0.25">
      <c r="A39" s="397"/>
      <c r="B39" s="398"/>
      <c r="C39" s="398"/>
      <c r="D39" s="399"/>
      <c r="E39" s="384" t="s">
        <v>247</v>
      </c>
      <c r="F39" s="389"/>
      <c r="G39" s="384" t="s">
        <v>248</v>
      </c>
      <c r="H39" s="389"/>
      <c r="I39" s="384" t="s">
        <v>247</v>
      </c>
      <c r="J39" s="389"/>
      <c r="K39" s="384" t="s">
        <v>248</v>
      </c>
      <c r="L39" s="389"/>
      <c r="M39" s="384" t="s">
        <v>247</v>
      </c>
      <c r="N39" s="389"/>
      <c r="O39" s="384" t="s">
        <v>248</v>
      </c>
      <c r="P39" s="389"/>
      <c r="Q39" s="384" t="s">
        <v>247</v>
      </c>
      <c r="R39" s="389"/>
      <c r="S39" s="384" t="s">
        <v>248</v>
      </c>
      <c r="T39" s="389"/>
    </row>
    <row r="40" spans="1:22" ht="31" customHeight="1" x14ac:dyDescent="0.25">
      <c r="A40" s="397"/>
      <c r="B40" s="398"/>
      <c r="C40" s="398"/>
      <c r="D40" s="399"/>
      <c r="E40" s="430"/>
      <c r="F40" s="431"/>
      <c r="G40" s="430"/>
      <c r="H40" s="431"/>
      <c r="I40" s="430"/>
      <c r="J40" s="431"/>
      <c r="K40" s="430"/>
      <c r="L40" s="431"/>
      <c r="M40" s="430"/>
      <c r="N40" s="431"/>
      <c r="O40" s="430"/>
      <c r="P40" s="431"/>
      <c r="Q40" s="430"/>
      <c r="R40" s="431"/>
      <c r="S40" s="430"/>
      <c r="T40" s="431"/>
    </row>
    <row r="41" spans="1:22" ht="31" customHeight="1" thickBot="1" x14ac:dyDescent="0.3">
      <c r="A41" s="400"/>
      <c r="B41" s="401"/>
      <c r="C41" s="401"/>
      <c r="D41" s="450"/>
      <c r="E41" s="386"/>
      <c r="F41" s="391"/>
      <c r="G41" s="386"/>
      <c r="H41" s="391"/>
      <c r="I41" s="386"/>
      <c r="J41" s="391"/>
      <c r="K41" s="386"/>
      <c r="L41" s="391"/>
      <c r="M41" s="386"/>
      <c r="N41" s="391"/>
      <c r="O41" s="386"/>
      <c r="P41" s="391"/>
      <c r="Q41" s="386"/>
      <c r="R41" s="391"/>
      <c r="S41" s="386"/>
      <c r="T41" s="391"/>
    </row>
    <row r="42" spans="1:22" ht="31" customHeight="1" x14ac:dyDescent="0.25">
      <c r="A42" s="339" t="s">
        <v>261</v>
      </c>
      <c r="B42" s="337" t="s">
        <v>261</v>
      </c>
      <c r="C42" s="337"/>
      <c r="D42" s="338"/>
      <c r="E42" s="425"/>
      <c r="F42" s="426"/>
      <c r="G42" s="425"/>
      <c r="H42" s="426"/>
      <c r="I42" s="425"/>
      <c r="J42" s="426"/>
      <c r="K42" s="425"/>
      <c r="L42" s="426"/>
      <c r="M42" s="425"/>
      <c r="N42" s="426"/>
      <c r="O42" s="425"/>
      <c r="P42" s="426"/>
      <c r="Q42" s="425"/>
      <c r="R42" s="426"/>
      <c r="S42" s="425"/>
      <c r="T42" s="426"/>
      <c r="V42" s="2">
        <f t="shared" ref="V42:V50" si="1">E42*G42*I42*K42*M42*O42*Q42*S42*$V$2</f>
        <v>0</v>
      </c>
    </row>
    <row r="43" spans="1:22" ht="31" customHeight="1" x14ac:dyDescent="0.25">
      <c r="A43" s="344"/>
      <c r="B43" s="347" t="s">
        <v>262</v>
      </c>
      <c r="C43" s="350"/>
      <c r="D43" s="351"/>
      <c r="E43" s="421"/>
      <c r="F43" s="422"/>
      <c r="G43" s="421"/>
      <c r="H43" s="422"/>
      <c r="I43" s="421"/>
      <c r="J43" s="422"/>
      <c r="K43" s="421"/>
      <c r="L43" s="422"/>
      <c r="M43" s="421"/>
      <c r="N43" s="422"/>
      <c r="O43" s="421"/>
      <c r="P43" s="422"/>
      <c r="Q43" s="421"/>
      <c r="R43" s="422"/>
      <c r="S43" s="421"/>
      <c r="T43" s="422"/>
      <c r="V43" s="2">
        <f t="shared" si="1"/>
        <v>0</v>
      </c>
    </row>
    <row r="44" spans="1:22" ht="31" customHeight="1" x14ac:dyDescent="0.25">
      <c r="A44" s="345"/>
      <c r="B44" s="347" t="s">
        <v>263</v>
      </c>
      <c r="C44" s="350"/>
      <c r="D44" s="351"/>
      <c r="E44" s="421"/>
      <c r="F44" s="422"/>
      <c r="G44" s="421"/>
      <c r="H44" s="422"/>
      <c r="I44" s="421"/>
      <c r="J44" s="422"/>
      <c r="K44" s="421"/>
      <c r="L44" s="422"/>
      <c r="M44" s="421"/>
      <c r="N44" s="422"/>
      <c r="O44" s="421"/>
      <c r="P44" s="422"/>
      <c r="Q44" s="421"/>
      <c r="R44" s="422"/>
      <c r="S44" s="421"/>
      <c r="T44" s="422"/>
      <c r="V44" s="2">
        <f t="shared" si="1"/>
        <v>0</v>
      </c>
    </row>
    <row r="45" spans="1:22" ht="31" customHeight="1" x14ac:dyDescent="0.25">
      <c r="A45" s="345"/>
      <c r="B45" s="346" t="s">
        <v>264</v>
      </c>
      <c r="C45" s="346"/>
      <c r="D45" s="347"/>
      <c r="E45" s="421"/>
      <c r="F45" s="422"/>
      <c r="G45" s="421"/>
      <c r="H45" s="422"/>
      <c r="I45" s="421"/>
      <c r="J45" s="422"/>
      <c r="K45" s="421"/>
      <c r="L45" s="422"/>
      <c r="M45" s="421"/>
      <c r="N45" s="422"/>
      <c r="O45" s="421"/>
      <c r="P45" s="422"/>
      <c r="Q45" s="421"/>
      <c r="R45" s="422"/>
      <c r="S45" s="421"/>
      <c r="T45" s="422"/>
      <c r="V45" s="2">
        <f t="shared" si="1"/>
        <v>0</v>
      </c>
    </row>
    <row r="46" spans="1:22" ht="31" customHeight="1" thickBot="1" x14ac:dyDescent="0.3">
      <c r="A46" s="340"/>
      <c r="B46" s="336" t="s">
        <v>287</v>
      </c>
      <c r="C46" s="441"/>
      <c r="D46" s="442"/>
      <c r="E46" s="423"/>
      <c r="F46" s="424"/>
      <c r="G46" s="423"/>
      <c r="H46" s="424"/>
      <c r="I46" s="423"/>
      <c r="J46" s="424"/>
      <c r="K46" s="423"/>
      <c r="L46" s="424"/>
      <c r="M46" s="423"/>
      <c r="N46" s="424"/>
      <c r="O46" s="423"/>
      <c r="P46" s="424"/>
      <c r="Q46" s="423"/>
      <c r="R46" s="424"/>
      <c r="S46" s="423"/>
      <c r="T46" s="424"/>
      <c r="V46" s="2">
        <f t="shared" si="1"/>
        <v>0</v>
      </c>
    </row>
    <row r="47" spans="1:22" ht="31" customHeight="1" x14ac:dyDescent="0.25">
      <c r="A47" s="339" t="s">
        <v>265</v>
      </c>
      <c r="B47" s="338" t="s">
        <v>266</v>
      </c>
      <c r="C47" s="348"/>
      <c r="D47" s="349"/>
      <c r="E47" s="425"/>
      <c r="F47" s="426"/>
      <c r="G47" s="425"/>
      <c r="H47" s="426"/>
      <c r="I47" s="425"/>
      <c r="J47" s="426"/>
      <c r="K47" s="425"/>
      <c r="L47" s="426"/>
      <c r="M47" s="425"/>
      <c r="N47" s="426"/>
      <c r="O47" s="425"/>
      <c r="P47" s="426"/>
      <c r="Q47" s="425"/>
      <c r="R47" s="426"/>
      <c r="S47" s="425"/>
      <c r="T47" s="426"/>
      <c r="V47" s="2">
        <f t="shared" si="1"/>
        <v>0</v>
      </c>
    </row>
    <row r="48" spans="1:22" ht="44.5" customHeight="1" thickBot="1" x14ac:dyDescent="0.3">
      <c r="A48" s="340"/>
      <c r="B48" s="341" t="s">
        <v>472</v>
      </c>
      <c r="C48" s="335"/>
      <c r="D48" s="336"/>
      <c r="E48" s="423"/>
      <c r="F48" s="424"/>
      <c r="G48" s="423"/>
      <c r="H48" s="424"/>
      <c r="I48" s="423"/>
      <c r="J48" s="424"/>
      <c r="K48" s="423"/>
      <c r="L48" s="424"/>
      <c r="M48" s="423"/>
      <c r="N48" s="424"/>
      <c r="O48" s="423"/>
      <c r="P48" s="424"/>
      <c r="Q48" s="423"/>
      <c r="R48" s="424"/>
      <c r="S48" s="423"/>
      <c r="T48" s="424"/>
      <c r="V48" s="2">
        <f t="shared" si="1"/>
        <v>0</v>
      </c>
    </row>
    <row r="49" spans="1:22" ht="31" customHeight="1" thickBot="1" x14ac:dyDescent="0.3">
      <c r="A49" s="332" t="s">
        <v>267</v>
      </c>
      <c r="B49" s="333"/>
      <c r="C49" s="333"/>
      <c r="D49" s="334"/>
      <c r="E49" s="419"/>
      <c r="F49" s="420"/>
      <c r="G49" s="419"/>
      <c r="H49" s="420"/>
      <c r="I49" s="419"/>
      <c r="J49" s="420"/>
      <c r="K49" s="419"/>
      <c r="L49" s="420"/>
      <c r="M49" s="419"/>
      <c r="N49" s="420"/>
      <c r="O49" s="419"/>
      <c r="P49" s="420"/>
      <c r="Q49" s="419"/>
      <c r="R49" s="420"/>
      <c r="S49" s="419"/>
      <c r="T49" s="420"/>
      <c r="V49" s="2">
        <f t="shared" si="1"/>
        <v>0</v>
      </c>
    </row>
    <row r="50" spans="1:22" ht="31" customHeight="1" thickBot="1" x14ac:dyDescent="0.3">
      <c r="A50" s="319" t="s">
        <v>255</v>
      </c>
      <c r="B50" s="320"/>
      <c r="C50" s="320"/>
      <c r="D50" s="321"/>
      <c r="E50" s="419"/>
      <c r="F50" s="420"/>
      <c r="G50" s="419"/>
      <c r="H50" s="420"/>
      <c r="I50" s="419"/>
      <c r="J50" s="420"/>
      <c r="K50" s="419"/>
      <c r="L50" s="420"/>
      <c r="M50" s="419"/>
      <c r="N50" s="420"/>
      <c r="O50" s="419"/>
      <c r="P50" s="420"/>
      <c r="Q50" s="419"/>
      <c r="R50" s="420"/>
      <c r="S50" s="419"/>
      <c r="T50" s="420"/>
      <c r="V50" s="2">
        <f t="shared" si="1"/>
        <v>0</v>
      </c>
    </row>
    <row r="52" spans="1:22" s="3" customFormat="1" ht="15.5" x14ac:dyDescent="0.25">
      <c r="A52" s="147" t="s">
        <v>436</v>
      </c>
    </row>
    <row r="53" spans="1:22" s="3" customFormat="1" ht="15.5" x14ac:dyDescent="0.25">
      <c r="A53" s="287" t="s">
        <v>510</v>
      </c>
      <c r="B53" s="287"/>
      <c r="C53" s="287"/>
      <c r="D53" s="287"/>
      <c r="E53" s="287"/>
      <c r="F53" s="287"/>
      <c r="G53" s="287"/>
      <c r="H53" s="287"/>
      <c r="I53" s="287"/>
      <c r="J53" s="287"/>
      <c r="K53" s="287"/>
      <c r="L53" s="287"/>
    </row>
    <row r="54" spans="1:22" s="3" customFormat="1" ht="15.5" x14ac:dyDescent="0.25">
      <c r="A54" s="147" t="s">
        <v>430</v>
      </c>
    </row>
    <row r="55" spans="1:22" s="3" customFormat="1" ht="15.5" x14ac:dyDescent="0.25">
      <c r="A55" s="147" t="s">
        <v>270</v>
      </c>
    </row>
    <row r="56" spans="1:22" s="3" customFormat="1" ht="15.5" x14ac:dyDescent="0.25">
      <c r="A56" s="147" t="s">
        <v>271</v>
      </c>
    </row>
    <row r="57" spans="1:22" s="3" customFormat="1" ht="15.5" x14ac:dyDescent="0.25">
      <c r="A57" s="147" t="s">
        <v>272</v>
      </c>
    </row>
    <row r="58" spans="1:22" s="3" customFormat="1" ht="15.5" x14ac:dyDescent="0.25">
      <c r="A58" s="147" t="s">
        <v>273</v>
      </c>
    </row>
    <row r="59" spans="1:22" s="3" customFormat="1" ht="15.5" x14ac:dyDescent="0.25">
      <c r="A59" s="147" t="s">
        <v>288</v>
      </c>
    </row>
    <row r="60" spans="1:22" s="3" customFormat="1" ht="15.5" x14ac:dyDescent="0.25">
      <c r="A60" s="147" t="s">
        <v>325</v>
      </c>
    </row>
    <row r="61" spans="1:22" s="3" customFormat="1" x14ac:dyDescent="0.25"/>
  </sheetData>
  <sheetProtection algorithmName="SHA-512" hashValue="TB+boskzsPV5zRkT9pTxFP1RMK2YKz4cl6tsjrQr7T4VRJHrtlsoZ0vn2rDYNue9lyNWeYILS1IBKR9nAGH1BA==" saltValue="AZ3nLUr6Jy+ai5n84sNy5A==" spinCount="100000" sheet="1" objects="1" scenarios="1" selectLockedCells="1"/>
  <mergeCells count="176">
    <mergeCell ref="A53:L53"/>
    <mergeCell ref="A35:D35"/>
    <mergeCell ref="A37:D41"/>
    <mergeCell ref="A49:D49"/>
    <mergeCell ref="A50:D50"/>
    <mergeCell ref="A42:A46"/>
    <mergeCell ref="B42:D42"/>
    <mergeCell ref="B44:D44"/>
    <mergeCell ref="B45:D45"/>
    <mergeCell ref="B46:D46"/>
    <mergeCell ref="A47:A48"/>
    <mergeCell ref="B47:D47"/>
    <mergeCell ref="B48:D48"/>
    <mergeCell ref="B43:D43"/>
    <mergeCell ref="E37:L37"/>
    <mergeCell ref="G48:H48"/>
    <mergeCell ref="I48:J48"/>
    <mergeCell ref="K48:L48"/>
    <mergeCell ref="A31:A34"/>
    <mergeCell ref="B31:D31"/>
    <mergeCell ref="B32:D32"/>
    <mergeCell ref="B33:D33"/>
    <mergeCell ref="B34:D34"/>
    <mergeCell ref="B27:B28"/>
    <mergeCell ref="C27:D27"/>
    <mergeCell ref="C28:D28"/>
    <mergeCell ref="B29:B30"/>
    <mergeCell ref="C30:D30"/>
    <mergeCell ref="C29:D29"/>
    <mergeCell ref="C20:D20"/>
    <mergeCell ref="B21:B22"/>
    <mergeCell ref="C21:D21"/>
    <mergeCell ref="C22:D22"/>
    <mergeCell ref="B23:B24"/>
    <mergeCell ref="C23:D23"/>
    <mergeCell ref="C24:D24"/>
    <mergeCell ref="B25:B26"/>
    <mergeCell ref="C25:D25"/>
    <mergeCell ref="C26:D26"/>
    <mergeCell ref="R8:R10"/>
    <mergeCell ref="S8:S10"/>
    <mergeCell ref="T8:T10"/>
    <mergeCell ref="A11:A30"/>
    <mergeCell ref="B11:B12"/>
    <mergeCell ref="C11:D11"/>
    <mergeCell ref="C12:D12"/>
    <mergeCell ref="B13:B14"/>
    <mergeCell ref="C13:D13"/>
    <mergeCell ref="K8:K10"/>
    <mergeCell ref="L8:L10"/>
    <mergeCell ref="M8:M10"/>
    <mergeCell ref="N8:N10"/>
    <mergeCell ref="O8:O10"/>
    <mergeCell ref="P8:P10"/>
    <mergeCell ref="C14:D14"/>
    <mergeCell ref="B15:B16"/>
    <mergeCell ref="C15:D15"/>
    <mergeCell ref="C16:D16"/>
    <mergeCell ref="B17:B18"/>
    <mergeCell ref="C17:D17"/>
    <mergeCell ref="C18:D18"/>
    <mergeCell ref="B19:B20"/>
    <mergeCell ref="C19:D19"/>
    <mergeCell ref="K7:L7"/>
    <mergeCell ref="M7:N7"/>
    <mergeCell ref="O7:P7"/>
    <mergeCell ref="E8:E10"/>
    <mergeCell ref="F8:F10"/>
    <mergeCell ref="G8:G10"/>
    <mergeCell ref="H8:H10"/>
    <mergeCell ref="I8:I10"/>
    <mergeCell ref="Q8:Q10"/>
    <mergeCell ref="M37:T37"/>
    <mergeCell ref="E38:H38"/>
    <mergeCell ref="I38:L38"/>
    <mergeCell ref="M38:P38"/>
    <mergeCell ref="Q38:T38"/>
    <mergeCell ref="A1:E1"/>
    <mergeCell ref="K1:O1"/>
    <mergeCell ref="F1:J1"/>
    <mergeCell ref="P1:T1"/>
    <mergeCell ref="Q7:R7"/>
    <mergeCell ref="S7:T7"/>
    <mergeCell ref="A4:D10"/>
    <mergeCell ref="E4:T4"/>
    <mergeCell ref="E5:L5"/>
    <mergeCell ref="M5:T5"/>
    <mergeCell ref="E6:H6"/>
    <mergeCell ref="I6:L6"/>
    <mergeCell ref="M6:P6"/>
    <mergeCell ref="Q6:T6"/>
    <mergeCell ref="E7:F7"/>
    <mergeCell ref="G7:H7"/>
    <mergeCell ref="J8:J10"/>
    <mergeCell ref="I7:J7"/>
    <mergeCell ref="A2:P2"/>
    <mergeCell ref="O39:P41"/>
    <mergeCell ref="Q39:R41"/>
    <mergeCell ref="S39:T41"/>
    <mergeCell ref="E42:F42"/>
    <mergeCell ref="G42:H42"/>
    <mergeCell ref="I42:J42"/>
    <mergeCell ref="K42:L42"/>
    <mergeCell ref="M42:N42"/>
    <mergeCell ref="O42:P42"/>
    <mergeCell ref="Q42:R42"/>
    <mergeCell ref="S42:T42"/>
    <mergeCell ref="E39:F41"/>
    <mergeCell ref="G39:H41"/>
    <mergeCell ref="I39:J41"/>
    <mergeCell ref="K39:L41"/>
    <mergeCell ref="M39:N41"/>
    <mergeCell ref="O43:P43"/>
    <mergeCell ref="Q43:R43"/>
    <mergeCell ref="S43:T43"/>
    <mergeCell ref="E44:F44"/>
    <mergeCell ref="G44:H44"/>
    <mergeCell ref="I44:J44"/>
    <mergeCell ref="K44:L44"/>
    <mergeCell ref="M44:N44"/>
    <mergeCell ref="O44:P44"/>
    <mergeCell ref="Q44:R44"/>
    <mergeCell ref="S44:T44"/>
    <mergeCell ref="E43:F43"/>
    <mergeCell ref="G43:H43"/>
    <mergeCell ref="I43:J43"/>
    <mergeCell ref="K43:L43"/>
    <mergeCell ref="M43:N43"/>
    <mergeCell ref="O48:P48"/>
    <mergeCell ref="Q48:R48"/>
    <mergeCell ref="S48:T48"/>
    <mergeCell ref="E47:F47"/>
    <mergeCell ref="G47:H47"/>
    <mergeCell ref="I47:J47"/>
    <mergeCell ref="K47:L47"/>
    <mergeCell ref="M47:N47"/>
    <mergeCell ref="O45:P45"/>
    <mergeCell ref="Q45:R45"/>
    <mergeCell ref="S45:T45"/>
    <mergeCell ref="E46:F46"/>
    <mergeCell ref="G46:H46"/>
    <mergeCell ref="I46:J46"/>
    <mergeCell ref="K46:L46"/>
    <mergeCell ref="M46:N46"/>
    <mergeCell ref="O46:P46"/>
    <mergeCell ref="Q46:R46"/>
    <mergeCell ref="S46:T46"/>
    <mergeCell ref="E45:F45"/>
    <mergeCell ref="G45:H45"/>
    <mergeCell ref="I45:J45"/>
    <mergeCell ref="K45:L45"/>
    <mergeCell ref="M45:N45"/>
    <mergeCell ref="A3:P3"/>
    <mergeCell ref="Q3:T3"/>
    <mergeCell ref="Q2:T2"/>
    <mergeCell ref="O49:P49"/>
    <mergeCell ref="Q49:R49"/>
    <mergeCell ref="S49:T49"/>
    <mergeCell ref="E50:F50"/>
    <mergeCell ref="G50:H50"/>
    <mergeCell ref="I50:J50"/>
    <mergeCell ref="K50:L50"/>
    <mergeCell ref="M50:N50"/>
    <mergeCell ref="O50:P50"/>
    <mergeCell ref="Q50:R50"/>
    <mergeCell ref="S50:T50"/>
    <mergeCell ref="E49:F49"/>
    <mergeCell ref="G49:H49"/>
    <mergeCell ref="I49:J49"/>
    <mergeCell ref="K49:L49"/>
    <mergeCell ref="M49:N49"/>
    <mergeCell ref="O47:P47"/>
    <mergeCell ref="Q47:R47"/>
    <mergeCell ref="S47:T47"/>
    <mergeCell ref="E48:F48"/>
    <mergeCell ref="M48:N48"/>
  </mergeCells>
  <dataValidations count="1">
    <dataValidation type="decimal" operator="greaterThan" allowBlank="1" showErrorMessage="1" errorTitle="CHYBA | ERROR" error="Zadejte kladné číslo | Enter a positive number" sqref="E11:T35 E42:T50" xr:uid="{00000000-0002-0000-11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16">
    <tabColor rgb="FF6EAA46"/>
  </sheetPr>
  <dimension ref="A1:P25"/>
  <sheetViews>
    <sheetView showGridLines="0" zoomScale="80" zoomScaleNormal="80" workbookViewId="0">
      <selection activeCell="E10" sqref="E10"/>
    </sheetView>
  </sheetViews>
  <sheetFormatPr defaultColWidth="9.1796875" defaultRowHeight="12.5" x14ac:dyDescent="0.25"/>
  <cols>
    <col min="1" max="4" width="10" style="2" customWidth="1"/>
    <col min="5" max="10" width="20.7265625" style="2" customWidth="1"/>
    <col min="11" max="15" width="10" style="2" customWidth="1"/>
    <col min="16" max="16" width="12.7265625" style="2" hidden="1" customWidth="1"/>
    <col min="17" max="20" width="10" style="2" customWidth="1"/>
    <col min="21" max="16384" width="9.1796875" style="2"/>
  </cols>
  <sheetData>
    <row r="1" spans="1:16" ht="29.5" customHeight="1" x14ac:dyDescent="0.25">
      <c r="A1" s="352" t="s">
        <v>321</v>
      </c>
      <c r="B1" s="353"/>
      <c r="C1" s="353"/>
      <c r="D1" s="353"/>
      <c r="E1" s="353" t="s">
        <v>240</v>
      </c>
      <c r="F1" s="353"/>
      <c r="G1" s="408" t="s">
        <v>241</v>
      </c>
      <c r="H1" s="408"/>
      <c r="I1" s="353" t="s">
        <v>290</v>
      </c>
      <c r="J1" s="353"/>
      <c r="K1" s="353"/>
      <c r="L1" s="353" t="s">
        <v>291</v>
      </c>
      <c r="M1" s="353"/>
      <c r="N1" s="405"/>
      <c r="P1" s="2">
        <f>P10*P11*P12*P13*P14*P15*P16*P17*P18*P19*P20*P21</f>
        <v>0</v>
      </c>
    </row>
    <row r="2" spans="1:16" ht="35.5" customHeight="1" x14ac:dyDescent="0.25">
      <c r="A2" s="392" t="s">
        <v>326</v>
      </c>
      <c r="B2" s="392"/>
      <c r="C2" s="392"/>
      <c r="D2" s="392"/>
      <c r="E2" s="392"/>
      <c r="F2" s="392"/>
      <c r="G2" s="392"/>
      <c r="H2" s="392"/>
      <c r="I2" s="392"/>
      <c r="J2" s="20"/>
      <c r="K2" s="288" t="str">
        <f>"IČO: "&amp;Introduction!C12</f>
        <v xml:space="preserve">IČO: </v>
      </c>
      <c r="L2" s="288"/>
      <c r="M2" s="288"/>
      <c r="N2" s="288"/>
      <c r="P2" s="2">
        <v>0</v>
      </c>
    </row>
    <row r="3" spans="1:16" ht="35.5" customHeight="1" x14ac:dyDescent="0.25">
      <c r="A3" s="490" t="s">
        <v>491</v>
      </c>
      <c r="B3" s="490"/>
      <c r="C3" s="490"/>
      <c r="D3" s="490"/>
      <c r="E3" s="490"/>
      <c r="F3" s="490"/>
      <c r="G3" s="490"/>
      <c r="H3" s="490"/>
      <c r="I3" s="490"/>
      <c r="J3" s="490"/>
      <c r="K3" s="460" t="str">
        <f>Introduction!D4&amp;Introduction!E4</f>
        <v>3. quarter 2026</v>
      </c>
      <c r="L3" s="460"/>
      <c r="M3" s="460"/>
      <c r="N3" s="460"/>
    </row>
    <row r="4" spans="1:16" ht="35.5" customHeight="1" thickBot="1" x14ac:dyDescent="0.3">
      <c r="A4" s="393"/>
      <c r="B4" s="393"/>
      <c r="C4" s="393"/>
      <c r="D4" s="393"/>
      <c r="E4" s="393"/>
      <c r="F4" s="393"/>
      <c r="G4" s="393"/>
      <c r="H4" s="393"/>
      <c r="I4" s="393"/>
      <c r="J4" s="393"/>
      <c r="K4" s="56"/>
      <c r="L4" s="55"/>
      <c r="M4" s="55"/>
      <c r="N4" s="55"/>
      <c r="O4" s="55"/>
    </row>
    <row r="5" spans="1:16" ht="35.5" customHeight="1" thickBot="1" x14ac:dyDescent="0.3">
      <c r="A5" s="470" t="s">
        <v>292</v>
      </c>
      <c r="B5" s="395"/>
      <c r="C5" s="395"/>
      <c r="D5" s="396"/>
      <c r="E5" s="461" t="s">
        <v>293</v>
      </c>
      <c r="F5" s="462"/>
      <c r="G5" s="462"/>
      <c r="H5" s="462"/>
      <c r="I5" s="462"/>
      <c r="J5" s="463"/>
    </row>
    <row r="6" spans="1:16" ht="35.5" customHeight="1" thickBot="1" x14ac:dyDescent="0.3">
      <c r="A6" s="397"/>
      <c r="B6" s="398"/>
      <c r="C6" s="398"/>
      <c r="D6" s="399"/>
      <c r="E6" s="427" t="s">
        <v>294</v>
      </c>
      <c r="F6" s="428"/>
      <c r="G6" s="427" t="s">
        <v>281</v>
      </c>
      <c r="H6" s="429"/>
      <c r="I6" s="428" t="s">
        <v>282</v>
      </c>
      <c r="J6" s="429"/>
    </row>
    <row r="7" spans="1:16" ht="35.5" customHeight="1" x14ac:dyDescent="0.25">
      <c r="A7" s="397"/>
      <c r="B7" s="398"/>
      <c r="C7" s="398"/>
      <c r="D7" s="399"/>
      <c r="E7" s="464" t="s">
        <v>247</v>
      </c>
      <c r="F7" s="467" t="s">
        <v>248</v>
      </c>
      <c r="G7" s="464" t="s">
        <v>247</v>
      </c>
      <c r="H7" s="467" t="s">
        <v>248</v>
      </c>
      <c r="I7" s="464" t="s">
        <v>247</v>
      </c>
      <c r="J7" s="467" t="s">
        <v>248</v>
      </c>
    </row>
    <row r="8" spans="1:16" ht="35.5" customHeight="1" x14ac:dyDescent="0.25">
      <c r="A8" s="397"/>
      <c r="B8" s="398"/>
      <c r="C8" s="398"/>
      <c r="D8" s="399"/>
      <c r="E8" s="465"/>
      <c r="F8" s="468"/>
      <c r="G8" s="465"/>
      <c r="H8" s="468"/>
      <c r="I8" s="465"/>
      <c r="J8" s="468"/>
    </row>
    <row r="9" spans="1:16" ht="35.5" customHeight="1" thickBot="1" x14ac:dyDescent="0.3">
      <c r="A9" s="400"/>
      <c r="B9" s="401"/>
      <c r="C9" s="401"/>
      <c r="D9" s="450"/>
      <c r="E9" s="466"/>
      <c r="F9" s="469"/>
      <c r="G9" s="466"/>
      <c r="H9" s="469"/>
      <c r="I9" s="466"/>
      <c r="J9" s="469"/>
    </row>
    <row r="10" spans="1:16" ht="35.5" customHeight="1" x14ac:dyDescent="0.25">
      <c r="A10" s="475" t="s">
        <v>249</v>
      </c>
      <c r="B10" s="476"/>
      <c r="C10" s="527" t="s">
        <v>0</v>
      </c>
      <c r="D10" s="492"/>
      <c r="E10" s="87"/>
      <c r="F10" s="88"/>
      <c r="G10" s="89"/>
      <c r="H10" s="90"/>
      <c r="I10" s="89"/>
      <c r="J10" s="90"/>
      <c r="P10" s="2">
        <f t="shared" ref="P10:P21" si="0">E10*F10*G10*H10*I10*J10*$P$2</f>
        <v>0</v>
      </c>
    </row>
    <row r="11" spans="1:16" ht="35.5" customHeight="1" x14ac:dyDescent="0.25">
      <c r="A11" s="477"/>
      <c r="B11" s="478"/>
      <c r="C11" s="532" t="s">
        <v>1</v>
      </c>
      <c r="D11" s="493"/>
      <c r="E11" s="91"/>
      <c r="F11" s="92"/>
      <c r="G11" s="93"/>
      <c r="H11" s="94"/>
      <c r="I11" s="93"/>
      <c r="J11" s="94"/>
      <c r="P11" s="2">
        <f t="shared" si="0"/>
        <v>0</v>
      </c>
    </row>
    <row r="12" spans="1:16" ht="35.5" customHeight="1" x14ac:dyDescent="0.25">
      <c r="A12" s="477"/>
      <c r="B12" s="478"/>
      <c r="C12" s="532" t="s">
        <v>2</v>
      </c>
      <c r="D12" s="493"/>
      <c r="E12" s="91"/>
      <c r="F12" s="92"/>
      <c r="G12" s="93"/>
      <c r="H12" s="94"/>
      <c r="I12" s="93"/>
      <c r="J12" s="94"/>
      <c r="P12" s="2">
        <f t="shared" si="0"/>
        <v>0</v>
      </c>
    </row>
    <row r="13" spans="1:16" ht="35.5" customHeight="1" x14ac:dyDescent="0.25">
      <c r="A13" s="477"/>
      <c r="B13" s="478"/>
      <c r="C13" s="532" t="s">
        <v>3</v>
      </c>
      <c r="D13" s="493"/>
      <c r="E13" s="91"/>
      <c r="F13" s="92"/>
      <c r="G13" s="93"/>
      <c r="H13" s="94"/>
      <c r="I13" s="93"/>
      <c r="J13" s="94"/>
      <c r="P13" s="2">
        <f t="shared" si="0"/>
        <v>0</v>
      </c>
    </row>
    <row r="14" spans="1:16" ht="35.5" customHeight="1" x14ac:dyDescent="0.25">
      <c r="A14" s="477"/>
      <c r="B14" s="478"/>
      <c r="C14" s="532" t="s">
        <v>6</v>
      </c>
      <c r="D14" s="493"/>
      <c r="E14" s="91"/>
      <c r="F14" s="92"/>
      <c r="G14" s="93"/>
      <c r="H14" s="94"/>
      <c r="I14" s="93"/>
      <c r="J14" s="94"/>
      <c r="P14" s="2">
        <f t="shared" si="0"/>
        <v>0</v>
      </c>
    </row>
    <row r="15" spans="1:16" ht="35.5" customHeight="1" thickBot="1" x14ac:dyDescent="0.3">
      <c r="A15" s="479"/>
      <c r="B15" s="480"/>
      <c r="C15" s="533" t="s">
        <v>255</v>
      </c>
      <c r="D15" s="534"/>
      <c r="E15" s="95"/>
      <c r="F15" s="96"/>
      <c r="G15" s="97"/>
      <c r="H15" s="98"/>
      <c r="I15" s="97"/>
      <c r="J15" s="98"/>
      <c r="P15" s="2">
        <f t="shared" si="0"/>
        <v>0</v>
      </c>
    </row>
    <row r="16" spans="1:16" ht="35.5" customHeight="1" x14ac:dyDescent="0.25">
      <c r="A16" s="475" t="s">
        <v>250</v>
      </c>
      <c r="B16" s="476"/>
      <c r="C16" s="527" t="s">
        <v>15</v>
      </c>
      <c r="D16" s="492"/>
      <c r="E16" s="89"/>
      <c r="F16" s="88"/>
      <c r="G16" s="89"/>
      <c r="H16" s="90"/>
      <c r="I16" s="89"/>
      <c r="J16" s="90"/>
      <c r="P16" s="2">
        <f t="shared" si="0"/>
        <v>0</v>
      </c>
    </row>
    <row r="17" spans="1:16" ht="35.5" customHeight="1" thickBot="1" x14ac:dyDescent="0.3">
      <c r="A17" s="479"/>
      <c r="B17" s="480"/>
      <c r="C17" s="530" t="s">
        <v>16</v>
      </c>
      <c r="D17" s="531"/>
      <c r="E17" s="99"/>
      <c r="F17" s="100"/>
      <c r="G17" s="99"/>
      <c r="H17" s="101"/>
      <c r="I17" s="99"/>
      <c r="J17" s="101"/>
      <c r="P17" s="2">
        <f t="shared" si="0"/>
        <v>0</v>
      </c>
    </row>
    <row r="18" spans="1:16" ht="35.5" customHeight="1" thickBot="1" x14ac:dyDescent="0.3">
      <c r="A18" s="485" t="s">
        <v>258</v>
      </c>
      <c r="B18" s="486"/>
      <c r="C18" s="480"/>
      <c r="D18" s="488"/>
      <c r="E18" s="102"/>
      <c r="F18" s="103"/>
      <c r="G18" s="102"/>
      <c r="H18" s="104"/>
      <c r="I18" s="102"/>
      <c r="J18" s="104"/>
      <c r="P18" s="2">
        <f t="shared" si="0"/>
        <v>0</v>
      </c>
    </row>
    <row r="19" spans="1:16" ht="52.9" customHeight="1" thickBot="1" x14ac:dyDescent="0.3">
      <c r="A19" s="489" t="s">
        <v>295</v>
      </c>
      <c r="B19" s="486"/>
      <c r="C19" s="486"/>
      <c r="D19" s="487"/>
      <c r="E19" s="105"/>
      <c r="F19" s="106"/>
      <c r="G19" s="105"/>
      <c r="H19" s="107"/>
      <c r="I19" s="105"/>
      <c r="J19" s="107"/>
      <c r="P19" s="2">
        <f t="shared" si="0"/>
        <v>0</v>
      </c>
    </row>
    <row r="20" spans="1:16" ht="35.5" customHeight="1" thickBot="1" x14ac:dyDescent="0.3">
      <c r="A20" s="485" t="s">
        <v>265</v>
      </c>
      <c r="B20" s="486"/>
      <c r="C20" s="486"/>
      <c r="D20" s="487"/>
      <c r="E20" s="102"/>
      <c r="F20" s="103"/>
      <c r="G20" s="102"/>
      <c r="H20" s="104"/>
      <c r="I20" s="102"/>
      <c r="J20" s="104"/>
      <c r="P20" s="2">
        <f t="shared" si="0"/>
        <v>0</v>
      </c>
    </row>
    <row r="21" spans="1:16" ht="35.5" customHeight="1" thickBot="1" x14ac:dyDescent="0.3">
      <c r="A21" s="485" t="s">
        <v>255</v>
      </c>
      <c r="B21" s="486"/>
      <c r="C21" s="486"/>
      <c r="D21" s="487"/>
      <c r="E21" s="105"/>
      <c r="F21" s="106"/>
      <c r="G21" s="105"/>
      <c r="H21" s="107"/>
      <c r="I21" s="105"/>
      <c r="J21" s="107"/>
      <c r="P21" s="2">
        <f t="shared" si="0"/>
        <v>0</v>
      </c>
    </row>
    <row r="22" spans="1:16" ht="35.5" customHeight="1" x14ac:dyDescent="0.25"/>
    <row r="23" spans="1:16" s="3" customFormat="1" ht="15.5" x14ac:dyDescent="0.25">
      <c r="A23" s="147" t="s">
        <v>436</v>
      </c>
    </row>
    <row r="24" spans="1:16" s="3" customFormat="1" ht="15.5" x14ac:dyDescent="0.25">
      <c r="A24" s="287" t="s">
        <v>510</v>
      </c>
      <c r="B24" s="287"/>
      <c r="C24" s="287"/>
      <c r="D24" s="287"/>
      <c r="E24" s="287"/>
      <c r="F24" s="287"/>
      <c r="G24" s="287"/>
      <c r="H24" s="287"/>
      <c r="I24" s="287"/>
      <c r="J24" s="287"/>
      <c r="K24" s="287"/>
      <c r="L24" s="287"/>
    </row>
    <row r="25" spans="1:16" s="3" customFormat="1" ht="15.5" x14ac:dyDescent="0.25">
      <c r="A25" s="147" t="s">
        <v>430</v>
      </c>
    </row>
  </sheetData>
  <sheetProtection algorithmName="SHA-512" hashValue="63vayC27gjp01jxm4H2V4F3e0Y2xWwfNmTvBxmztluCEVa+MnzU1v4qiW4SnYtAHannj/d144aC0gqh5xn/lvQ==" saltValue="j/7GIfzCcIijL/V8tJSaFQ==" spinCount="100000" sheet="1" objects="1" scenarios="1" selectLockedCells="1"/>
  <mergeCells count="35">
    <mergeCell ref="A24:L24"/>
    <mergeCell ref="A21:D21"/>
    <mergeCell ref="A16:B17"/>
    <mergeCell ref="C16:D16"/>
    <mergeCell ref="C17:D17"/>
    <mergeCell ref="A18:D18"/>
    <mergeCell ref="A19:D19"/>
    <mergeCell ref="A20:D20"/>
    <mergeCell ref="A10:B15"/>
    <mergeCell ref="C10:D10"/>
    <mergeCell ref="C11:D11"/>
    <mergeCell ref="C12:D12"/>
    <mergeCell ref="C13:D13"/>
    <mergeCell ref="C14:D14"/>
    <mergeCell ref="C15:D15"/>
    <mergeCell ref="K3:N3"/>
    <mergeCell ref="A5:D9"/>
    <mergeCell ref="E5:J5"/>
    <mergeCell ref="E6:F6"/>
    <mergeCell ref="G6:H6"/>
    <mergeCell ref="I6:J6"/>
    <mergeCell ref="E7:E9"/>
    <mergeCell ref="F7:F9"/>
    <mergeCell ref="G7:G9"/>
    <mergeCell ref="H7:H9"/>
    <mergeCell ref="I7:I9"/>
    <mergeCell ref="J7:J9"/>
    <mergeCell ref="A3:J4"/>
    <mergeCell ref="A2:I2"/>
    <mergeCell ref="E1:F1"/>
    <mergeCell ref="G1:H1"/>
    <mergeCell ref="I1:K1"/>
    <mergeCell ref="L1:N1"/>
    <mergeCell ref="K2:N2"/>
    <mergeCell ref="A1:D1"/>
  </mergeCells>
  <dataValidations count="1">
    <dataValidation type="decimal" operator="greaterThan" allowBlank="1" showErrorMessage="1" errorTitle="CHYBA | ERROR" error="Zadejte kladné číslo | Enter a positive number" sqref="E10:J21" xr:uid="{00000000-0002-0000-12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17">
    <tabColor rgb="FFFFB400"/>
  </sheetPr>
  <dimension ref="A1:AH63"/>
  <sheetViews>
    <sheetView showGridLines="0" zoomScale="80" zoomScaleNormal="80" workbookViewId="0">
      <selection activeCell="E10" sqref="E10"/>
    </sheetView>
  </sheetViews>
  <sheetFormatPr defaultColWidth="9.1796875" defaultRowHeight="12.5" x14ac:dyDescent="0.25"/>
  <cols>
    <col min="1" max="1" width="6.7265625" style="2" customWidth="1"/>
    <col min="2" max="2" width="16.7265625" style="2" customWidth="1"/>
    <col min="3" max="3" width="10.7265625" style="2" customWidth="1"/>
    <col min="4" max="4" width="20.7265625" style="2" customWidth="1"/>
    <col min="5" max="16" width="12.7265625" style="2" customWidth="1"/>
    <col min="17" max="17" width="10.1796875" style="2" customWidth="1"/>
    <col min="18" max="18" width="12.7265625" style="2" hidden="1" customWidth="1"/>
    <col min="19" max="16384" width="9.1796875" style="2"/>
  </cols>
  <sheetData>
    <row r="1" spans="1:34" ht="29.5" customHeight="1" x14ac:dyDescent="0.25">
      <c r="A1" s="352" t="s">
        <v>321</v>
      </c>
      <c r="B1" s="353"/>
      <c r="C1" s="353"/>
      <c r="D1" s="353"/>
      <c r="E1" s="353" t="s">
        <v>240</v>
      </c>
      <c r="F1" s="353"/>
      <c r="G1" s="353"/>
      <c r="H1" s="353"/>
      <c r="I1" s="491" t="s">
        <v>296</v>
      </c>
      <c r="J1" s="491"/>
      <c r="K1" s="491"/>
      <c r="L1" s="491"/>
      <c r="M1" s="353" t="s">
        <v>242</v>
      </c>
      <c r="N1" s="353"/>
      <c r="O1" s="353"/>
      <c r="P1" s="405"/>
      <c r="R1" s="2">
        <f>R10*R11*R12*R13*R14*R15*R16*R17*R18*R19*R20*R21*R22*R23*R24*R25*R26*R27*R28*R29*R30*R31*R32*R33*R34*R35*R40*R41*R42*R43*R44*R45*R46*R47*R48*R49*R50*R51</f>
        <v>0</v>
      </c>
      <c r="V1" s="34"/>
      <c r="W1" s="34"/>
      <c r="X1" s="34"/>
      <c r="Y1" s="34"/>
      <c r="Z1" s="34"/>
      <c r="AA1" s="34"/>
      <c r="AB1" s="34"/>
      <c r="AC1" s="34"/>
      <c r="AD1" s="34"/>
      <c r="AE1" s="34"/>
      <c r="AF1" s="34"/>
      <c r="AG1" s="34"/>
      <c r="AH1" s="34"/>
    </row>
    <row r="2" spans="1:34" s="3" customFormat="1" ht="29.5" customHeight="1" x14ac:dyDescent="0.25">
      <c r="A2" s="458" t="s">
        <v>327</v>
      </c>
      <c r="B2" s="458"/>
      <c r="C2" s="458"/>
      <c r="D2" s="458"/>
      <c r="E2" s="458"/>
      <c r="F2" s="458"/>
      <c r="G2" s="458"/>
      <c r="H2" s="458"/>
      <c r="I2" s="458"/>
      <c r="J2" s="458"/>
      <c r="K2" s="458"/>
      <c r="L2" s="458"/>
      <c r="M2" s="458"/>
      <c r="N2" s="288" t="str">
        <f>"IČO: "&amp;Introduction!C12</f>
        <v xml:space="preserve">IČO: </v>
      </c>
      <c r="O2" s="288"/>
      <c r="P2" s="288"/>
      <c r="R2" s="3">
        <v>0</v>
      </c>
    </row>
    <row r="3" spans="1:34" s="3" customFormat="1" ht="29.5" customHeight="1" thickBot="1" x14ac:dyDescent="0.3">
      <c r="A3" s="593" t="s">
        <v>492</v>
      </c>
      <c r="B3" s="593"/>
      <c r="C3" s="593"/>
      <c r="D3" s="593"/>
      <c r="E3" s="593"/>
      <c r="F3" s="593"/>
      <c r="G3" s="593"/>
      <c r="H3" s="593"/>
      <c r="I3" s="593"/>
      <c r="J3" s="593"/>
      <c r="K3" s="593"/>
      <c r="L3" s="593"/>
      <c r="M3" s="593"/>
      <c r="N3" s="460" t="str">
        <f>Introduction!D4&amp;Introduction!E4</f>
        <v>3. quarter 2026</v>
      </c>
      <c r="O3" s="460"/>
      <c r="P3" s="460"/>
    </row>
    <row r="4" spans="1:34" s="3" customFormat="1" ht="31" customHeight="1" thickBot="1" x14ac:dyDescent="0.3">
      <c r="A4" s="394" t="s">
        <v>243</v>
      </c>
      <c r="B4" s="395"/>
      <c r="C4" s="395"/>
      <c r="D4" s="396"/>
      <c r="E4" s="409" t="s">
        <v>476</v>
      </c>
      <c r="F4" s="410"/>
      <c r="G4" s="410"/>
      <c r="H4" s="410"/>
      <c r="I4" s="410"/>
      <c r="J4" s="410"/>
      <c r="K4" s="410"/>
      <c r="L4" s="410"/>
      <c r="M4" s="410"/>
      <c r="N4" s="410"/>
      <c r="O4" s="410"/>
      <c r="P4" s="411"/>
    </row>
    <row r="5" spans="1:34" ht="31" customHeight="1" thickBot="1" x14ac:dyDescent="0.3">
      <c r="A5" s="397"/>
      <c r="B5" s="398"/>
      <c r="C5" s="398"/>
      <c r="D5" s="399"/>
      <c r="E5" s="406" t="s">
        <v>244</v>
      </c>
      <c r="F5" s="406"/>
      <c r="G5" s="406"/>
      <c r="H5" s="407"/>
      <c r="I5" s="412" t="s">
        <v>385</v>
      </c>
      <c r="J5" s="406"/>
      <c r="K5" s="406"/>
      <c r="L5" s="407"/>
      <c r="M5" s="412" t="s">
        <v>386</v>
      </c>
      <c r="N5" s="406"/>
      <c r="O5" s="406"/>
      <c r="P5" s="407"/>
    </row>
    <row r="6" spans="1:34" ht="31" customHeight="1" thickBot="1" x14ac:dyDescent="0.3">
      <c r="A6" s="397"/>
      <c r="B6" s="398"/>
      <c r="C6" s="398"/>
      <c r="D6" s="399"/>
      <c r="E6" s="404" t="s">
        <v>245</v>
      </c>
      <c r="F6" s="404"/>
      <c r="G6" s="307" t="s">
        <v>246</v>
      </c>
      <c r="H6" s="308"/>
      <c r="I6" s="404" t="s">
        <v>245</v>
      </c>
      <c r="J6" s="404"/>
      <c r="K6" s="307" t="s">
        <v>246</v>
      </c>
      <c r="L6" s="308"/>
      <c r="M6" s="404" t="s">
        <v>245</v>
      </c>
      <c r="N6" s="404"/>
      <c r="O6" s="307" t="s">
        <v>246</v>
      </c>
      <c r="P6" s="308"/>
    </row>
    <row r="7" spans="1:34" ht="31" customHeight="1" x14ac:dyDescent="0.25">
      <c r="A7" s="397"/>
      <c r="B7" s="398"/>
      <c r="C7" s="398"/>
      <c r="D7" s="399"/>
      <c r="E7" s="310" t="s">
        <v>247</v>
      </c>
      <c r="F7" s="313" t="s">
        <v>248</v>
      </c>
      <c r="G7" s="310" t="s">
        <v>247</v>
      </c>
      <c r="H7" s="313" t="s">
        <v>248</v>
      </c>
      <c r="I7" s="310" t="s">
        <v>247</v>
      </c>
      <c r="J7" s="313" t="s">
        <v>248</v>
      </c>
      <c r="K7" s="310" t="s">
        <v>247</v>
      </c>
      <c r="L7" s="313" t="s">
        <v>248</v>
      </c>
      <c r="M7" s="310" t="s">
        <v>247</v>
      </c>
      <c r="N7" s="313" t="s">
        <v>248</v>
      </c>
      <c r="O7" s="310" t="s">
        <v>247</v>
      </c>
      <c r="P7" s="313" t="s">
        <v>248</v>
      </c>
    </row>
    <row r="8" spans="1:34" ht="31" customHeight="1" x14ac:dyDescent="0.25">
      <c r="A8" s="397"/>
      <c r="B8" s="398"/>
      <c r="C8" s="398"/>
      <c r="D8" s="399"/>
      <c r="E8" s="311"/>
      <c r="F8" s="314"/>
      <c r="G8" s="311"/>
      <c r="H8" s="314"/>
      <c r="I8" s="311"/>
      <c r="J8" s="314"/>
      <c r="K8" s="311"/>
      <c r="L8" s="314"/>
      <c r="M8" s="311"/>
      <c r="N8" s="314"/>
      <c r="O8" s="311"/>
      <c r="P8" s="314"/>
    </row>
    <row r="9" spans="1:34" ht="31" customHeight="1" thickBot="1" x14ac:dyDescent="0.3">
      <c r="A9" s="400"/>
      <c r="B9" s="401"/>
      <c r="C9" s="401"/>
      <c r="D9" s="450"/>
      <c r="E9" s="312"/>
      <c r="F9" s="315"/>
      <c r="G9" s="312"/>
      <c r="H9" s="315"/>
      <c r="I9" s="312"/>
      <c r="J9" s="315"/>
      <c r="K9" s="312"/>
      <c r="L9" s="315"/>
      <c r="M9" s="312"/>
      <c r="N9" s="315"/>
      <c r="O9" s="312"/>
      <c r="P9" s="315"/>
    </row>
    <row r="10" spans="1:34" ht="31" customHeight="1" x14ac:dyDescent="0.25">
      <c r="A10" s="357" t="s">
        <v>249</v>
      </c>
      <c r="B10" s="359" t="s">
        <v>0</v>
      </c>
      <c r="C10" s="361" t="s">
        <v>251</v>
      </c>
      <c r="D10" s="362"/>
      <c r="E10" s="62"/>
      <c r="F10" s="63"/>
      <c r="G10" s="64"/>
      <c r="H10" s="65"/>
      <c r="I10" s="64"/>
      <c r="J10" s="65"/>
      <c r="K10" s="62"/>
      <c r="L10" s="65"/>
      <c r="M10" s="64"/>
      <c r="N10" s="65"/>
      <c r="O10" s="62"/>
      <c r="P10" s="65"/>
      <c r="R10" s="2">
        <f t="shared" ref="R10:R35" si="0">E10*F10*G10*H10*I10*J10*K10*L10*M10*N10*O10*P10*$R$2</f>
        <v>0</v>
      </c>
    </row>
    <row r="11" spans="1:34" ht="31" customHeight="1" x14ac:dyDescent="0.25">
      <c r="A11" s="357"/>
      <c r="B11" s="359"/>
      <c r="C11" s="367" t="s">
        <v>252</v>
      </c>
      <c r="D11" s="368"/>
      <c r="E11" s="66"/>
      <c r="F11" s="67"/>
      <c r="G11" s="68"/>
      <c r="H11" s="69"/>
      <c r="I11" s="68"/>
      <c r="J11" s="69"/>
      <c r="K11" s="66"/>
      <c r="L11" s="69"/>
      <c r="M11" s="68"/>
      <c r="N11" s="69"/>
      <c r="O11" s="66"/>
      <c r="P11" s="69"/>
      <c r="R11" s="2">
        <f t="shared" si="0"/>
        <v>0</v>
      </c>
    </row>
    <row r="12" spans="1:34" ht="31" customHeight="1" x14ac:dyDescent="0.25">
      <c r="A12" s="357"/>
      <c r="B12" s="360"/>
      <c r="C12" s="367" t="s">
        <v>253</v>
      </c>
      <c r="D12" s="368"/>
      <c r="E12" s="66"/>
      <c r="F12" s="67"/>
      <c r="G12" s="68"/>
      <c r="H12" s="69"/>
      <c r="I12" s="68"/>
      <c r="J12" s="69"/>
      <c r="K12" s="66"/>
      <c r="L12" s="69"/>
      <c r="M12" s="68"/>
      <c r="N12" s="69"/>
      <c r="O12" s="66"/>
      <c r="P12" s="69"/>
      <c r="R12" s="2">
        <f t="shared" si="0"/>
        <v>0</v>
      </c>
    </row>
    <row r="13" spans="1:34" ht="31" customHeight="1" x14ac:dyDescent="0.25">
      <c r="A13" s="357"/>
      <c r="B13" s="369" t="s">
        <v>1</v>
      </c>
      <c r="C13" s="367" t="s">
        <v>251</v>
      </c>
      <c r="D13" s="368"/>
      <c r="E13" s="66"/>
      <c r="F13" s="67"/>
      <c r="G13" s="68"/>
      <c r="H13" s="69"/>
      <c r="I13" s="68"/>
      <c r="J13" s="69"/>
      <c r="K13" s="66"/>
      <c r="L13" s="69"/>
      <c r="M13" s="68"/>
      <c r="N13" s="69"/>
      <c r="O13" s="66"/>
      <c r="P13" s="69"/>
      <c r="R13" s="2">
        <f t="shared" si="0"/>
        <v>0</v>
      </c>
    </row>
    <row r="14" spans="1:34" ht="31" customHeight="1" x14ac:dyDescent="0.25">
      <c r="A14" s="357"/>
      <c r="B14" s="360"/>
      <c r="C14" s="367" t="s">
        <v>254</v>
      </c>
      <c r="D14" s="368"/>
      <c r="E14" s="66"/>
      <c r="F14" s="67"/>
      <c r="G14" s="68"/>
      <c r="H14" s="69"/>
      <c r="I14" s="68"/>
      <c r="J14" s="69"/>
      <c r="K14" s="66"/>
      <c r="L14" s="69"/>
      <c r="M14" s="68"/>
      <c r="N14" s="69"/>
      <c r="O14" s="66"/>
      <c r="P14" s="69"/>
      <c r="R14" s="2">
        <f t="shared" si="0"/>
        <v>0</v>
      </c>
    </row>
    <row r="15" spans="1:34" ht="31" customHeight="1" x14ac:dyDescent="0.25">
      <c r="A15" s="357"/>
      <c r="B15" s="369" t="s">
        <v>2</v>
      </c>
      <c r="C15" s="367" t="s">
        <v>251</v>
      </c>
      <c r="D15" s="368"/>
      <c r="E15" s="66"/>
      <c r="F15" s="67"/>
      <c r="G15" s="68"/>
      <c r="H15" s="69"/>
      <c r="I15" s="68"/>
      <c r="J15" s="69"/>
      <c r="K15" s="66"/>
      <c r="L15" s="69"/>
      <c r="M15" s="68"/>
      <c r="N15" s="69"/>
      <c r="O15" s="66"/>
      <c r="P15" s="69"/>
      <c r="R15" s="2">
        <f t="shared" si="0"/>
        <v>0</v>
      </c>
    </row>
    <row r="16" spans="1:34" ht="31" customHeight="1" x14ac:dyDescent="0.25">
      <c r="A16" s="357"/>
      <c r="B16" s="360"/>
      <c r="C16" s="367" t="s">
        <v>254</v>
      </c>
      <c r="D16" s="368"/>
      <c r="E16" s="66"/>
      <c r="F16" s="67"/>
      <c r="G16" s="68"/>
      <c r="H16" s="69"/>
      <c r="I16" s="68"/>
      <c r="J16" s="69"/>
      <c r="K16" s="66"/>
      <c r="L16" s="69"/>
      <c r="M16" s="68"/>
      <c r="N16" s="69"/>
      <c r="O16" s="66"/>
      <c r="P16" s="69"/>
      <c r="R16" s="2">
        <f t="shared" si="0"/>
        <v>0</v>
      </c>
    </row>
    <row r="17" spans="1:18" ht="31" customHeight="1" x14ac:dyDescent="0.25">
      <c r="A17" s="357"/>
      <c r="B17" s="369" t="s">
        <v>3</v>
      </c>
      <c r="C17" s="367" t="s">
        <v>251</v>
      </c>
      <c r="D17" s="368"/>
      <c r="E17" s="66"/>
      <c r="F17" s="67"/>
      <c r="G17" s="68"/>
      <c r="H17" s="69"/>
      <c r="I17" s="68"/>
      <c r="J17" s="69"/>
      <c r="K17" s="66"/>
      <c r="L17" s="69"/>
      <c r="M17" s="68"/>
      <c r="N17" s="69"/>
      <c r="O17" s="66"/>
      <c r="P17" s="69"/>
      <c r="R17" s="2">
        <f t="shared" si="0"/>
        <v>0</v>
      </c>
    </row>
    <row r="18" spans="1:18" ht="31" customHeight="1" x14ac:dyDescent="0.25">
      <c r="A18" s="357"/>
      <c r="B18" s="360"/>
      <c r="C18" s="367" t="s">
        <v>254</v>
      </c>
      <c r="D18" s="368"/>
      <c r="E18" s="66"/>
      <c r="F18" s="67"/>
      <c r="G18" s="68"/>
      <c r="H18" s="69"/>
      <c r="I18" s="68"/>
      <c r="J18" s="69"/>
      <c r="K18" s="66"/>
      <c r="L18" s="69"/>
      <c r="M18" s="68"/>
      <c r="N18" s="69"/>
      <c r="O18" s="66"/>
      <c r="P18" s="69"/>
      <c r="R18" s="2">
        <f t="shared" si="0"/>
        <v>0</v>
      </c>
    </row>
    <row r="19" spans="1:18" ht="31" customHeight="1" x14ac:dyDescent="0.25">
      <c r="A19" s="357"/>
      <c r="B19" s="369" t="s">
        <v>4</v>
      </c>
      <c r="C19" s="367" t="s">
        <v>251</v>
      </c>
      <c r="D19" s="368"/>
      <c r="E19" s="66"/>
      <c r="F19" s="67"/>
      <c r="G19" s="68"/>
      <c r="H19" s="69"/>
      <c r="I19" s="68"/>
      <c r="J19" s="69"/>
      <c r="K19" s="66"/>
      <c r="L19" s="69"/>
      <c r="M19" s="68"/>
      <c r="N19" s="69"/>
      <c r="O19" s="66"/>
      <c r="P19" s="69"/>
      <c r="R19" s="2">
        <f t="shared" si="0"/>
        <v>0</v>
      </c>
    </row>
    <row r="20" spans="1:18" ht="31" customHeight="1" x14ac:dyDescent="0.25">
      <c r="A20" s="357"/>
      <c r="B20" s="360"/>
      <c r="C20" s="367" t="s">
        <v>254</v>
      </c>
      <c r="D20" s="368"/>
      <c r="E20" s="66"/>
      <c r="F20" s="67"/>
      <c r="G20" s="68"/>
      <c r="H20" s="69"/>
      <c r="I20" s="68"/>
      <c r="J20" s="69"/>
      <c r="K20" s="66"/>
      <c r="L20" s="69"/>
      <c r="M20" s="68"/>
      <c r="N20" s="69"/>
      <c r="O20" s="66"/>
      <c r="P20" s="69"/>
      <c r="R20" s="2">
        <f t="shared" si="0"/>
        <v>0</v>
      </c>
    </row>
    <row r="21" spans="1:18" ht="31" customHeight="1" x14ac:dyDescent="0.25">
      <c r="A21" s="357"/>
      <c r="B21" s="369" t="s">
        <v>5</v>
      </c>
      <c r="C21" s="367" t="s">
        <v>251</v>
      </c>
      <c r="D21" s="368"/>
      <c r="E21" s="66"/>
      <c r="F21" s="67"/>
      <c r="G21" s="68"/>
      <c r="H21" s="69"/>
      <c r="I21" s="68"/>
      <c r="J21" s="69"/>
      <c r="K21" s="66"/>
      <c r="L21" s="69"/>
      <c r="M21" s="68"/>
      <c r="N21" s="69"/>
      <c r="O21" s="66"/>
      <c r="P21" s="69"/>
      <c r="R21" s="2">
        <f t="shared" si="0"/>
        <v>0</v>
      </c>
    </row>
    <row r="22" spans="1:18" ht="31" customHeight="1" x14ac:dyDescent="0.25">
      <c r="A22" s="357"/>
      <c r="B22" s="360"/>
      <c r="C22" s="367" t="s">
        <v>254</v>
      </c>
      <c r="D22" s="368"/>
      <c r="E22" s="66"/>
      <c r="F22" s="67"/>
      <c r="G22" s="68"/>
      <c r="H22" s="69"/>
      <c r="I22" s="68"/>
      <c r="J22" s="69"/>
      <c r="K22" s="66"/>
      <c r="L22" s="69"/>
      <c r="M22" s="68"/>
      <c r="N22" s="69"/>
      <c r="O22" s="66"/>
      <c r="P22" s="69"/>
      <c r="R22" s="2">
        <f t="shared" si="0"/>
        <v>0</v>
      </c>
    </row>
    <row r="23" spans="1:18" ht="31" customHeight="1" x14ac:dyDescent="0.25">
      <c r="A23" s="357"/>
      <c r="B23" s="369" t="s">
        <v>6</v>
      </c>
      <c r="C23" s="367" t="s">
        <v>251</v>
      </c>
      <c r="D23" s="368"/>
      <c r="E23" s="66"/>
      <c r="F23" s="67"/>
      <c r="G23" s="68"/>
      <c r="H23" s="69"/>
      <c r="I23" s="68"/>
      <c r="J23" s="69"/>
      <c r="K23" s="66"/>
      <c r="L23" s="69"/>
      <c r="M23" s="68"/>
      <c r="N23" s="69"/>
      <c r="O23" s="66"/>
      <c r="P23" s="69"/>
      <c r="R23" s="2">
        <f t="shared" si="0"/>
        <v>0</v>
      </c>
    </row>
    <row r="24" spans="1:18" ht="31" customHeight="1" x14ac:dyDescent="0.25">
      <c r="A24" s="357"/>
      <c r="B24" s="360"/>
      <c r="C24" s="367" t="s">
        <v>254</v>
      </c>
      <c r="D24" s="368"/>
      <c r="E24" s="66"/>
      <c r="F24" s="67"/>
      <c r="G24" s="68"/>
      <c r="H24" s="69"/>
      <c r="I24" s="68"/>
      <c r="J24" s="69"/>
      <c r="K24" s="66"/>
      <c r="L24" s="69"/>
      <c r="M24" s="68"/>
      <c r="N24" s="69"/>
      <c r="O24" s="66"/>
      <c r="P24" s="69"/>
      <c r="R24" s="2">
        <f t="shared" si="0"/>
        <v>0</v>
      </c>
    </row>
    <row r="25" spans="1:18" ht="31" customHeight="1" x14ac:dyDescent="0.25">
      <c r="A25" s="357"/>
      <c r="B25" s="369" t="s">
        <v>255</v>
      </c>
      <c r="C25" s="367" t="s">
        <v>251</v>
      </c>
      <c r="D25" s="368"/>
      <c r="E25" s="66"/>
      <c r="F25" s="67"/>
      <c r="G25" s="68"/>
      <c r="H25" s="69"/>
      <c r="I25" s="68"/>
      <c r="J25" s="69"/>
      <c r="K25" s="66"/>
      <c r="L25" s="69"/>
      <c r="M25" s="68"/>
      <c r="N25" s="69"/>
      <c r="O25" s="66"/>
      <c r="P25" s="69"/>
      <c r="R25" s="2">
        <f t="shared" si="0"/>
        <v>0</v>
      </c>
    </row>
    <row r="26" spans="1:18" ht="31" customHeight="1" x14ac:dyDescent="0.25">
      <c r="A26" s="357"/>
      <c r="B26" s="360"/>
      <c r="C26" s="367" t="s">
        <v>254</v>
      </c>
      <c r="D26" s="368"/>
      <c r="E26" s="66"/>
      <c r="F26" s="67"/>
      <c r="G26" s="68"/>
      <c r="H26" s="69"/>
      <c r="I26" s="68"/>
      <c r="J26" s="69"/>
      <c r="K26" s="66"/>
      <c r="L26" s="69"/>
      <c r="M26" s="68"/>
      <c r="N26" s="69"/>
      <c r="O26" s="66"/>
      <c r="P26" s="69"/>
      <c r="R26" s="2">
        <f t="shared" si="0"/>
        <v>0</v>
      </c>
    </row>
    <row r="27" spans="1:18" ht="31" customHeight="1" x14ac:dyDescent="0.25">
      <c r="A27" s="357"/>
      <c r="B27" s="370" t="s">
        <v>256</v>
      </c>
      <c r="C27" s="367" t="s">
        <v>251</v>
      </c>
      <c r="D27" s="368"/>
      <c r="E27" s="66"/>
      <c r="F27" s="67"/>
      <c r="G27" s="68"/>
      <c r="H27" s="69"/>
      <c r="I27" s="68"/>
      <c r="J27" s="69"/>
      <c r="K27" s="66"/>
      <c r="L27" s="69"/>
      <c r="M27" s="68"/>
      <c r="N27" s="69"/>
      <c r="O27" s="66"/>
      <c r="P27" s="69"/>
      <c r="R27" s="2">
        <f t="shared" si="0"/>
        <v>0</v>
      </c>
    </row>
    <row r="28" spans="1:18" ht="31" customHeight="1" x14ac:dyDescent="0.25">
      <c r="A28" s="357"/>
      <c r="B28" s="371"/>
      <c r="C28" s="367" t="s">
        <v>254</v>
      </c>
      <c r="D28" s="368"/>
      <c r="E28" s="66"/>
      <c r="F28" s="67"/>
      <c r="G28" s="68"/>
      <c r="H28" s="69"/>
      <c r="I28" s="68"/>
      <c r="J28" s="69"/>
      <c r="K28" s="66"/>
      <c r="L28" s="69"/>
      <c r="M28" s="68"/>
      <c r="N28" s="69"/>
      <c r="O28" s="66"/>
      <c r="P28" s="69"/>
      <c r="R28" s="2">
        <f t="shared" si="0"/>
        <v>0</v>
      </c>
    </row>
    <row r="29" spans="1:18" ht="31" customHeight="1" x14ac:dyDescent="0.25">
      <c r="A29" s="357"/>
      <c r="B29" s="372" t="s">
        <v>257</v>
      </c>
      <c r="C29" s="373" t="s">
        <v>251</v>
      </c>
      <c r="D29" s="374"/>
      <c r="E29" s="66"/>
      <c r="F29" s="67"/>
      <c r="G29" s="68"/>
      <c r="H29" s="69"/>
      <c r="I29" s="68"/>
      <c r="J29" s="69"/>
      <c r="K29" s="66"/>
      <c r="L29" s="69"/>
      <c r="M29" s="68"/>
      <c r="N29" s="69"/>
      <c r="O29" s="66"/>
      <c r="P29" s="69"/>
      <c r="R29" s="2">
        <f t="shared" si="0"/>
        <v>0</v>
      </c>
    </row>
    <row r="30" spans="1:18" ht="31" customHeight="1" thickBot="1" x14ac:dyDescent="0.3">
      <c r="A30" s="358"/>
      <c r="B30" s="364"/>
      <c r="C30" s="373" t="s">
        <v>254</v>
      </c>
      <c r="D30" s="374"/>
      <c r="E30" s="70"/>
      <c r="F30" s="71"/>
      <c r="G30" s="72"/>
      <c r="H30" s="73"/>
      <c r="I30" s="72"/>
      <c r="J30" s="73"/>
      <c r="K30" s="70"/>
      <c r="L30" s="73"/>
      <c r="M30" s="72"/>
      <c r="N30" s="73"/>
      <c r="O30" s="70"/>
      <c r="P30" s="73"/>
      <c r="R30" s="2">
        <f t="shared" si="0"/>
        <v>0</v>
      </c>
    </row>
    <row r="31" spans="1:18" ht="31" customHeight="1" x14ac:dyDescent="0.25">
      <c r="A31" s="339" t="s">
        <v>250</v>
      </c>
      <c r="B31" s="337" t="s">
        <v>15</v>
      </c>
      <c r="C31" s="337"/>
      <c r="D31" s="492"/>
      <c r="E31" s="64"/>
      <c r="F31" s="63"/>
      <c r="G31" s="64"/>
      <c r="H31" s="65"/>
      <c r="I31" s="64"/>
      <c r="J31" s="65"/>
      <c r="K31" s="62"/>
      <c r="L31" s="65"/>
      <c r="M31" s="64"/>
      <c r="N31" s="65"/>
      <c r="O31" s="62"/>
      <c r="P31" s="65"/>
      <c r="R31" s="2">
        <f t="shared" si="0"/>
        <v>0</v>
      </c>
    </row>
    <row r="32" spans="1:18" ht="31" customHeight="1" x14ac:dyDescent="0.25">
      <c r="A32" s="345"/>
      <c r="B32" s="346" t="s">
        <v>16</v>
      </c>
      <c r="C32" s="346" t="s">
        <v>7</v>
      </c>
      <c r="D32" s="493"/>
      <c r="E32" s="68"/>
      <c r="F32" s="67"/>
      <c r="G32" s="68"/>
      <c r="H32" s="69"/>
      <c r="I32" s="68"/>
      <c r="J32" s="69"/>
      <c r="K32" s="66"/>
      <c r="L32" s="69"/>
      <c r="M32" s="68"/>
      <c r="N32" s="69"/>
      <c r="O32" s="66"/>
      <c r="P32" s="69"/>
      <c r="R32" s="2">
        <f t="shared" si="0"/>
        <v>0</v>
      </c>
    </row>
    <row r="33" spans="1:18" ht="31" customHeight="1" x14ac:dyDescent="0.25">
      <c r="A33" s="345"/>
      <c r="B33" s="354" t="s">
        <v>300</v>
      </c>
      <c r="C33" s="354"/>
      <c r="D33" s="355"/>
      <c r="E33" s="68"/>
      <c r="F33" s="67"/>
      <c r="G33" s="68"/>
      <c r="H33" s="69"/>
      <c r="I33" s="68"/>
      <c r="J33" s="69"/>
      <c r="K33" s="66"/>
      <c r="L33" s="69"/>
      <c r="M33" s="68"/>
      <c r="N33" s="69"/>
      <c r="O33" s="66"/>
      <c r="P33" s="69"/>
      <c r="R33" s="2">
        <f t="shared" si="0"/>
        <v>0</v>
      </c>
    </row>
    <row r="34" spans="1:18" ht="31" customHeight="1" thickBot="1" x14ac:dyDescent="0.3">
      <c r="A34" s="340"/>
      <c r="B34" s="363" t="s">
        <v>301</v>
      </c>
      <c r="C34" s="363"/>
      <c r="D34" s="364"/>
      <c r="E34" s="76"/>
      <c r="F34" s="77"/>
      <c r="G34" s="72"/>
      <c r="H34" s="73"/>
      <c r="I34" s="76"/>
      <c r="J34" s="79"/>
      <c r="K34" s="80"/>
      <c r="L34" s="79"/>
      <c r="M34" s="76"/>
      <c r="N34" s="79"/>
      <c r="O34" s="80"/>
      <c r="P34" s="79"/>
      <c r="R34" s="2">
        <f t="shared" si="0"/>
        <v>0</v>
      </c>
    </row>
    <row r="35" spans="1:18" ht="31" customHeight="1" thickBot="1" x14ac:dyDescent="0.3">
      <c r="A35" s="402" t="s">
        <v>299</v>
      </c>
      <c r="B35" s="403"/>
      <c r="C35" s="403"/>
      <c r="D35" s="403"/>
      <c r="E35" s="81"/>
      <c r="F35" s="82"/>
      <c r="G35" s="83"/>
      <c r="H35" s="82"/>
      <c r="I35" s="81"/>
      <c r="J35" s="82"/>
      <c r="K35" s="83"/>
      <c r="L35" s="82"/>
      <c r="M35" s="84"/>
      <c r="N35" s="85"/>
      <c r="O35" s="86"/>
      <c r="P35" s="85"/>
      <c r="R35" s="2">
        <f t="shared" si="0"/>
        <v>0</v>
      </c>
    </row>
    <row r="36" spans="1:18" ht="20.5" customHeight="1" thickBot="1" x14ac:dyDescent="0.3">
      <c r="A36" s="38"/>
      <c r="B36" s="39"/>
      <c r="C36" s="39"/>
      <c r="D36" s="39"/>
      <c r="F36" s="40"/>
      <c r="G36" s="40"/>
      <c r="H36" s="41"/>
      <c r="I36" s="41"/>
      <c r="J36" s="41"/>
      <c r="K36" s="41"/>
      <c r="L36" s="41"/>
    </row>
    <row r="37" spans="1:18" ht="31" customHeight="1" thickBot="1" x14ac:dyDescent="0.3">
      <c r="A37" s="394" t="s">
        <v>243</v>
      </c>
      <c r="B37" s="395"/>
      <c r="C37" s="395"/>
      <c r="D37" s="396"/>
      <c r="E37" s="307" t="s">
        <v>245</v>
      </c>
      <c r="F37" s="404"/>
      <c r="G37" s="404"/>
      <c r="H37" s="308"/>
      <c r="I37" s="307" t="s">
        <v>246</v>
      </c>
      <c r="J37" s="404"/>
      <c r="K37" s="404"/>
      <c r="L37" s="308"/>
    </row>
    <row r="38" spans="1:18" ht="31" customHeight="1" x14ac:dyDescent="0.25">
      <c r="A38" s="397"/>
      <c r="B38" s="398"/>
      <c r="C38" s="398"/>
      <c r="D38" s="399"/>
      <c r="E38" s="384" t="s">
        <v>268</v>
      </c>
      <c r="F38" s="385"/>
      <c r="G38" s="388" t="s">
        <v>248</v>
      </c>
      <c r="H38" s="389"/>
      <c r="I38" s="384" t="s">
        <v>268</v>
      </c>
      <c r="J38" s="385"/>
      <c r="K38" s="388" t="s">
        <v>248</v>
      </c>
      <c r="L38" s="389"/>
    </row>
    <row r="39" spans="1:18" ht="31" customHeight="1" thickBot="1" x14ac:dyDescent="0.3">
      <c r="A39" s="400"/>
      <c r="B39" s="401"/>
      <c r="C39" s="401"/>
      <c r="D39" s="450"/>
      <c r="E39" s="386"/>
      <c r="F39" s="387"/>
      <c r="G39" s="390"/>
      <c r="H39" s="391"/>
      <c r="I39" s="386"/>
      <c r="J39" s="387"/>
      <c r="K39" s="390"/>
      <c r="L39" s="391"/>
    </row>
    <row r="40" spans="1:18" ht="31" customHeight="1" x14ac:dyDescent="0.25">
      <c r="A40" s="344" t="s">
        <v>258</v>
      </c>
      <c r="B40" s="338" t="s">
        <v>259</v>
      </c>
      <c r="C40" s="348"/>
      <c r="D40" s="349"/>
      <c r="E40" s="303"/>
      <c r="F40" s="289"/>
      <c r="G40" s="289"/>
      <c r="H40" s="497"/>
      <c r="I40" s="303"/>
      <c r="J40" s="289"/>
      <c r="K40" s="289"/>
      <c r="L40" s="498"/>
      <c r="R40" s="2">
        <f t="shared" ref="R40:R51" si="1">E40*G40*I40*K40*$R$2</f>
        <v>0</v>
      </c>
    </row>
    <row r="41" spans="1:18" ht="31" customHeight="1" x14ac:dyDescent="0.25">
      <c r="A41" s="345"/>
      <c r="B41" s="347" t="s">
        <v>381</v>
      </c>
      <c r="C41" s="350"/>
      <c r="D41" s="351"/>
      <c r="E41" s="291"/>
      <c r="F41" s="293"/>
      <c r="G41" s="293"/>
      <c r="H41" s="499"/>
      <c r="I41" s="291"/>
      <c r="J41" s="293"/>
      <c r="K41" s="293"/>
      <c r="L41" s="501"/>
      <c r="R41" s="2">
        <f t="shared" si="1"/>
        <v>0</v>
      </c>
    </row>
    <row r="42" spans="1:18" ht="31" customHeight="1" thickBot="1" x14ac:dyDescent="0.3">
      <c r="A42" s="340"/>
      <c r="B42" s="335" t="s">
        <v>260</v>
      </c>
      <c r="C42" s="335"/>
      <c r="D42" s="336"/>
      <c r="E42" s="342"/>
      <c r="F42" s="297"/>
      <c r="G42" s="297"/>
      <c r="H42" s="502"/>
      <c r="I42" s="342"/>
      <c r="J42" s="297"/>
      <c r="K42" s="297"/>
      <c r="L42" s="503"/>
      <c r="R42" s="2">
        <f t="shared" si="1"/>
        <v>0</v>
      </c>
    </row>
    <row r="43" spans="1:18" ht="31" customHeight="1" x14ac:dyDescent="0.25">
      <c r="A43" s="339" t="s">
        <v>261</v>
      </c>
      <c r="B43" s="337" t="s">
        <v>261</v>
      </c>
      <c r="C43" s="337"/>
      <c r="D43" s="338"/>
      <c r="E43" s="303"/>
      <c r="F43" s="289"/>
      <c r="G43" s="289"/>
      <c r="H43" s="497"/>
      <c r="I43" s="303"/>
      <c r="J43" s="289"/>
      <c r="K43" s="289"/>
      <c r="L43" s="498"/>
      <c r="R43" s="2">
        <f t="shared" si="1"/>
        <v>0</v>
      </c>
    </row>
    <row r="44" spans="1:18" ht="31" customHeight="1" x14ac:dyDescent="0.25">
      <c r="A44" s="344"/>
      <c r="B44" s="347" t="s">
        <v>262</v>
      </c>
      <c r="C44" s="350"/>
      <c r="D44" s="351"/>
      <c r="E44" s="291"/>
      <c r="F44" s="293"/>
      <c r="G44" s="293"/>
      <c r="H44" s="499"/>
      <c r="I44" s="291"/>
      <c r="J44" s="293"/>
      <c r="K44" s="293"/>
      <c r="L44" s="501"/>
      <c r="R44" s="2">
        <f t="shared" si="1"/>
        <v>0</v>
      </c>
    </row>
    <row r="45" spans="1:18" ht="31" customHeight="1" x14ac:dyDescent="0.25">
      <c r="A45" s="345"/>
      <c r="B45" s="346" t="s">
        <v>263</v>
      </c>
      <c r="C45" s="346"/>
      <c r="D45" s="347"/>
      <c r="E45" s="291"/>
      <c r="F45" s="293"/>
      <c r="G45" s="293"/>
      <c r="H45" s="499"/>
      <c r="I45" s="291"/>
      <c r="J45" s="293"/>
      <c r="K45" s="293"/>
      <c r="L45" s="501"/>
      <c r="R45" s="2">
        <f t="shared" si="1"/>
        <v>0</v>
      </c>
    </row>
    <row r="46" spans="1:18" ht="31" customHeight="1" x14ac:dyDescent="0.25">
      <c r="A46" s="345"/>
      <c r="B46" s="346" t="s">
        <v>264</v>
      </c>
      <c r="C46" s="346"/>
      <c r="D46" s="347"/>
      <c r="E46" s="291"/>
      <c r="F46" s="293"/>
      <c r="G46" s="293"/>
      <c r="H46" s="499"/>
      <c r="I46" s="291"/>
      <c r="J46" s="293"/>
      <c r="K46" s="293"/>
      <c r="L46" s="501"/>
      <c r="R46" s="2">
        <f t="shared" si="1"/>
        <v>0</v>
      </c>
    </row>
    <row r="47" spans="1:18" ht="31" customHeight="1" thickBot="1" x14ac:dyDescent="0.3">
      <c r="A47" s="340"/>
      <c r="B47" s="335" t="s">
        <v>260</v>
      </c>
      <c r="C47" s="335"/>
      <c r="D47" s="336"/>
      <c r="E47" s="322"/>
      <c r="F47" s="324"/>
      <c r="G47" s="324"/>
      <c r="H47" s="500"/>
      <c r="I47" s="322"/>
      <c r="J47" s="324"/>
      <c r="K47" s="324"/>
      <c r="L47" s="504"/>
      <c r="R47" s="2">
        <f t="shared" si="1"/>
        <v>0</v>
      </c>
    </row>
    <row r="48" spans="1:18" ht="31" customHeight="1" x14ac:dyDescent="0.25">
      <c r="A48" s="339" t="s">
        <v>265</v>
      </c>
      <c r="B48" s="337" t="s">
        <v>266</v>
      </c>
      <c r="C48" s="337"/>
      <c r="D48" s="338"/>
      <c r="E48" s="326"/>
      <c r="F48" s="328"/>
      <c r="G48" s="328"/>
      <c r="H48" s="507"/>
      <c r="I48" s="326"/>
      <c r="J48" s="328"/>
      <c r="K48" s="328"/>
      <c r="L48" s="508"/>
      <c r="R48" s="2">
        <f t="shared" si="1"/>
        <v>0</v>
      </c>
    </row>
    <row r="49" spans="1:18" ht="31" customHeight="1" thickBot="1" x14ac:dyDescent="0.3">
      <c r="A49" s="340"/>
      <c r="B49" s="335" t="s">
        <v>471</v>
      </c>
      <c r="C49" s="335"/>
      <c r="D49" s="336"/>
      <c r="E49" s="342"/>
      <c r="F49" s="297"/>
      <c r="G49" s="297"/>
      <c r="H49" s="502"/>
      <c r="I49" s="342"/>
      <c r="J49" s="297"/>
      <c r="K49" s="297"/>
      <c r="L49" s="503"/>
      <c r="R49" s="2">
        <f t="shared" si="1"/>
        <v>0</v>
      </c>
    </row>
    <row r="50" spans="1:18" ht="31" customHeight="1" thickBot="1" x14ac:dyDescent="0.3">
      <c r="A50" s="332" t="s">
        <v>267</v>
      </c>
      <c r="B50" s="333"/>
      <c r="C50" s="333"/>
      <c r="D50" s="334"/>
      <c r="E50" s="299"/>
      <c r="F50" s="295"/>
      <c r="G50" s="295"/>
      <c r="H50" s="505"/>
      <c r="I50" s="299"/>
      <c r="J50" s="295"/>
      <c r="K50" s="295"/>
      <c r="L50" s="506"/>
      <c r="R50" s="2">
        <f t="shared" si="1"/>
        <v>0</v>
      </c>
    </row>
    <row r="51" spans="1:18" ht="31" customHeight="1" thickBot="1" x14ac:dyDescent="0.3">
      <c r="A51" s="319" t="s">
        <v>255</v>
      </c>
      <c r="B51" s="320"/>
      <c r="C51" s="320"/>
      <c r="D51" s="321"/>
      <c r="E51" s="299"/>
      <c r="F51" s="295"/>
      <c r="G51" s="295"/>
      <c r="H51" s="505"/>
      <c r="I51" s="299"/>
      <c r="J51" s="295"/>
      <c r="K51" s="295"/>
      <c r="L51" s="506"/>
      <c r="R51" s="2">
        <f t="shared" si="1"/>
        <v>0</v>
      </c>
    </row>
    <row r="53" spans="1:18" s="3" customFormat="1" ht="15.5" x14ac:dyDescent="0.25">
      <c r="A53" s="147" t="s">
        <v>436</v>
      </c>
      <c r="B53" s="34"/>
    </row>
    <row r="54" spans="1:18" s="3" customFormat="1" ht="15.5" x14ac:dyDescent="0.25">
      <c r="A54" s="287" t="s">
        <v>512</v>
      </c>
      <c r="B54" s="287"/>
      <c r="C54" s="287"/>
      <c r="D54" s="287"/>
      <c r="E54" s="287"/>
      <c r="F54" s="287"/>
      <c r="G54" s="287"/>
      <c r="H54" s="287"/>
      <c r="I54" s="287"/>
      <c r="J54" s="287"/>
      <c r="K54" s="287"/>
      <c r="L54" s="287"/>
    </row>
    <row r="55" spans="1:18" s="3" customFormat="1" ht="15.5" x14ac:dyDescent="0.25">
      <c r="A55" s="147" t="s">
        <v>430</v>
      </c>
      <c r="B55" s="34"/>
    </row>
    <row r="56" spans="1:18" s="3" customFormat="1" ht="15.5" x14ac:dyDescent="0.25">
      <c r="A56" s="147" t="s">
        <v>270</v>
      </c>
      <c r="B56" s="34"/>
    </row>
    <row r="57" spans="1:18" s="3" customFormat="1" ht="15.5" x14ac:dyDescent="0.25">
      <c r="A57" s="147" t="s">
        <v>271</v>
      </c>
      <c r="B57" s="34"/>
    </row>
    <row r="58" spans="1:18" s="3" customFormat="1" ht="15.5" x14ac:dyDescent="0.25">
      <c r="A58" s="147" t="s">
        <v>272</v>
      </c>
      <c r="B58" s="34"/>
    </row>
    <row r="59" spans="1:18" s="3" customFormat="1" ht="15.5" x14ac:dyDescent="0.25">
      <c r="A59" s="147" t="s">
        <v>273</v>
      </c>
      <c r="B59" s="34"/>
    </row>
    <row r="60" spans="1:18" s="3" customFormat="1" ht="15.5" x14ac:dyDescent="0.25">
      <c r="A60" s="147" t="s">
        <v>274</v>
      </c>
      <c r="B60" s="34"/>
    </row>
    <row r="61" spans="1:18" s="3" customFormat="1" ht="15.5" x14ac:dyDescent="0.25">
      <c r="A61" s="147" t="s">
        <v>275</v>
      </c>
      <c r="B61" s="34"/>
    </row>
    <row r="62" spans="1:18" s="3" customFormat="1" ht="15.5" x14ac:dyDescent="0.25">
      <c r="A62" s="147" t="s">
        <v>328</v>
      </c>
      <c r="B62" s="34"/>
    </row>
    <row r="63" spans="1:18" s="3" customFormat="1" ht="15.5" x14ac:dyDescent="0.25">
      <c r="A63" s="147" t="s">
        <v>277</v>
      </c>
      <c r="B63" s="34"/>
    </row>
  </sheetData>
  <sheetProtection algorithmName="SHA-512" hashValue="HBofb11cNuEBdMtzvHEuODiovJjv5O/pjmCmap202NIdo0xOGrpYW0xXbUkWowOpUFQwbcp5sP39ON6JqfTFcA==" saltValue="k/7iUR/oKrZkocWw1P1Mhw==" spinCount="100000" sheet="1" objects="1" scenarios="1" selectLockedCells="1"/>
  <mergeCells count="140">
    <mergeCell ref="I47:J47"/>
    <mergeCell ref="K47:L47"/>
    <mergeCell ref="A51:D51"/>
    <mergeCell ref="E51:F51"/>
    <mergeCell ref="G51:H51"/>
    <mergeCell ref="I51:J51"/>
    <mergeCell ref="K51:L51"/>
    <mergeCell ref="K49:L49"/>
    <mergeCell ref="A50:D50"/>
    <mergeCell ref="E50:F50"/>
    <mergeCell ref="G50:H50"/>
    <mergeCell ref="I50:J50"/>
    <mergeCell ref="K50:L50"/>
    <mergeCell ref="A48:A49"/>
    <mergeCell ref="B48:D48"/>
    <mergeCell ref="E48:F48"/>
    <mergeCell ref="G48:H48"/>
    <mergeCell ref="I48:J48"/>
    <mergeCell ref="K48:L48"/>
    <mergeCell ref="B49:D49"/>
    <mergeCell ref="E49:F49"/>
    <mergeCell ref="G49:H49"/>
    <mergeCell ref="I49:J49"/>
    <mergeCell ref="K44:L44"/>
    <mergeCell ref="B45:D45"/>
    <mergeCell ref="E45:F45"/>
    <mergeCell ref="G45:H45"/>
    <mergeCell ref="I45:J45"/>
    <mergeCell ref="K45:L45"/>
    <mergeCell ref="A43:A47"/>
    <mergeCell ref="B43:D43"/>
    <mergeCell ref="E43:F43"/>
    <mergeCell ref="G43:H43"/>
    <mergeCell ref="I43:J43"/>
    <mergeCell ref="K43:L43"/>
    <mergeCell ref="B44:D44"/>
    <mergeCell ref="E44:F44"/>
    <mergeCell ref="G44:H44"/>
    <mergeCell ref="I44:J44"/>
    <mergeCell ref="B46:D46"/>
    <mergeCell ref="E46:F46"/>
    <mergeCell ref="G46:H46"/>
    <mergeCell ref="I46:J46"/>
    <mergeCell ref="K46:L46"/>
    <mergeCell ref="B47:D47"/>
    <mergeCell ref="E47:F47"/>
    <mergeCell ref="G47:H47"/>
    <mergeCell ref="I41:J41"/>
    <mergeCell ref="K41:L41"/>
    <mergeCell ref="B42:D42"/>
    <mergeCell ref="E42:F42"/>
    <mergeCell ref="G42:H42"/>
    <mergeCell ref="I42:J42"/>
    <mergeCell ref="K42:L42"/>
    <mergeCell ref="K38:L39"/>
    <mergeCell ref="A40:A42"/>
    <mergeCell ref="B40:D40"/>
    <mergeCell ref="E40:F40"/>
    <mergeCell ref="G40:H40"/>
    <mergeCell ref="I40:J40"/>
    <mergeCell ref="K40:L40"/>
    <mergeCell ref="B41:D41"/>
    <mergeCell ref="E41:F41"/>
    <mergeCell ref="G41:H41"/>
    <mergeCell ref="A35:D35"/>
    <mergeCell ref="A37:D39"/>
    <mergeCell ref="E37:H37"/>
    <mergeCell ref="I37:L37"/>
    <mergeCell ref="E38:F39"/>
    <mergeCell ref="G38:H39"/>
    <mergeCell ref="I38:J39"/>
    <mergeCell ref="B23:B24"/>
    <mergeCell ref="C23:D23"/>
    <mergeCell ref="C24:D24"/>
    <mergeCell ref="J7:J9"/>
    <mergeCell ref="K7:K9"/>
    <mergeCell ref="L7:L9"/>
    <mergeCell ref="B29:B30"/>
    <mergeCell ref="C30:D30"/>
    <mergeCell ref="A31:A34"/>
    <mergeCell ref="B31:D31"/>
    <mergeCell ref="B32:D32"/>
    <mergeCell ref="B33:D33"/>
    <mergeCell ref="B34:D34"/>
    <mergeCell ref="B25:B26"/>
    <mergeCell ref="C25:D25"/>
    <mergeCell ref="C26:D26"/>
    <mergeCell ref="B27:B28"/>
    <mergeCell ref="C27:D27"/>
    <mergeCell ref="C28:D28"/>
    <mergeCell ref="C29:D29"/>
    <mergeCell ref="I7:I9"/>
    <mergeCell ref="M7:M9"/>
    <mergeCell ref="N7:N9"/>
    <mergeCell ref="O7:O9"/>
    <mergeCell ref="P7:P9"/>
    <mergeCell ref="A10:A30"/>
    <mergeCell ref="B10:B12"/>
    <mergeCell ref="C10:D10"/>
    <mergeCell ref="C11:D11"/>
    <mergeCell ref="C12:D12"/>
    <mergeCell ref="B17:B18"/>
    <mergeCell ref="C17:D17"/>
    <mergeCell ref="C18:D18"/>
    <mergeCell ref="B19:B20"/>
    <mergeCell ref="C19:D19"/>
    <mergeCell ref="C20:D20"/>
    <mergeCell ref="B13:B14"/>
    <mergeCell ref="C13:D13"/>
    <mergeCell ref="C14:D14"/>
    <mergeCell ref="B15:B16"/>
    <mergeCell ref="C15:D15"/>
    <mergeCell ref="C16:D16"/>
    <mergeCell ref="B21:B22"/>
    <mergeCell ref="C21:D21"/>
    <mergeCell ref="C22:D22"/>
    <mergeCell ref="A54:L54"/>
    <mergeCell ref="N2:P2"/>
    <mergeCell ref="A1:D1"/>
    <mergeCell ref="I1:L1"/>
    <mergeCell ref="E1:H1"/>
    <mergeCell ref="M1:P1"/>
    <mergeCell ref="A2:M2"/>
    <mergeCell ref="A3:M3"/>
    <mergeCell ref="N3:P3"/>
    <mergeCell ref="A4:D9"/>
    <mergeCell ref="E4:P4"/>
    <mergeCell ref="E5:H5"/>
    <mergeCell ref="I5:L5"/>
    <mergeCell ref="M5:P5"/>
    <mergeCell ref="E6:F6"/>
    <mergeCell ref="G6:H6"/>
    <mergeCell ref="I6:J6"/>
    <mergeCell ref="K6:L6"/>
    <mergeCell ref="M6:N6"/>
    <mergeCell ref="O6:P6"/>
    <mergeCell ref="E7:E9"/>
    <mergeCell ref="F7:F9"/>
    <mergeCell ref="G7:G9"/>
    <mergeCell ref="H7:H9"/>
  </mergeCells>
  <dataValidations count="1">
    <dataValidation type="decimal" operator="greaterThan" allowBlank="1" showErrorMessage="1" errorTitle="CHYBA | ERROR" error="Zadejte kladné číslo | Enter a positive number" sqref="E10:P35 E40:L51" xr:uid="{00000000-0002-0000-13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18">
    <tabColor rgb="FFFFB400"/>
  </sheetPr>
  <dimension ref="A1:V61"/>
  <sheetViews>
    <sheetView showGridLines="0" zoomScale="80" zoomScaleNormal="80" workbookViewId="0">
      <selection activeCell="E11" sqref="E11"/>
    </sheetView>
  </sheetViews>
  <sheetFormatPr defaultColWidth="9.1796875" defaultRowHeight="12.5" x14ac:dyDescent="0.25"/>
  <cols>
    <col min="1" max="1" width="6.7265625" style="2" customWidth="1"/>
    <col min="2" max="2" width="16.7265625" style="2" customWidth="1"/>
    <col min="3" max="4" width="10.7265625" style="2" customWidth="1"/>
    <col min="5" max="20" width="10" style="2" customWidth="1"/>
    <col min="21" max="21" width="9.1796875" style="2"/>
    <col min="22" max="22" width="12.7265625" style="2" hidden="1" customWidth="1"/>
    <col min="23" max="16384" width="9.1796875" style="2"/>
  </cols>
  <sheetData>
    <row r="1" spans="1:22" ht="29.5" customHeight="1" x14ac:dyDescent="0.25">
      <c r="A1" s="352" t="s">
        <v>321</v>
      </c>
      <c r="B1" s="353"/>
      <c r="C1" s="353"/>
      <c r="D1" s="353"/>
      <c r="E1" s="353"/>
      <c r="F1" s="353" t="s">
        <v>240</v>
      </c>
      <c r="G1" s="353"/>
      <c r="H1" s="353"/>
      <c r="I1" s="353"/>
      <c r="J1" s="353"/>
      <c r="K1" s="594" t="s">
        <v>296</v>
      </c>
      <c r="L1" s="594"/>
      <c r="M1" s="594"/>
      <c r="N1" s="594"/>
      <c r="O1" s="594"/>
      <c r="P1" s="353" t="s">
        <v>278</v>
      </c>
      <c r="Q1" s="353"/>
      <c r="R1" s="353"/>
      <c r="S1" s="353"/>
      <c r="T1" s="405"/>
      <c r="V1" s="2">
        <f>V11*V12*V13*V14*V15*V16*V17*V18*V19*V20*V21*V22*V23*V24*V25*V26*V27*V28*V29*V30*V31*V32*V33*V34*V35*V42*V43*V44*V45*V46*V47*V48*V49*V50</f>
        <v>0</v>
      </c>
    </row>
    <row r="2" spans="1:22" s="3" customFormat="1" ht="29.5" customHeight="1" x14ac:dyDescent="0.25">
      <c r="A2" s="458" t="s">
        <v>329</v>
      </c>
      <c r="B2" s="458"/>
      <c r="C2" s="458"/>
      <c r="D2" s="458"/>
      <c r="E2" s="458"/>
      <c r="F2" s="458"/>
      <c r="G2" s="458"/>
      <c r="H2" s="458"/>
      <c r="I2" s="458"/>
      <c r="J2" s="458"/>
      <c r="K2" s="458"/>
      <c r="L2" s="458"/>
      <c r="M2" s="458"/>
      <c r="N2" s="458"/>
      <c r="O2" s="458"/>
      <c r="P2" s="458"/>
      <c r="Q2" s="458"/>
      <c r="R2" s="288" t="str">
        <f>"IČO: "&amp;Introduction!C12</f>
        <v xml:space="preserve">IČO: </v>
      </c>
      <c r="S2" s="288"/>
      <c r="T2" s="288"/>
      <c r="V2" s="3">
        <v>0</v>
      </c>
    </row>
    <row r="3" spans="1:22" s="131" customFormat="1" ht="52.9" customHeight="1" thickBot="1" x14ac:dyDescent="0.3">
      <c r="A3" s="459" t="s">
        <v>480</v>
      </c>
      <c r="B3" s="459"/>
      <c r="C3" s="459"/>
      <c r="D3" s="459"/>
      <c r="E3" s="459"/>
      <c r="F3" s="459"/>
      <c r="G3" s="459"/>
      <c r="H3" s="459"/>
      <c r="I3" s="459"/>
      <c r="J3" s="459"/>
      <c r="K3" s="459"/>
      <c r="L3" s="459"/>
      <c r="M3" s="459"/>
      <c r="N3" s="459"/>
      <c r="O3" s="459"/>
      <c r="P3" s="459"/>
      <c r="Q3" s="459"/>
      <c r="R3" s="460" t="str">
        <f>Introduction!D4&amp;Introduction!E4</f>
        <v>3. quarter 2026</v>
      </c>
      <c r="S3" s="460"/>
      <c r="T3" s="460"/>
    </row>
    <row r="4" spans="1:22" s="3" customFormat="1" ht="31" customHeight="1" thickBot="1" x14ac:dyDescent="0.3">
      <c r="A4" s="394" t="s">
        <v>243</v>
      </c>
      <c r="B4" s="395"/>
      <c r="C4" s="395"/>
      <c r="D4" s="396"/>
      <c r="E4" s="432" t="s">
        <v>280</v>
      </c>
      <c r="F4" s="433"/>
      <c r="G4" s="433"/>
      <c r="H4" s="433"/>
      <c r="I4" s="433"/>
      <c r="J4" s="433"/>
      <c r="K4" s="433"/>
      <c r="L4" s="433"/>
      <c r="M4" s="433"/>
      <c r="N4" s="433"/>
      <c r="O4" s="433"/>
      <c r="P4" s="433"/>
      <c r="Q4" s="433"/>
      <c r="R4" s="433"/>
      <c r="S4" s="433"/>
      <c r="T4" s="434"/>
    </row>
    <row r="5" spans="1:22" s="3" customFormat="1" ht="31" customHeight="1" thickBot="1" x14ac:dyDescent="0.3">
      <c r="A5" s="397"/>
      <c r="B5" s="398"/>
      <c r="C5" s="398"/>
      <c r="D5" s="399"/>
      <c r="E5" s="427" t="s">
        <v>281</v>
      </c>
      <c r="F5" s="428"/>
      <c r="G5" s="428"/>
      <c r="H5" s="428"/>
      <c r="I5" s="428"/>
      <c r="J5" s="428"/>
      <c r="K5" s="428"/>
      <c r="L5" s="429"/>
      <c r="M5" s="427" t="s">
        <v>282</v>
      </c>
      <c r="N5" s="428"/>
      <c r="O5" s="428"/>
      <c r="P5" s="428"/>
      <c r="Q5" s="428"/>
      <c r="R5" s="428"/>
      <c r="S5" s="428"/>
      <c r="T5" s="429"/>
    </row>
    <row r="6" spans="1:22" ht="31" customHeight="1" thickBot="1" x14ac:dyDescent="0.3">
      <c r="A6" s="397"/>
      <c r="B6" s="398"/>
      <c r="C6" s="398"/>
      <c r="D6" s="399"/>
      <c r="E6" s="412" t="s">
        <v>244</v>
      </c>
      <c r="F6" s="406"/>
      <c r="G6" s="406"/>
      <c r="H6" s="407"/>
      <c r="I6" s="412" t="s">
        <v>387</v>
      </c>
      <c r="J6" s="406"/>
      <c r="K6" s="406"/>
      <c r="L6" s="407"/>
      <c r="M6" s="412" t="s">
        <v>244</v>
      </c>
      <c r="N6" s="406"/>
      <c r="O6" s="406"/>
      <c r="P6" s="407"/>
      <c r="Q6" s="412" t="s">
        <v>387</v>
      </c>
      <c r="R6" s="406"/>
      <c r="S6" s="406"/>
      <c r="T6" s="407"/>
    </row>
    <row r="7" spans="1:22" ht="31" customHeight="1" thickBot="1" x14ac:dyDescent="0.3">
      <c r="A7" s="397"/>
      <c r="B7" s="398"/>
      <c r="C7" s="398"/>
      <c r="D7" s="399"/>
      <c r="E7" s="404" t="s">
        <v>245</v>
      </c>
      <c r="F7" s="404"/>
      <c r="G7" s="307" t="s">
        <v>246</v>
      </c>
      <c r="H7" s="308"/>
      <c r="I7" s="404" t="s">
        <v>245</v>
      </c>
      <c r="J7" s="404"/>
      <c r="K7" s="307" t="s">
        <v>246</v>
      </c>
      <c r="L7" s="308"/>
      <c r="M7" s="404" t="s">
        <v>245</v>
      </c>
      <c r="N7" s="404"/>
      <c r="O7" s="307" t="s">
        <v>246</v>
      </c>
      <c r="P7" s="308"/>
      <c r="Q7" s="404" t="s">
        <v>245</v>
      </c>
      <c r="R7" s="404"/>
      <c r="S7" s="307" t="s">
        <v>246</v>
      </c>
      <c r="T7" s="308"/>
    </row>
    <row r="8" spans="1:22" ht="31" customHeight="1" x14ac:dyDescent="0.25">
      <c r="A8" s="397"/>
      <c r="B8" s="398"/>
      <c r="C8" s="398"/>
      <c r="D8" s="399"/>
      <c r="E8" s="310" t="s">
        <v>247</v>
      </c>
      <c r="F8" s="455" t="s">
        <v>248</v>
      </c>
      <c r="G8" s="310" t="s">
        <v>247</v>
      </c>
      <c r="H8" s="455" t="s">
        <v>248</v>
      </c>
      <c r="I8" s="310" t="s">
        <v>247</v>
      </c>
      <c r="J8" s="455" t="s">
        <v>248</v>
      </c>
      <c r="K8" s="310" t="s">
        <v>247</v>
      </c>
      <c r="L8" s="455" t="s">
        <v>248</v>
      </c>
      <c r="M8" s="310" t="s">
        <v>247</v>
      </c>
      <c r="N8" s="455" t="s">
        <v>248</v>
      </c>
      <c r="O8" s="310" t="s">
        <v>247</v>
      </c>
      <c r="P8" s="455" t="s">
        <v>248</v>
      </c>
      <c r="Q8" s="310" t="s">
        <v>247</v>
      </c>
      <c r="R8" s="455" t="s">
        <v>248</v>
      </c>
      <c r="S8" s="310" t="s">
        <v>247</v>
      </c>
      <c r="T8" s="455" t="s">
        <v>248</v>
      </c>
    </row>
    <row r="9" spans="1:22" ht="31" customHeight="1" x14ac:dyDescent="0.25">
      <c r="A9" s="397"/>
      <c r="B9" s="398"/>
      <c r="C9" s="398"/>
      <c r="D9" s="399"/>
      <c r="E9" s="311"/>
      <c r="F9" s="456"/>
      <c r="G9" s="311"/>
      <c r="H9" s="456"/>
      <c r="I9" s="311"/>
      <c r="J9" s="456"/>
      <c r="K9" s="311"/>
      <c r="L9" s="456"/>
      <c r="M9" s="311"/>
      <c r="N9" s="456"/>
      <c r="O9" s="311"/>
      <c r="P9" s="456"/>
      <c r="Q9" s="311"/>
      <c r="R9" s="456"/>
      <c r="S9" s="311"/>
      <c r="T9" s="456"/>
    </row>
    <row r="10" spans="1:22" ht="31" customHeight="1" thickBot="1" x14ac:dyDescent="0.3">
      <c r="A10" s="400"/>
      <c r="B10" s="401"/>
      <c r="C10" s="401"/>
      <c r="D10" s="450"/>
      <c r="E10" s="312"/>
      <c r="F10" s="457"/>
      <c r="G10" s="312"/>
      <c r="H10" s="457"/>
      <c r="I10" s="312"/>
      <c r="J10" s="457"/>
      <c r="K10" s="312"/>
      <c r="L10" s="457"/>
      <c r="M10" s="312"/>
      <c r="N10" s="457"/>
      <c r="O10" s="312"/>
      <c r="P10" s="457"/>
      <c r="Q10" s="312"/>
      <c r="R10" s="457"/>
      <c r="S10" s="312"/>
      <c r="T10" s="457"/>
    </row>
    <row r="11" spans="1:22" ht="31" customHeight="1" x14ac:dyDescent="0.25">
      <c r="A11" s="356" t="s">
        <v>249</v>
      </c>
      <c r="B11" s="512" t="s">
        <v>0</v>
      </c>
      <c r="C11" s="361" t="s">
        <v>251</v>
      </c>
      <c r="D11" s="362"/>
      <c r="E11" s="64"/>
      <c r="F11" s="63"/>
      <c r="G11" s="63"/>
      <c r="H11" s="65"/>
      <c r="I11" s="64"/>
      <c r="J11" s="63"/>
      <c r="K11" s="63"/>
      <c r="L11" s="65"/>
      <c r="M11" s="64"/>
      <c r="N11" s="63"/>
      <c r="O11" s="63"/>
      <c r="P11" s="65"/>
      <c r="Q11" s="64"/>
      <c r="R11" s="63"/>
      <c r="S11" s="63"/>
      <c r="T11" s="65"/>
      <c r="V11" s="2">
        <f t="shared" ref="V11:V35" si="0">E11*F11*G11*H11*I11*J11*K11*L11*M11*N11*O11*P11*Q11*R11*S11*T11*$V$2</f>
        <v>0</v>
      </c>
    </row>
    <row r="12" spans="1:22" ht="31" customHeight="1" x14ac:dyDescent="0.25">
      <c r="A12" s="357"/>
      <c r="B12" s="513"/>
      <c r="C12" s="367" t="s">
        <v>254</v>
      </c>
      <c r="D12" s="368"/>
      <c r="E12" s="68"/>
      <c r="F12" s="67"/>
      <c r="G12" s="67"/>
      <c r="H12" s="69"/>
      <c r="I12" s="68"/>
      <c r="J12" s="67"/>
      <c r="K12" s="67"/>
      <c r="L12" s="69"/>
      <c r="M12" s="68"/>
      <c r="N12" s="67"/>
      <c r="O12" s="67"/>
      <c r="P12" s="69"/>
      <c r="Q12" s="68"/>
      <c r="R12" s="67"/>
      <c r="S12" s="67"/>
      <c r="T12" s="69"/>
      <c r="V12" s="2">
        <f t="shared" si="0"/>
        <v>0</v>
      </c>
    </row>
    <row r="13" spans="1:22" ht="31" customHeight="1" x14ac:dyDescent="0.25">
      <c r="A13" s="357"/>
      <c r="B13" s="514" t="s">
        <v>1</v>
      </c>
      <c r="C13" s="367" t="s">
        <v>251</v>
      </c>
      <c r="D13" s="368"/>
      <c r="E13" s="68"/>
      <c r="F13" s="67"/>
      <c r="G13" s="67"/>
      <c r="H13" s="69"/>
      <c r="I13" s="68"/>
      <c r="J13" s="67"/>
      <c r="K13" s="67"/>
      <c r="L13" s="69"/>
      <c r="M13" s="68"/>
      <c r="N13" s="67"/>
      <c r="O13" s="67"/>
      <c r="P13" s="69"/>
      <c r="Q13" s="68"/>
      <c r="R13" s="67"/>
      <c r="S13" s="67"/>
      <c r="T13" s="69"/>
      <c r="V13" s="2">
        <f t="shared" si="0"/>
        <v>0</v>
      </c>
    </row>
    <row r="14" spans="1:22" ht="31" customHeight="1" x14ac:dyDescent="0.25">
      <c r="A14" s="357"/>
      <c r="B14" s="513"/>
      <c r="C14" s="367" t="s">
        <v>254</v>
      </c>
      <c r="D14" s="368"/>
      <c r="E14" s="68"/>
      <c r="F14" s="67"/>
      <c r="G14" s="67"/>
      <c r="H14" s="69"/>
      <c r="I14" s="68"/>
      <c r="J14" s="67"/>
      <c r="K14" s="67"/>
      <c r="L14" s="69"/>
      <c r="M14" s="68"/>
      <c r="N14" s="67"/>
      <c r="O14" s="67"/>
      <c r="P14" s="69"/>
      <c r="Q14" s="68"/>
      <c r="R14" s="67"/>
      <c r="S14" s="67"/>
      <c r="T14" s="69"/>
      <c r="V14" s="2">
        <f t="shared" si="0"/>
        <v>0</v>
      </c>
    </row>
    <row r="15" spans="1:22" ht="31" customHeight="1" x14ac:dyDescent="0.25">
      <c r="A15" s="357"/>
      <c r="B15" s="514" t="s">
        <v>2</v>
      </c>
      <c r="C15" s="367" t="s">
        <v>251</v>
      </c>
      <c r="D15" s="368"/>
      <c r="E15" s="68"/>
      <c r="F15" s="67"/>
      <c r="G15" s="67"/>
      <c r="H15" s="69"/>
      <c r="I15" s="68"/>
      <c r="J15" s="67"/>
      <c r="K15" s="67"/>
      <c r="L15" s="69"/>
      <c r="M15" s="68"/>
      <c r="N15" s="67"/>
      <c r="O15" s="67"/>
      <c r="P15" s="69"/>
      <c r="Q15" s="68"/>
      <c r="R15" s="67"/>
      <c r="S15" s="67"/>
      <c r="T15" s="69"/>
      <c r="V15" s="2">
        <f t="shared" si="0"/>
        <v>0</v>
      </c>
    </row>
    <row r="16" spans="1:22" ht="31" customHeight="1" x14ac:dyDescent="0.25">
      <c r="A16" s="357"/>
      <c r="B16" s="513"/>
      <c r="C16" s="367" t="s">
        <v>254</v>
      </c>
      <c r="D16" s="368"/>
      <c r="E16" s="68"/>
      <c r="F16" s="67"/>
      <c r="G16" s="67"/>
      <c r="H16" s="69"/>
      <c r="I16" s="68"/>
      <c r="J16" s="67"/>
      <c r="K16" s="67"/>
      <c r="L16" s="69"/>
      <c r="M16" s="68"/>
      <c r="N16" s="67"/>
      <c r="O16" s="67"/>
      <c r="P16" s="69"/>
      <c r="Q16" s="68"/>
      <c r="R16" s="67"/>
      <c r="S16" s="67"/>
      <c r="T16" s="69"/>
      <c r="V16" s="2">
        <f t="shared" si="0"/>
        <v>0</v>
      </c>
    </row>
    <row r="17" spans="1:22" ht="31" customHeight="1" x14ac:dyDescent="0.25">
      <c r="A17" s="357"/>
      <c r="B17" s="514" t="s">
        <v>3</v>
      </c>
      <c r="C17" s="367" t="s">
        <v>251</v>
      </c>
      <c r="D17" s="368"/>
      <c r="E17" s="68"/>
      <c r="F17" s="67"/>
      <c r="G17" s="67"/>
      <c r="H17" s="69"/>
      <c r="I17" s="68"/>
      <c r="J17" s="67"/>
      <c r="K17" s="67"/>
      <c r="L17" s="69"/>
      <c r="M17" s="68"/>
      <c r="N17" s="67"/>
      <c r="O17" s="67"/>
      <c r="P17" s="69"/>
      <c r="Q17" s="68"/>
      <c r="R17" s="67"/>
      <c r="S17" s="67"/>
      <c r="T17" s="69"/>
      <c r="V17" s="2">
        <f t="shared" si="0"/>
        <v>0</v>
      </c>
    </row>
    <row r="18" spans="1:22" ht="31" customHeight="1" x14ac:dyDescent="0.25">
      <c r="A18" s="357"/>
      <c r="B18" s="513"/>
      <c r="C18" s="367" t="s">
        <v>254</v>
      </c>
      <c r="D18" s="368"/>
      <c r="E18" s="68"/>
      <c r="F18" s="67"/>
      <c r="G18" s="67"/>
      <c r="H18" s="69"/>
      <c r="I18" s="68"/>
      <c r="J18" s="67"/>
      <c r="K18" s="67"/>
      <c r="L18" s="69"/>
      <c r="M18" s="68"/>
      <c r="N18" s="67"/>
      <c r="O18" s="67"/>
      <c r="P18" s="69"/>
      <c r="Q18" s="68"/>
      <c r="R18" s="67"/>
      <c r="S18" s="67"/>
      <c r="T18" s="69"/>
      <c r="V18" s="2">
        <f t="shared" si="0"/>
        <v>0</v>
      </c>
    </row>
    <row r="19" spans="1:22" ht="31" customHeight="1" x14ac:dyDescent="0.25">
      <c r="A19" s="357"/>
      <c r="B19" s="514" t="s">
        <v>4</v>
      </c>
      <c r="C19" s="367" t="s">
        <v>251</v>
      </c>
      <c r="D19" s="368"/>
      <c r="E19" s="68"/>
      <c r="F19" s="67"/>
      <c r="G19" s="67"/>
      <c r="H19" s="69"/>
      <c r="I19" s="68"/>
      <c r="J19" s="67"/>
      <c r="K19" s="67"/>
      <c r="L19" s="69"/>
      <c r="M19" s="68"/>
      <c r="N19" s="67"/>
      <c r="O19" s="67"/>
      <c r="P19" s="69"/>
      <c r="Q19" s="68"/>
      <c r="R19" s="67"/>
      <c r="S19" s="67"/>
      <c r="T19" s="69"/>
      <c r="V19" s="2">
        <f t="shared" si="0"/>
        <v>0</v>
      </c>
    </row>
    <row r="20" spans="1:22" ht="31" customHeight="1" x14ac:dyDescent="0.25">
      <c r="A20" s="357"/>
      <c r="B20" s="513"/>
      <c r="C20" s="367" t="s">
        <v>254</v>
      </c>
      <c r="D20" s="368"/>
      <c r="E20" s="68"/>
      <c r="F20" s="67"/>
      <c r="G20" s="67"/>
      <c r="H20" s="69"/>
      <c r="I20" s="68"/>
      <c r="J20" s="67"/>
      <c r="K20" s="67"/>
      <c r="L20" s="69"/>
      <c r="M20" s="68"/>
      <c r="N20" s="67"/>
      <c r="O20" s="67"/>
      <c r="P20" s="69"/>
      <c r="Q20" s="68"/>
      <c r="R20" s="67"/>
      <c r="S20" s="67"/>
      <c r="T20" s="69"/>
      <c r="V20" s="2">
        <f t="shared" si="0"/>
        <v>0</v>
      </c>
    </row>
    <row r="21" spans="1:22" ht="31" customHeight="1" x14ac:dyDescent="0.25">
      <c r="A21" s="357"/>
      <c r="B21" s="514" t="s">
        <v>5</v>
      </c>
      <c r="C21" s="367" t="s">
        <v>251</v>
      </c>
      <c r="D21" s="368"/>
      <c r="E21" s="68"/>
      <c r="F21" s="67"/>
      <c r="G21" s="67"/>
      <c r="H21" s="69"/>
      <c r="I21" s="68"/>
      <c r="J21" s="67"/>
      <c r="K21" s="67"/>
      <c r="L21" s="69"/>
      <c r="M21" s="68"/>
      <c r="N21" s="67"/>
      <c r="O21" s="67"/>
      <c r="P21" s="69"/>
      <c r="Q21" s="68"/>
      <c r="R21" s="67"/>
      <c r="S21" s="67"/>
      <c r="T21" s="69"/>
      <c r="V21" s="2">
        <f t="shared" si="0"/>
        <v>0</v>
      </c>
    </row>
    <row r="22" spans="1:22" ht="31" customHeight="1" x14ac:dyDescent="0.25">
      <c r="A22" s="357"/>
      <c r="B22" s="513"/>
      <c r="C22" s="367" t="s">
        <v>254</v>
      </c>
      <c r="D22" s="368"/>
      <c r="E22" s="68"/>
      <c r="F22" s="67"/>
      <c r="G22" s="67"/>
      <c r="H22" s="69"/>
      <c r="I22" s="68"/>
      <c r="J22" s="67"/>
      <c r="K22" s="67"/>
      <c r="L22" s="69"/>
      <c r="M22" s="68"/>
      <c r="N22" s="67"/>
      <c r="O22" s="67"/>
      <c r="P22" s="69"/>
      <c r="Q22" s="68"/>
      <c r="R22" s="67"/>
      <c r="S22" s="67"/>
      <c r="T22" s="69"/>
      <c r="V22" s="2">
        <f t="shared" si="0"/>
        <v>0</v>
      </c>
    </row>
    <row r="23" spans="1:22" ht="31" customHeight="1" x14ac:dyDescent="0.25">
      <c r="A23" s="357"/>
      <c r="B23" s="514" t="s">
        <v>6</v>
      </c>
      <c r="C23" s="367" t="s">
        <v>251</v>
      </c>
      <c r="D23" s="368"/>
      <c r="E23" s="68"/>
      <c r="F23" s="67"/>
      <c r="G23" s="67"/>
      <c r="H23" s="69"/>
      <c r="I23" s="68"/>
      <c r="J23" s="67"/>
      <c r="K23" s="67"/>
      <c r="L23" s="69"/>
      <c r="M23" s="68"/>
      <c r="N23" s="67"/>
      <c r="O23" s="67"/>
      <c r="P23" s="69"/>
      <c r="Q23" s="68"/>
      <c r="R23" s="67"/>
      <c r="S23" s="67"/>
      <c r="T23" s="69"/>
      <c r="V23" s="2">
        <f t="shared" si="0"/>
        <v>0</v>
      </c>
    </row>
    <row r="24" spans="1:22" ht="31" customHeight="1" x14ac:dyDescent="0.25">
      <c r="A24" s="357"/>
      <c r="B24" s="513"/>
      <c r="C24" s="367" t="s">
        <v>254</v>
      </c>
      <c r="D24" s="368"/>
      <c r="E24" s="68"/>
      <c r="F24" s="67"/>
      <c r="G24" s="67"/>
      <c r="H24" s="69"/>
      <c r="I24" s="68"/>
      <c r="J24" s="67"/>
      <c r="K24" s="67"/>
      <c r="L24" s="69"/>
      <c r="M24" s="68"/>
      <c r="N24" s="67"/>
      <c r="O24" s="67"/>
      <c r="P24" s="69"/>
      <c r="Q24" s="68"/>
      <c r="R24" s="67"/>
      <c r="S24" s="67"/>
      <c r="T24" s="69"/>
      <c r="V24" s="2">
        <f t="shared" si="0"/>
        <v>0</v>
      </c>
    </row>
    <row r="25" spans="1:22" ht="31" customHeight="1" x14ac:dyDescent="0.25">
      <c r="A25" s="357"/>
      <c r="B25" s="514" t="s">
        <v>255</v>
      </c>
      <c r="C25" s="367" t="s">
        <v>251</v>
      </c>
      <c r="D25" s="368"/>
      <c r="E25" s="68"/>
      <c r="F25" s="67"/>
      <c r="G25" s="67"/>
      <c r="H25" s="69"/>
      <c r="I25" s="68"/>
      <c r="J25" s="67"/>
      <c r="K25" s="67"/>
      <c r="L25" s="69"/>
      <c r="M25" s="68"/>
      <c r="N25" s="67"/>
      <c r="O25" s="67"/>
      <c r="P25" s="69"/>
      <c r="Q25" s="68"/>
      <c r="R25" s="67"/>
      <c r="S25" s="67"/>
      <c r="T25" s="69"/>
      <c r="V25" s="2">
        <f t="shared" si="0"/>
        <v>0</v>
      </c>
    </row>
    <row r="26" spans="1:22" ht="31" customHeight="1" x14ac:dyDescent="0.25">
      <c r="A26" s="357"/>
      <c r="B26" s="513"/>
      <c r="C26" s="367" t="s">
        <v>254</v>
      </c>
      <c r="D26" s="368"/>
      <c r="E26" s="68"/>
      <c r="F26" s="67"/>
      <c r="G26" s="67"/>
      <c r="H26" s="69"/>
      <c r="I26" s="68"/>
      <c r="J26" s="67"/>
      <c r="K26" s="67"/>
      <c r="L26" s="69"/>
      <c r="M26" s="68"/>
      <c r="N26" s="67"/>
      <c r="O26" s="67"/>
      <c r="P26" s="69"/>
      <c r="Q26" s="68"/>
      <c r="R26" s="67"/>
      <c r="S26" s="67"/>
      <c r="T26" s="69"/>
      <c r="V26" s="2">
        <f t="shared" si="0"/>
        <v>0</v>
      </c>
    </row>
    <row r="27" spans="1:22" ht="31" customHeight="1" x14ac:dyDescent="0.25">
      <c r="A27" s="357"/>
      <c r="B27" s="370" t="s">
        <v>311</v>
      </c>
      <c r="C27" s="367" t="s">
        <v>251</v>
      </c>
      <c r="D27" s="368"/>
      <c r="E27" s="68"/>
      <c r="F27" s="67"/>
      <c r="G27" s="67"/>
      <c r="H27" s="69"/>
      <c r="I27" s="68"/>
      <c r="J27" s="67"/>
      <c r="K27" s="67"/>
      <c r="L27" s="69"/>
      <c r="M27" s="68"/>
      <c r="N27" s="67"/>
      <c r="O27" s="67"/>
      <c r="P27" s="69"/>
      <c r="Q27" s="68"/>
      <c r="R27" s="67"/>
      <c r="S27" s="67"/>
      <c r="T27" s="69"/>
      <c r="V27" s="2">
        <f t="shared" si="0"/>
        <v>0</v>
      </c>
    </row>
    <row r="28" spans="1:22" ht="31" customHeight="1" x14ac:dyDescent="0.25">
      <c r="A28" s="357"/>
      <c r="B28" s="371"/>
      <c r="C28" s="367" t="s">
        <v>254</v>
      </c>
      <c r="D28" s="368"/>
      <c r="E28" s="68"/>
      <c r="F28" s="67"/>
      <c r="G28" s="67"/>
      <c r="H28" s="69"/>
      <c r="I28" s="68"/>
      <c r="J28" s="67"/>
      <c r="K28" s="67"/>
      <c r="L28" s="69"/>
      <c r="M28" s="68"/>
      <c r="N28" s="67"/>
      <c r="O28" s="67"/>
      <c r="P28" s="69"/>
      <c r="Q28" s="68"/>
      <c r="R28" s="67"/>
      <c r="S28" s="67"/>
      <c r="T28" s="69"/>
      <c r="V28" s="2">
        <f t="shared" si="0"/>
        <v>0</v>
      </c>
    </row>
    <row r="29" spans="1:22" ht="31" customHeight="1" x14ac:dyDescent="0.25">
      <c r="A29" s="357"/>
      <c r="B29" s="372" t="s">
        <v>284</v>
      </c>
      <c r="C29" s="373" t="s">
        <v>251</v>
      </c>
      <c r="D29" s="374"/>
      <c r="E29" s="68"/>
      <c r="F29" s="67"/>
      <c r="G29" s="67"/>
      <c r="H29" s="69"/>
      <c r="I29" s="68"/>
      <c r="J29" s="67"/>
      <c r="K29" s="67"/>
      <c r="L29" s="69"/>
      <c r="M29" s="68"/>
      <c r="N29" s="67"/>
      <c r="O29" s="67"/>
      <c r="P29" s="69"/>
      <c r="Q29" s="68"/>
      <c r="R29" s="67"/>
      <c r="S29" s="67"/>
      <c r="T29" s="69"/>
      <c r="V29" s="2">
        <f t="shared" si="0"/>
        <v>0</v>
      </c>
    </row>
    <row r="30" spans="1:22" ht="31" customHeight="1" thickBot="1" x14ac:dyDescent="0.3">
      <c r="A30" s="358"/>
      <c r="B30" s="364"/>
      <c r="C30" s="373" t="s">
        <v>254</v>
      </c>
      <c r="D30" s="374"/>
      <c r="E30" s="76"/>
      <c r="F30" s="77"/>
      <c r="G30" s="77"/>
      <c r="H30" s="79"/>
      <c r="I30" s="76"/>
      <c r="J30" s="77"/>
      <c r="K30" s="77"/>
      <c r="L30" s="79"/>
      <c r="M30" s="76"/>
      <c r="N30" s="77"/>
      <c r="O30" s="77"/>
      <c r="P30" s="79"/>
      <c r="Q30" s="76"/>
      <c r="R30" s="77"/>
      <c r="S30" s="77"/>
      <c r="T30" s="79"/>
      <c r="V30" s="2">
        <f t="shared" si="0"/>
        <v>0</v>
      </c>
    </row>
    <row r="31" spans="1:22" ht="31" customHeight="1" x14ac:dyDescent="0.25">
      <c r="A31" s="356" t="s">
        <v>250</v>
      </c>
      <c r="B31" s="338" t="s">
        <v>15</v>
      </c>
      <c r="C31" s="348"/>
      <c r="D31" s="349"/>
      <c r="E31" s="64"/>
      <c r="F31" s="63"/>
      <c r="G31" s="63"/>
      <c r="H31" s="65"/>
      <c r="I31" s="64"/>
      <c r="J31" s="63"/>
      <c r="K31" s="63"/>
      <c r="L31" s="65"/>
      <c r="M31" s="64"/>
      <c r="N31" s="63"/>
      <c r="O31" s="63"/>
      <c r="P31" s="65"/>
      <c r="Q31" s="64"/>
      <c r="R31" s="63"/>
      <c r="S31" s="63"/>
      <c r="T31" s="65"/>
      <c r="V31" s="2">
        <f t="shared" si="0"/>
        <v>0</v>
      </c>
    </row>
    <row r="32" spans="1:22" ht="31" customHeight="1" x14ac:dyDescent="0.25">
      <c r="A32" s="357"/>
      <c r="B32" s="347" t="s">
        <v>16</v>
      </c>
      <c r="C32" s="350" t="s">
        <v>7</v>
      </c>
      <c r="D32" s="351"/>
      <c r="E32" s="68"/>
      <c r="F32" s="67"/>
      <c r="G32" s="67"/>
      <c r="H32" s="69"/>
      <c r="I32" s="68"/>
      <c r="J32" s="67"/>
      <c r="K32" s="67"/>
      <c r="L32" s="69"/>
      <c r="M32" s="68"/>
      <c r="N32" s="67"/>
      <c r="O32" s="67"/>
      <c r="P32" s="69"/>
      <c r="Q32" s="68"/>
      <c r="R32" s="67"/>
      <c r="S32" s="67"/>
      <c r="T32" s="69"/>
      <c r="V32" s="2">
        <f t="shared" si="0"/>
        <v>0</v>
      </c>
    </row>
    <row r="33" spans="1:22" ht="31" customHeight="1" x14ac:dyDescent="0.25">
      <c r="A33" s="357"/>
      <c r="B33" s="447" t="s">
        <v>285</v>
      </c>
      <c r="C33" s="448"/>
      <c r="D33" s="449"/>
      <c r="E33" s="68"/>
      <c r="F33" s="67"/>
      <c r="G33" s="67"/>
      <c r="H33" s="69"/>
      <c r="I33" s="68"/>
      <c r="J33" s="67"/>
      <c r="K33" s="67"/>
      <c r="L33" s="69"/>
      <c r="M33" s="68"/>
      <c r="N33" s="67"/>
      <c r="O33" s="67"/>
      <c r="P33" s="69"/>
      <c r="Q33" s="68"/>
      <c r="R33" s="67"/>
      <c r="S33" s="67"/>
      <c r="T33" s="69"/>
      <c r="V33" s="2">
        <f t="shared" si="0"/>
        <v>0</v>
      </c>
    </row>
    <row r="34" spans="1:22" ht="31" customHeight="1" thickBot="1" x14ac:dyDescent="0.3">
      <c r="A34" s="358"/>
      <c r="B34" s="336" t="s">
        <v>286</v>
      </c>
      <c r="C34" s="441"/>
      <c r="D34" s="442"/>
      <c r="E34" s="76"/>
      <c r="F34" s="77"/>
      <c r="G34" s="77"/>
      <c r="H34" s="79"/>
      <c r="I34" s="76"/>
      <c r="J34" s="77"/>
      <c r="K34" s="77"/>
      <c r="L34" s="79"/>
      <c r="M34" s="76"/>
      <c r="N34" s="77"/>
      <c r="O34" s="77"/>
      <c r="P34" s="79"/>
      <c r="Q34" s="76"/>
      <c r="R34" s="77"/>
      <c r="S34" s="77"/>
      <c r="T34" s="79"/>
      <c r="V34" s="2">
        <f t="shared" si="0"/>
        <v>0</v>
      </c>
    </row>
    <row r="35" spans="1:22" ht="31" customHeight="1" thickBot="1" x14ac:dyDescent="0.3">
      <c r="A35" s="402" t="s">
        <v>283</v>
      </c>
      <c r="B35" s="403"/>
      <c r="C35" s="403"/>
      <c r="D35" s="403"/>
      <c r="E35" s="76"/>
      <c r="F35" s="77"/>
      <c r="G35" s="77"/>
      <c r="H35" s="79"/>
      <c r="I35" s="76"/>
      <c r="J35" s="77"/>
      <c r="K35" s="77"/>
      <c r="L35" s="79"/>
      <c r="M35" s="76"/>
      <c r="N35" s="77"/>
      <c r="O35" s="77"/>
      <c r="P35" s="79"/>
      <c r="Q35" s="76"/>
      <c r="R35" s="77"/>
      <c r="S35" s="77"/>
      <c r="T35" s="79"/>
      <c r="V35" s="2">
        <f t="shared" si="0"/>
        <v>0</v>
      </c>
    </row>
    <row r="36" spans="1:22" ht="20.5" customHeight="1" thickBot="1" x14ac:dyDescent="0.3"/>
    <row r="37" spans="1:22" ht="31" customHeight="1" thickBot="1" x14ac:dyDescent="0.3">
      <c r="A37" s="394" t="s">
        <v>243</v>
      </c>
      <c r="B37" s="395"/>
      <c r="C37" s="395"/>
      <c r="D37" s="396"/>
      <c r="E37" s="427" t="s">
        <v>281</v>
      </c>
      <c r="F37" s="428"/>
      <c r="G37" s="428"/>
      <c r="H37" s="428"/>
      <c r="I37" s="428"/>
      <c r="J37" s="428"/>
      <c r="K37" s="428"/>
      <c r="L37" s="429"/>
      <c r="M37" s="427" t="s">
        <v>282</v>
      </c>
      <c r="N37" s="428"/>
      <c r="O37" s="428"/>
      <c r="P37" s="428"/>
      <c r="Q37" s="428"/>
      <c r="R37" s="428"/>
      <c r="S37" s="428"/>
      <c r="T37" s="429"/>
    </row>
    <row r="38" spans="1:22" ht="31" customHeight="1" thickBot="1" x14ac:dyDescent="0.3">
      <c r="A38" s="397"/>
      <c r="B38" s="398"/>
      <c r="C38" s="398"/>
      <c r="D38" s="399"/>
      <c r="E38" s="307" t="s">
        <v>245</v>
      </c>
      <c r="F38" s="404"/>
      <c r="G38" s="404"/>
      <c r="H38" s="308"/>
      <c r="I38" s="307" t="s">
        <v>246</v>
      </c>
      <c r="J38" s="404"/>
      <c r="K38" s="404"/>
      <c r="L38" s="308"/>
      <c r="M38" s="307" t="s">
        <v>245</v>
      </c>
      <c r="N38" s="404"/>
      <c r="O38" s="404"/>
      <c r="P38" s="308"/>
      <c r="Q38" s="307" t="s">
        <v>246</v>
      </c>
      <c r="R38" s="404"/>
      <c r="S38" s="404"/>
      <c r="T38" s="308"/>
    </row>
    <row r="39" spans="1:22" ht="31" customHeight="1" x14ac:dyDescent="0.25">
      <c r="A39" s="397"/>
      <c r="B39" s="398"/>
      <c r="C39" s="398"/>
      <c r="D39" s="399"/>
      <c r="E39" s="384" t="s">
        <v>247</v>
      </c>
      <c r="F39" s="389"/>
      <c r="G39" s="384" t="s">
        <v>248</v>
      </c>
      <c r="H39" s="389"/>
      <c r="I39" s="384" t="s">
        <v>247</v>
      </c>
      <c r="J39" s="389"/>
      <c r="K39" s="384" t="s">
        <v>248</v>
      </c>
      <c r="L39" s="389"/>
      <c r="M39" s="384" t="s">
        <v>247</v>
      </c>
      <c r="N39" s="389"/>
      <c r="O39" s="384" t="s">
        <v>248</v>
      </c>
      <c r="P39" s="389"/>
      <c r="Q39" s="384" t="s">
        <v>247</v>
      </c>
      <c r="R39" s="389"/>
      <c r="S39" s="384" t="s">
        <v>248</v>
      </c>
      <c r="T39" s="389"/>
    </row>
    <row r="40" spans="1:22" ht="31" customHeight="1" x14ac:dyDescent="0.25">
      <c r="A40" s="397"/>
      <c r="B40" s="398"/>
      <c r="C40" s="398"/>
      <c r="D40" s="399"/>
      <c r="E40" s="430"/>
      <c r="F40" s="431"/>
      <c r="G40" s="430"/>
      <c r="H40" s="431"/>
      <c r="I40" s="430"/>
      <c r="J40" s="431"/>
      <c r="K40" s="430"/>
      <c r="L40" s="431"/>
      <c r="M40" s="430"/>
      <c r="N40" s="431"/>
      <c r="O40" s="430"/>
      <c r="P40" s="431"/>
      <c r="Q40" s="430"/>
      <c r="R40" s="431"/>
      <c r="S40" s="430"/>
      <c r="T40" s="431"/>
    </row>
    <row r="41" spans="1:22" ht="31" customHeight="1" thickBot="1" x14ac:dyDescent="0.3">
      <c r="A41" s="400"/>
      <c r="B41" s="401"/>
      <c r="C41" s="401"/>
      <c r="D41" s="450"/>
      <c r="E41" s="386"/>
      <c r="F41" s="391"/>
      <c r="G41" s="386"/>
      <c r="H41" s="391"/>
      <c r="I41" s="386"/>
      <c r="J41" s="391"/>
      <c r="K41" s="386"/>
      <c r="L41" s="391"/>
      <c r="M41" s="386"/>
      <c r="N41" s="391"/>
      <c r="O41" s="386"/>
      <c r="P41" s="391"/>
      <c r="Q41" s="386"/>
      <c r="R41" s="391"/>
      <c r="S41" s="386"/>
      <c r="T41" s="391"/>
    </row>
    <row r="42" spans="1:22" ht="31" customHeight="1" x14ac:dyDescent="0.25">
      <c r="A42" s="339" t="s">
        <v>261</v>
      </c>
      <c r="B42" s="337" t="s">
        <v>261</v>
      </c>
      <c r="C42" s="337"/>
      <c r="D42" s="338"/>
      <c r="E42" s="425"/>
      <c r="F42" s="426"/>
      <c r="G42" s="425"/>
      <c r="H42" s="426"/>
      <c r="I42" s="425"/>
      <c r="J42" s="426"/>
      <c r="K42" s="425"/>
      <c r="L42" s="426"/>
      <c r="M42" s="425"/>
      <c r="N42" s="426"/>
      <c r="O42" s="425"/>
      <c r="P42" s="426"/>
      <c r="Q42" s="425"/>
      <c r="R42" s="426"/>
      <c r="S42" s="425"/>
      <c r="T42" s="426"/>
      <c r="V42" s="2">
        <f t="shared" ref="V42:V50" si="1">E42*G42*I42*K42*M42*O42*Q42*S42*$V$2</f>
        <v>0</v>
      </c>
    </row>
    <row r="43" spans="1:22" ht="31" customHeight="1" x14ac:dyDescent="0.25">
      <c r="A43" s="344"/>
      <c r="B43" s="347" t="s">
        <v>262</v>
      </c>
      <c r="C43" s="350"/>
      <c r="D43" s="351"/>
      <c r="E43" s="421"/>
      <c r="F43" s="422"/>
      <c r="G43" s="421"/>
      <c r="H43" s="422"/>
      <c r="I43" s="421"/>
      <c r="J43" s="422"/>
      <c r="K43" s="421"/>
      <c r="L43" s="422"/>
      <c r="M43" s="421"/>
      <c r="N43" s="422"/>
      <c r="O43" s="421"/>
      <c r="P43" s="422"/>
      <c r="Q43" s="421"/>
      <c r="R43" s="422"/>
      <c r="S43" s="421"/>
      <c r="T43" s="422"/>
      <c r="V43" s="2">
        <f t="shared" si="1"/>
        <v>0</v>
      </c>
    </row>
    <row r="44" spans="1:22" ht="31" customHeight="1" x14ac:dyDescent="0.25">
      <c r="A44" s="345"/>
      <c r="B44" s="347" t="s">
        <v>263</v>
      </c>
      <c r="C44" s="350"/>
      <c r="D44" s="351"/>
      <c r="E44" s="421"/>
      <c r="F44" s="422"/>
      <c r="G44" s="421"/>
      <c r="H44" s="422"/>
      <c r="I44" s="421"/>
      <c r="J44" s="422"/>
      <c r="K44" s="421"/>
      <c r="L44" s="422"/>
      <c r="M44" s="421"/>
      <c r="N44" s="422"/>
      <c r="O44" s="421"/>
      <c r="P44" s="422"/>
      <c r="Q44" s="421"/>
      <c r="R44" s="422"/>
      <c r="S44" s="421"/>
      <c r="T44" s="422"/>
      <c r="V44" s="2">
        <f t="shared" si="1"/>
        <v>0</v>
      </c>
    </row>
    <row r="45" spans="1:22" ht="31" customHeight="1" x14ac:dyDescent="0.25">
      <c r="A45" s="345"/>
      <c r="B45" s="346" t="s">
        <v>264</v>
      </c>
      <c r="C45" s="346"/>
      <c r="D45" s="347"/>
      <c r="E45" s="421"/>
      <c r="F45" s="422"/>
      <c r="G45" s="421"/>
      <c r="H45" s="422"/>
      <c r="I45" s="421"/>
      <c r="J45" s="422"/>
      <c r="K45" s="421"/>
      <c r="L45" s="422"/>
      <c r="M45" s="421"/>
      <c r="N45" s="422"/>
      <c r="O45" s="421"/>
      <c r="P45" s="422"/>
      <c r="Q45" s="421"/>
      <c r="R45" s="422"/>
      <c r="S45" s="421"/>
      <c r="T45" s="422"/>
      <c r="V45" s="2">
        <f t="shared" si="1"/>
        <v>0</v>
      </c>
    </row>
    <row r="46" spans="1:22" ht="31" customHeight="1" thickBot="1" x14ac:dyDescent="0.3">
      <c r="A46" s="340"/>
      <c r="B46" s="336" t="s">
        <v>287</v>
      </c>
      <c r="C46" s="441"/>
      <c r="D46" s="442"/>
      <c r="E46" s="423"/>
      <c r="F46" s="424"/>
      <c r="G46" s="423"/>
      <c r="H46" s="424"/>
      <c r="I46" s="423"/>
      <c r="J46" s="424"/>
      <c r="K46" s="423"/>
      <c r="L46" s="424"/>
      <c r="M46" s="423"/>
      <c r="N46" s="424"/>
      <c r="O46" s="423"/>
      <c r="P46" s="424"/>
      <c r="Q46" s="423"/>
      <c r="R46" s="424"/>
      <c r="S46" s="423"/>
      <c r="T46" s="424"/>
      <c r="V46" s="2">
        <f t="shared" si="1"/>
        <v>0</v>
      </c>
    </row>
    <row r="47" spans="1:22" ht="31" customHeight="1" x14ac:dyDescent="0.25">
      <c r="A47" s="339" t="s">
        <v>265</v>
      </c>
      <c r="B47" s="338" t="s">
        <v>266</v>
      </c>
      <c r="C47" s="348"/>
      <c r="D47" s="349"/>
      <c r="E47" s="425"/>
      <c r="F47" s="426"/>
      <c r="G47" s="425"/>
      <c r="H47" s="426"/>
      <c r="I47" s="425"/>
      <c r="J47" s="426"/>
      <c r="K47" s="425"/>
      <c r="L47" s="426"/>
      <c r="M47" s="425"/>
      <c r="N47" s="426"/>
      <c r="O47" s="425"/>
      <c r="P47" s="426"/>
      <c r="Q47" s="425"/>
      <c r="R47" s="426"/>
      <c r="S47" s="425"/>
      <c r="T47" s="426"/>
      <c r="V47" s="2">
        <f t="shared" si="1"/>
        <v>0</v>
      </c>
    </row>
    <row r="48" spans="1:22" ht="44.5" customHeight="1" thickBot="1" x14ac:dyDescent="0.3">
      <c r="A48" s="340"/>
      <c r="B48" s="341" t="s">
        <v>472</v>
      </c>
      <c r="C48" s="335"/>
      <c r="D48" s="336"/>
      <c r="E48" s="423"/>
      <c r="F48" s="424"/>
      <c r="G48" s="423"/>
      <c r="H48" s="424"/>
      <c r="I48" s="423"/>
      <c r="J48" s="424"/>
      <c r="K48" s="423"/>
      <c r="L48" s="424"/>
      <c r="M48" s="423"/>
      <c r="N48" s="424"/>
      <c r="O48" s="423"/>
      <c r="P48" s="424"/>
      <c r="Q48" s="423"/>
      <c r="R48" s="424"/>
      <c r="S48" s="423"/>
      <c r="T48" s="424"/>
      <c r="V48" s="2">
        <f t="shared" si="1"/>
        <v>0</v>
      </c>
    </row>
    <row r="49" spans="1:22" ht="31" customHeight="1" thickBot="1" x14ac:dyDescent="0.3">
      <c r="A49" s="332" t="s">
        <v>267</v>
      </c>
      <c r="B49" s="333"/>
      <c r="C49" s="333"/>
      <c r="D49" s="334"/>
      <c r="E49" s="419"/>
      <c r="F49" s="420"/>
      <c r="G49" s="419"/>
      <c r="H49" s="420"/>
      <c r="I49" s="419"/>
      <c r="J49" s="420"/>
      <c r="K49" s="419"/>
      <c r="L49" s="420"/>
      <c r="M49" s="419"/>
      <c r="N49" s="420"/>
      <c r="O49" s="419"/>
      <c r="P49" s="420"/>
      <c r="Q49" s="419"/>
      <c r="R49" s="420"/>
      <c r="S49" s="419"/>
      <c r="T49" s="420"/>
      <c r="V49" s="2">
        <f t="shared" si="1"/>
        <v>0</v>
      </c>
    </row>
    <row r="50" spans="1:22" ht="31" customHeight="1" thickBot="1" x14ac:dyDescent="0.3">
      <c r="A50" s="319" t="s">
        <v>255</v>
      </c>
      <c r="B50" s="320"/>
      <c r="C50" s="320"/>
      <c r="D50" s="321"/>
      <c r="E50" s="419"/>
      <c r="F50" s="420"/>
      <c r="G50" s="419"/>
      <c r="H50" s="420"/>
      <c r="I50" s="419"/>
      <c r="J50" s="420"/>
      <c r="K50" s="419"/>
      <c r="L50" s="420"/>
      <c r="M50" s="419"/>
      <c r="N50" s="420"/>
      <c r="O50" s="419"/>
      <c r="P50" s="420"/>
      <c r="Q50" s="419"/>
      <c r="R50" s="420"/>
      <c r="S50" s="419"/>
      <c r="T50" s="420"/>
      <c r="V50" s="2">
        <f t="shared" si="1"/>
        <v>0</v>
      </c>
    </row>
    <row r="52" spans="1:22" s="3" customFormat="1" ht="15.5" x14ac:dyDescent="0.25">
      <c r="A52" s="147" t="s">
        <v>436</v>
      </c>
    </row>
    <row r="53" spans="1:22" s="3" customFormat="1" ht="15.5" x14ac:dyDescent="0.25">
      <c r="A53" s="287" t="s">
        <v>512</v>
      </c>
      <c r="B53" s="287"/>
      <c r="C53" s="287"/>
      <c r="D53" s="287"/>
      <c r="E53" s="287"/>
      <c r="F53" s="287"/>
      <c r="G53" s="287"/>
      <c r="H53" s="287"/>
      <c r="I53" s="287"/>
      <c r="J53" s="287"/>
      <c r="K53" s="287"/>
      <c r="L53" s="287"/>
    </row>
    <row r="54" spans="1:22" s="3" customFormat="1" ht="15.5" x14ac:dyDescent="0.25">
      <c r="A54" s="147" t="s">
        <v>430</v>
      </c>
    </row>
    <row r="55" spans="1:22" s="3" customFormat="1" ht="15.5" x14ac:dyDescent="0.25">
      <c r="A55" s="147" t="s">
        <v>270</v>
      </c>
    </row>
    <row r="56" spans="1:22" s="3" customFormat="1" ht="15.5" x14ac:dyDescent="0.25">
      <c r="A56" s="147" t="s">
        <v>271</v>
      </c>
    </row>
    <row r="57" spans="1:22" s="3" customFormat="1" ht="15.5" x14ac:dyDescent="0.25">
      <c r="A57" s="147" t="s">
        <v>272</v>
      </c>
    </row>
    <row r="58" spans="1:22" s="3" customFormat="1" ht="15.5" x14ac:dyDescent="0.25">
      <c r="A58" s="147" t="s">
        <v>273</v>
      </c>
    </row>
    <row r="59" spans="1:22" s="3" customFormat="1" ht="15.5" x14ac:dyDescent="0.25">
      <c r="A59" s="147" t="s">
        <v>288</v>
      </c>
    </row>
    <row r="60" spans="1:22" s="3" customFormat="1" ht="15.5" x14ac:dyDescent="0.25">
      <c r="A60" s="147" t="s">
        <v>330</v>
      </c>
    </row>
    <row r="61" spans="1:22" x14ac:dyDescent="0.25">
      <c r="A61"/>
    </row>
  </sheetData>
  <sheetProtection algorithmName="SHA-512" hashValue="lLP0aW5uB+55x2yKqJ7qAalg14Sd4jcnweOv7SfjIO6iXc5Heivz/6WSgoQL/42XPDo/lk+9VpSYHKAWE9LGbw==" saltValue="aN+jedR75htt2JKEZCAhWA==" spinCount="100000" sheet="1" objects="1" scenarios="1" selectLockedCells="1"/>
  <mergeCells count="176">
    <mergeCell ref="A35:D35"/>
    <mergeCell ref="A37:D41"/>
    <mergeCell ref="A49:D49"/>
    <mergeCell ref="A50:D50"/>
    <mergeCell ref="A42:A46"/>
    <mergeCell ref="B42:D42"/>
    <mergeCell ref="B44:D44"/>
    <mergeCell ref="B45:D45"/>
    <mergeCell ref="B46:D46"/>
    <mergeCell ref="A47:A48"/>
    <mergeCell ref="B47:D47"/>
    <mergeCell ref="B48:D48"/>
    <mergeCell ref="B43:D43"/>
    <mergeCell ref="A31:A34"/>
    <mergeCell ref="B31:D31"/>
    <mergeCell ref="B32:D32"/>
    <mergeCell ref="B33:D33"/>
    <mergeCell ref="B34:D34"/>
    <mergeCell ref="B27:B28"/>
    <mergeCell ref="C27:D27"/>
    <mergeCell ref="C28:D28"/>
    <mergeCell ref="B29:B30"/>
    <mergeCell ref="C30:D30"/>
    <mergeCell ref="C29:D29"/>
    <mergeCell ref="C19:D19"/>
    <mergeCell ref="C20:D20"/>
    <mergeCell ref="B21:B22"/>
    <mergeCell ref="C21:D21"/>
    <mergeCell ref="C22:D22"/>
    <mergeCell ref="B23:B24"/>
    <mergeCell ref="C23:D23"/>
    <mergeCell ref="C24:D24"/>
    <mergeCell ref="B25:B26"/>
    <mergeCell ref="C25:D25"/>
    <mergeCell ref="C26:D26"/>
    <mergeCell ref="Q8:Q10"/>
    <mergeCell ref="R8:R10"/>
    <mergeCell ref="S8:S10"/>
    <mergeCell ref="T8:T10"/>
    <mergeCell ref="A11:A30"/>
    <mergeCell ref="B11:B12"/>
    <mergeCell ref="C11:D11"/>
    <mergeCell ref="C12:D12"/>
    <mergeCell ref="B13:B14"/>
    <mergeCell ref="C13:D13"/>
    <mergeCell ref="K8:K10"/>
    <mergeCell ref="L8:L10"/>
    <mergeCell ref="M8:M10"/>
    <mergeCell ref="N8:N10"/>
    <mergeCell ref="O8:O10"/>
    <mergeCell ref="P8:P10"/>
    <mergeCell ref="C14:D14"/>
    <mergeCell ref="B15:B16"/>
    <mergeCell ref="C15:D15"/>
    <mergeCell ref="C16:D16"/>
    <mergeCell ref="B17:B18"/>
    <mergeCell ref="C17:D17"/>
    <mergeCell ref="C18:D18"/>
    <mergeCell ref="B19:B20"/>
    <mergeCell ref="E7:F7"/>
    <mergeCell ref="G7:H7"/>
    <mergeCell ref="J8:J10"/>
    <mergeCell ref="I7:J7"/>
    <mergeCell ref="K7:L7"/>
    <mergeCell ref="M7:N7"/>
    <mergeCell ref="O7:P7"/>
    <mergeCell ref="E8:E10"/>
    <mergeCell ref="F8:F10"/>
    <mergeCell ref="G8:G10"/>
    <mergeCell ref="H8:H10"/>
    <mergeCell ref="I8:I10"/>
    <mergeCell ref="E37:L37"/>
    <mergeCell ref="M37:T37"/>
    <mergeCell ref="E38:H38"/>
    <mergeCell ref="I38:L38"/>
    <mergeCell ref="M38:P38"/>
    <mergeCell ref="Q38:T38"/>
    <mergeCell ref="A3:Q3"/>
    <mergeCell ref="R3:T3"/>
    <mergeCell ref="A1:E1"/>
    <mergeCell ref="K1:O1"/>
    <mergeCell ref="F1:J1"/>
    <mergeCell ref="P1:T1"/>
    <mergeCell ref="A2:Q2"/>
    <mergeCell ref="R2:T2"/>
    <mergeCell ref="Q7:R7"/>
    <mergeCell ref="S7:T7"/>
    <mergeCell ref="A4:D10"/>
    <mergeCell ref="E4:T4"/>
    <mergeCell ref="E5:L5"/>
    <mergeCell ref="M5:T5"/>
    <mergeCell ref="E6:H6"/>
    <mergeCell ref="I6:L6"/>
    <mergeCell ref="M6:P6"/>
    <mergeCell ref="Q6:T6"/>
    <mergeCell ref="O39:P41"/>
    <mergeCell ref="Q39:R41"/>
    <mergeCell ref="S39:T41"/>
    <mergeCell ref="E42:F42"/>
    <mergeCell ref="G42:H42"/>
    <mergeCell ref="I42:J42"/>
    <mergeCell ref="K42:L42"/>
    <mergeCell ref="M42:N42"/>
    <mergeCell ref="O42:P42"/>
    <mergeCell ref="Q42:R42"/>
    <mergeCell ref="S42:T42"/>
    <mergeCell ref="E39:F41"/>
    <mergeCell ref="G39:H41"/>
    <mergeCell ref="I39:J41"/>
    <mergeCell ref="K39:L41"/>
    <mergeCell ref="M39:N41"/>
    <mergeCell ref="O43:P43"/>
    <mergeCell ref="Q43:R43"/>
    <mergeCell ref="S43:T43"/>
    <mergeCell ref="E44:F44"/>
    <mergeCell ref="G44:H44"/>
    <mergeCell ref="I44:J44"/>
    <mergeCell ref="K44:L44"/>
    <mergeCell ref="M44:N44"/>
    <mergeCell ref="O44:P44"/>
    <mergeCell ref="Q44:R44"/>
    <mergeCell ref="S44:T44"/>
    <mergeCell ref="E43:F43"/>
    <mergeCell ref="G43:H43"/>
    <mergeCell ref="I43:J43"/>
    <mergeCell ref="K43:L43"/>
    <mergeCell ref="M43:N43"/>
    <mergeCell ref="O45:P45"/>
    <mergeCell ref="Q45:R45"/>
    <mergeCell ref="S45:T45"/>
    <mergeCell ref="E46:F46"/>
    <mergeCell ref="G46:H46"/>
    <mergeCell ref="I46:J46"/>
    <mergeCell ref="K46:L46"/>
    <mergeCell ref="M46:N46"/>
    <mergeCell ref="O46:P46"/>
    <mergeCell ref="Q46:R46"/>
    <mergeCell ref="S46:T46"/>
    <mergeCell ref="E45:F45"/>
    <mergeCell ref="G45:H45"/>
    <mergeCell ref="I45:J45"/>
    <mergeCell ref="K45:L45"/>
    <mergeCell ref="M45:N45"/>
    <mergeCell ref="O47:P47"/>
    <mergeCell ref="Q47:R47"/>
    <mergeCell ref="S47:T47"/>
    <mergeCell ref="E48:F48"/>
    <mergeCell ref="G48:H48"/>
    <mergeCell ref="I48:J48"/>
    <mergeCell ref="K48:L48"/>
    <mergeCell ref="M48:N48"/>
    <mergeCell ref="O48:P48"/>
    <mergeCell ref="Q48:R48"/>
    <mergeCell ref="S48:T48"/>
    <mergeCell ref="E47:F47"/>
    <mergeCell ref="G47:H47"/>
    <mergeCell ref="I47:J47"/>
    <mergeCell ref="K47:L47"/>
    <mergeCell ref="M47:N47"/>
    <mergeCell ref="A53:L53"/>
    <mergeCell ref="O49:P49"/>
    <mergeCell ref="Q49:R49"/>
    <mergeCell ref="S49:T49"/>
    <mergeCell ref="E50:F50"/>
    <mergeCell ref="G50:H50"/>
    <mergeCell ref="I50:J50"/>
    <mergeCell ref="K50:L50"/>
    <mergeCell ref="M50:N50"/>
    <mergeCell ref="O50:P50"/>
    <mergeCell ref="Q50:R50"/>
    <mergeCell ref="S50:T50"/>
    <mergeCell ref="E49:F49"/>
    <mergeCell ref="G49:H49"/>
    <mergeCell ref="I49:J49"/>
    <mergeCell ref="K49:L49"/>
    <mergeCell ref="M49:N49"/>
  </mergeCells>
  <dataValidations count="1">
    <dataValidation type="decimal" operator="greaterThan" allowBlank="1" showErrorMessage="1" errorTitle="CHYBA | ERROR" error="Zadejte kladné číslo | Enter a positive number" sqref="E11:T35 E42:T50" xr:uid="{00000000-0002-0000-14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19">
    <tabColor rgb="FFFFB400"/>
  </sheetPr>
  <dimension ref="A1:P25"/>
  <sheetViews>
    <sheetView showGridLines="0" zoomScale="80" zoomScaleNormal="80" workbookViewId="0">
      <selection activeCell="E10" sqref="E10"/>
    </sheetView>
  </sheetViews>
  <sheetFormatPr defaultColWidth="9.1796875" defaultRowHeight="12.5" x14ac:dyDescent="0.25"/>
  <cols>
    <col min="1" max="4" width="10" style="2" customWidth="1"/>
    <col min="5" max="10" width="20.7265625" style="2" customWidth="1"/>
    <col min="11" max="15" width="10" style="2" customWidth="1"/>
    <col min="16" max="16" width="12.7265625" style="2" hidden="1" customWidth="1"/>
    <col min="17" max="20" width="10" style="2" customWidth="1"/>
    <col min="21" max="16384" width="9.1796875" style="2"/>
  </cols>
  <sheetData>
    <row r="1" spans="1:16" ht="29.5" customHeight="1" x14ac:dyDescent="0.25">
      <c r="A1" s="352" t="s">
        <v>321</v>
      </c>
      <c r="B1" s="353"/>
      <c r="C1" s="353"/>
      <c r="D1" s="353"/>
      <c r="E1" s="353" t="s">
        <v>240</v>
      </c>
      <c r="F1" s="353"/>
      <c r="G1" s="594" t="s">
        <v>296</v>
      </c>
      <c r="H1" s="594"/>
      <c r="I1" s="353" t="s">
        <v>290</v>
      </c>
      <c r="J1" s="353"/>
      <c r="K1" s="353"/>
      <c r="L1" s="353" t="s">
        <v>291</v>
      </c>
      <c r="M1" s="353"/>
      <c r="N1" s="405"/>
      <c r="P1" s="2">
        <f>P10*P11*P12*P13*P14*P15*P16*P17*P18*P19*P20*P21</f>
        <v>0</v>
      </c>
    </row>
    <row r="2" spans="1:16" ht="35.5" customHeight="1" x14ac:dyDescent="0.45">
      <c r="A2" s="392" t="s">
        <v>331</v>
      </c>
      <c r="B2" s="392"/>
      <c r="C2" s="392"/>
      <c r="D2" s="392"/>
      <c r="E2" s="392"/>
      <c r="F2" s="392"/>
      <c r="G2" s="392"/>
      <c r="H2" s="392"/>
      <c r="I2" s="392"/>
      <c r="J2" s="47"/>
      <c r="K2" s="460" t="str">
        <f>"IČO: "&amp;Introduction!C12</f>
        <v xml:space="preserve">IČO: </v>
      </c>
      <c r="L2" s="460"/>
      <c r="M2" s="460"/>
      <c r="N2" s="460"/>
      <c r="P2" s="2">
        <v>0</v>
      </c>
    </row>
    <row r="3" spans="1:16" ht="35.5" customHeight="1" x14ac:dyDescent="0.25">
      <c r="A3" s="490" t="s">
        <v>493</v>
      </c>
      <c r="B3" s="490"/>
      <c r="C3" s="490"/>
      <c r="D3" s="490"/>
      <c r="E3" s="490"/>
      <c r="F3" s="490"/>
      <c r="G3" s="490"/>
      <c r="H3" s="490"/>
      <c r="I3" s="490"/>
      <c r="J3" s="490"/>
      <c r="K3" s="595" t="str">
        <f>Introduction!D4&amp;Introduction!E4</f>
        <v>3. quarter 2026</v>
      </c>
      <c r="L3" s="595"/>
      <c r="M3" s="595"/>
      <c r="N3" s="595"/>
    </row>
    <row r="4" spans="1:16" ht="35.5" customHeight="1" thickBot="1" x14ac:dyDescent="0.5">
      <c r="A4" s="393"/>
      <c r="B4" s="393"/>
      <c r="C4" s="393"/>
      <c r="D4" s="393"/>
      <c r="E4" s="393"/>
      <c r="F4" s="393"/>
      <c r="G4" s="393"/>
      <c r="H4" s="393"/>
      <c r="I4" s="393"/>
      <c r="J4" s="393"/>
      <c r="K4" s="46"/>
      <c r="L4" s="46"/>
      <c r="M4" s="47"/>
      <c r="N4" s="47"/>
    </row>
    <row r="5" spans="1:16" ht="35.5" customHeight="1" thickBot="1" x14ac:dyDescent="0.3">
      <c r="A5" s="470" t="s">
        <v>292</v>
      </c>
      <c r="B5" s="395"/>
      <c r="C5" s="395"/>
      <c r="D5" s="396"/>
      <c r="E5" s="461" t="s">
        <v>293</v>
      </c>
      <c r="F5" s="462"/>
      <c r="G5" s="462"/>
      <c r="H5" s="462"/>
      <c r="I5" s="462"/>
      <c r="J5" s="463"/>
      <c r="K5" s="52"/>
    </row>
    <row r="6" spans="1:16" ht="35.5" customHeight="1" thickBot="1" x14ac:dyDescent="0.3">
      <c r="A6" s="397"/>
      <c r="B6" s="398"/>
      <c r="C6" s="398"/>
      <c r="D6" s="399"/>
      <c r="E6" s="427" t="s">
        <v>294</v>
      </c>
      <c r="F6" s="428"/>
      <c r="G6" s="427" t="s">
        <v>281</v>
      </c>
      <c r="H6" s="429"/>
      <c r="I6" s="428" t="s">
        <v>282</v>
      </c>
      <c r="J6" s="429"/>
    </row>
    <row r="7" spans="1:16" ht="35.5" customHeight="1" x14ac:dyDescent="0.25">
      <c r="A7" s="397"/>
      <c r="B7" s="398"/>
      <c r="C7" s="398"/>
      <c r="D7" s="399"/>
      <c r="E7" s="464" t="s">
        <v>247</v>
      </c>
      <c r="F7" s="467" t="s">
        <v>248</v>
      </c>
      <c r="G7" s="464" t="s">
        <v>247</v>
      </c>
      <c r="H7" s="467" t="s">
        <v>248</v>
      </c>
      <c r="I7" s="464" t="s">
        <v>247</v>
      </c>
      <c r="J7" s="467" t="s">
        <v>248</v>
      </c>
    </row>
    <row r="8" spans="1:16" ht="35.5" customHeight="1" x14ac:dyDescent="0.25">
      <c r="A8" s="397"/>
      <c r="B8" s="398"/>
      <c r="C8" s="398"/>
      <c r="D8" s="399"/>
      <c r="E8" s="465"/>
      <c r="F8" s="468"/>
      <c r="G8" s="465"/>
      <c r="H8" s="468"/>
      <c r="I8" s="465"/>
      <c r="J8" s="468"/>
    </row>
    <row r="9" spans="1:16" ht="35.5" customHeight="1" thickBot="1" x14ac:dyDescent="0.3">
      <c r="A9" s="400"/>
      <c r="B9" s="401"/>
      <c r="C9" s="401"/>
      <c r="D9" s="450"/>
      <c r="E9" s="466"/>
      <c r="F9" s="469"/>
      <c r="G9" s="466"/>
      <c r="H9" s="469"/>
      <c r="I9" s="466"/>
      <c r="J9" s="469"/>
    </row>
    <row r="10" spans="1:16" ht="35.5" customHeight="1" x14ac:dyDescent="0.25">
      <c r="A10" s="475" t="s">
        <v>249</v>
      </c>
      <c r="B10" s="528"/>
      <c r="C10" s="527" t="s">
        <v>0</v>
      </c>
      <c r="D10" s="492"/>
      <c r="E10" s="87"/>
      <c r="F10" s="88"/>
      <c r="G10" s="89"/>
      <c r="H10" s="90"/>
      <c r="I10" s="89"/>
      <c r="J10" s="90"/>
      <c r="P10" s="2">
        <f t="shared" ref="P10:P21" si="0">E10*F10*G10*H10*I10*J10*$P$2</f>
        <v>0</v>
      </c>
    </row>
    <row r="11" spans="1:16" ht="35.5" customHeight="1" x14ac:dyDescent="0.25">
      <c r="A11" s="477"/>
      <c r="B11" s="529"/>
      <c r="C11" s="532" t="s">
        <v>1</v>
      </c>
      <c r="D11" s="493"/>
      <c r="E11" s="91"/>
      <c r="F11" s="92"/>
      <c r="G11" s="93"/>
      <c r="H11" s="94"/>
      <c r="I11" s="93"/>
      <c r="J11" s="94"/>
      <c r="P11" s="2">
        <f t="shared" si="0"/>
        <v>0</v>
      </c>
    </row>
    <row r="12" spans="1:16" ht="35.5" customHeight="1" x14ac:dyDescent="0.25">
      <c r="A12" s="477"/>
      <c r="B12" s="529"/>
      <c r="C12" s="532" t="s">
        <v>2</v>
      </c>
      <c r="D12" s="493"/>
      <c r="E12" s="91"/>
      <c r="F12" s="92"/>
      <c r="G12" s="93"/>
      <c r="H12" s="94"/>
      <c r="I12" s="93"/>
      <c r="J12" s="94"/>
      <c r="P12" s="2">
        <f t="shared" si="0"/>
        <v>0</v>
      </c>
    </row>
    <row r="13" spans="1:16" ht="35.5" customHeight="1" x14ac:dyDescent="0.25">
      <c r="A13" s="477"/>
      <c r="B13" s="529"/>
      <c r="C13" s="532" t="s">
        <v>3</v>
      </c>
      <c r="D13" s="493"/>
      <c r="E13" s="91"/>
      <c r="F13" s="92"/>
      <c r="G13" s="93"/>
      <c r="H13" s="94"/>
      <c r="I13" s="93"/>
      <c r="J13" s="94"/>
      <c r="P13" s="2">
        <f t="shared" si="0"/>
        <v>0</v>
      </c>
    </row>
    <row r="14" spans="1:16" ht="35.5" customHeight="1" x14ac:dyDescent="0.25">
      <c r="A14" s="477"/>
      <c r="B14" s="529"/>
      <c r="C14" s="532" t="s">
        <v>6</v>
      </c>
      <c r="D14" s="493"/>
      <c r="E14" s="91"/>
      <c r="F14" s="92"/>
      <c r="G14" s="93"/>
      <c r="H14" s="94"/>
      <c r="I14" s="93"/>
      <c r="J14" s="94"/>
      <c r="P14" s="2">
        <f t="shared" si="0"/>
        <v>0</v>
      </c>
    </row>
    <row r="15" spans="1:16" ht="35.5" customHeight="1" thickBot="1" x14ac:dyDescent="0.3">
      <c r="A15" s="479"/>
      <c r="B15" s="488"/>
      <c r="C15" s="533" t="s">
        <v>255</v>
      </c>
      <c r="D15" s="534"/>
      <c r="E15" s="95"/>
      <c r="F15" s="96"/>
      <c r="G15" s="97"/>
      <c r="H15" s="98"/>
      <c r="I15" s="97"/>
      <c r="J15" s="98"/>
      <c r="P15" s="2">
        <f t="shared" si="0"/>
        <v>0</v>
      </c>
    </row>
    <row r="16" spans="1:16" ht="35.5" customHeight="1" x14ac:dyDescent="0.25">
      <c r="A16" s="475" t="s">
        <v>250</v>
      </c>
      <c r="B16" s="476"/>
      <c r="C16" s="527" t="s">
        <v>15</v>
      </c>
      <c r="D16" s="492"/>
      <c r="E16" s="89"/>
      <c r="F16" s="88"/>
      <c r="G16" s="89"/>
      <c r="H16" s="90"/>
      <c r="I16" s="89"/>
      <c r="J16" s="90"/>
      <c r="P16" s="2">
        <f t="shared" si="0"/>
        <v>0</v>
      </c>
    </row>
    <row r="17" spans="1:16" ht="35.5" customHeight="1" thickBot="1" x14ac:dyDescent="0.3">
      <c r="A17" s="479"/>
      <c r="B17" s="480"/>
      <c r="C17" s="530" t="s">
        <v>16</v>
      </c>
      <c r="D17" s="531"/>
      <c r="E17" s="99"/>
      <c r="F17" s="100"/>
      <c r="G17" s="99"/>
      <c r="H17" s="101"/>
      <c r="I17" s="99"/>
      <c r="J17" s="101"/>
      <c r="P17" s="2">
        <f t="shared" si="0"/>
        <v>0</v>
      </c>
    </row>
    <row r="18" spans="1:16" ht="35.5" customHeight="1" thickBot="1" x14ac:dyDescent="0.3">
      <c r="A18" s="485" t="s">
        <v>258</v>
      </c>
      <c r="B18" s="486"/>
      <c r="C18" s="480"/>
      <c r="D18" s="488"/>
      <c r="E18" s="102"/>
      <c r="F18" s="103"/>
      <c r="G18" s="102"/>
      <c r="H18" s="104"/>
      <c r="I18" s="102"/>
      <c r="J18" s="104"/>
      <c r="P18" s="2">
        <f t="shared" si="0"/>
        <v>0</v>
      </c>
    </row>
    <row r="19" spans="1:16" ht="52.9" customHeight="1" thickBot="1" x14ac:dyDescent="0.3">
      <c r="A19" s="489" t="s">
        <v>295</v>
      </c>
      <c r="B19" s="486"/>
      <c r="C19" s="486"/>
      <c r="D19" s="487"/>
      <c r="E19" s="105"/>
      <c r="F19" s="106"/>
      <c r="G19" s="105"/>
      <c r="H19" s="107"/>
      <c r="I19" s="105"/>
      <c r="J19" s="107"/>
      <c r="P19" s="2">
        <f t="shared" si="0"/>
        <v>0</v>
      </c>
    </row>
    <row r="20" spans="1:16" ht="35.5" customHeight="1" thickBot="1" x14ac:dyDescent="0.3">
      <c r="A20" s="485" t="s">
        <v>265</v>
      </c>
      <c r="B20" s="486"/>
      <c r="C20" s="486"/>
      <c r="D20" s="487"/>
      <c r="E20" s="102"/>
      <c r="F20" s="103"/>
      <c r="G20" s="102"/>
      <c r="H20" s="104"/>
      <c r="I20" s="102"/>
      <c r="J20" s="104"/>
      <c r="P20" s="2">
        <f t="shared" si="0"/>
        <v>0</v>
      </c>
    </row>
    <row r="21" spans="1:16" ht="35.5" customHeight="1" thickBot="1" x14ac:dyDescent="0.3">
      <c r="A21" s="485" t="s">
        <v>255</v>
      </c>
      <c r="B21" s="486"/>
      <c r="C21" s="486"/>
      <c r="D21" s="487"/>
      <c r="E21" s="105"/>
      <c r="F21" s="106"/>
      <c r="G21" s="105"/>
      <c r="H21" s="107"/>
      <c r="I21" s="105"/>
      <c r="J21" s="107"/>
      <c r="P21" s="2">
        <f t="shared" si="0"/>
        <v>0</v>
      </c>
    </row>
    <row r="22" spans="1:16" ht="35.5" customHeight="1" x14ac:dyDescent="0.25"/>
    <row r="23" spans="1:16" s="3" customFormat="1" ht="15.5" x14ac:dyDescent="0.25">
      <c r="A23" s="147" t="s">
        <v>436</v>
      </c>
    </row>
    <row r="24" spans="1:16" s="3" customFormat="1" ht="15.5" x14ac:dyDescent="0.25">
      <c r="A24" s="287" t="s">
        <v>512</v>
      </c>
      <c r="B24" s="287"/>
      <c r="C24" s="287"/>
      <c r="D24" s="287"/>
      <c r="E24" s="287"/>
      <c r="F24" s="287"/>
      <c r="G24" s="287"/>
      <c r="H24" s="287"/>
      <c r="I24" s="287"/>
      <c r="J24" s="287"/>
      <c r="K24" s="287"/>
      <c r="L24" s="287"/>
    </row>
    <row r="25" spans="1:16" s="3" customFormat="1" ht="15.5" x14ac:dyDescent="0.25">
      <c r="A25" s="147" t="s">
        <v>430</v>
      </c>
    </row>
  </sheetData>
  <sheetProtection algorithmName="SHA-512" hashValue="d9NzNXD1tQcCr8ODi5TAOBo8adoZk+Y1pG0wg+kFID6/ilWHmHkYPelWjJ2neV6FtzSiL50BLsDKJwiXq2UQ7g==" saltValue="L8Pz+IpOn591xM+KrOdX/Q==" spinCount="100000" sheet="1" objects="1" scenarios="1" selectLockedCells="1"/>
  <mergeCells count="35">
    <mergeCell ref="A21:D21"/>
    <mergeCell ref="A16:B17"/>
    <mergeCell ref="C16:D16"/>
    <mergeCell ref="C17:D17"/>
    <mergeCell ref="A18:D18"/>
    <mergeCell ref="A19:D19"/>
    <mergeCell ref="A20:D20"/>
    <mergeCell ref="C15:D15"/>
    <mergeCell ref="A5:D9"/>
    <mergeCell ref="E5:J5"/>
    <mergeCell ref="E6:F6"/>
    <mergeCell ref="G6:H6"/>
    <mergeCell ref="I6:J6"/>
    <mergeCell ref="E7:E9"/>
    <mergeCell ref="F7:F9"/>
    <mergeCell ref="G7:G9"/>
    <mergeCell ref="H7:H9"/>
    <mergeCell ref="I7:I9"/>
    <mergeCell ref="J7:J9"/>
    <mergeCell ref="A24:L24"/>
    <mergeCell ref="K3:N3"/>
    <mergeCell ref="K2:N2"/>
    <mergeCell ref="A2:I2"/>
    <mergeCell ref="E1:F1"/>
    <mergeCell ref="G1:H1"/>
    <mergeCell ref="I1:K1"/>
    <mergeCell ref="L1:N1"/>
    <mergeCell ref="A3:J4"/>
    <mergeCell ref="A1:D1"/>
    <mergeCell ref="A10:B15"/>
    <mergeCell ref="C10:D10"/>
    <mergeCell ref="C11:D11"/>
    <mergeCell ref="C12:D12"/>
    <mergeCell ref="C13:D13"/>
    <mergeCell ref="C14:D14"/>
  </mergeCells>
  <dataValidations count="1">
    <dataValidation type="decimal" operator="greaterThan" allowBlank="1" showErrorMessage="1" errorTitle="CHYBA | ERROR" error="Zadejte kladné číslo | Enter a positive number" sqref="E10:J21" xr:uid="{00000000-0002-0000-15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20">
    <tabColor rgb="FF466EC8"/>
  </sheetPr>
  <dimension ref="A1:V63"/>
  <sheetViews>
    <sheetView showGridLines="0" zoomScale="80" zoomScaleNormal="80" workbookViewId="0">
      <selection activeCell="E11" sqref="E11"/>
    </sheetView>
  </sheetViews>
  <sheetFormatPr defaultColWidth="9.1796875" defaultRowHeight="12.5" x14ac:dyDescent="0.25"/>
  <cols>
    <col min="1" max="1" width="6.7265625" style="2" customWidth="1"/>
    <col min="2" max="2" width="16.7265625" style="2" customWidth="1"/>
    <col min="3" max="4" width="10.7265625" style="2" customWidth="1"/>
    <col min="5" max="20" width="10" style="2" customWidth="1"/>
    <col min="21" max="21" width="9.1796875" style="2"/>
    <col min="22" max="22" width="12.7265625" style="2" hidden="1" customWidth="1"/>
    <col min="23" max="16384" width="9.1796875" style="2"/>
  </cols>
  <sheetData>
    <row r="1" spans="1:22" ht="29.5" customHeight="1" x14ac:dyDescent="0.25">
      <c r="A1" s="352" t="s">
        <v>321</v>
      </c>
      <c r="B1" s="353"/>
      <c r="C1" s="353"/>
      <c r="D1" s="353"/>
      <c r="E1" s="353"/>
      <c r="F1" s="353" t="s">
        <v>240</v>
      </c>
      <c r="G1" s="353"/>
      <c r="H1" s="353"/>
      <c r="I1" s="353"/>
      <c r="J1" s="353"/>
      <c r="K1" s="535" t="s">
        <v>305</v>
      </c>
      <c r="L1" s="535"/>
      <c r="M1" s="535"/>
      <c r="N1" s="535"/>
      <c r="O1" s="535"/>
      <c r="P1" s="353" t="s">
        <v>306</v>
      </c>
      <c r="Q1" s="353"/>
      <c r="R1" s="353"/>
      <c r="S1" s="353"/>
      <c r="T1" s="405"/>
      <c r="V1" s="2">
        <f>V11*V12*V13*V14*V15*V16*V17*V18*V19*V20*V21*V22*V23*V24*V25*V26*V27*V28*V29*V30*V31*V32*V33*V34*V35*V42*V43*V44*V45*V46*V47*V48*V49*V50*V51*V52*V53</f>
        <v>0</v>
      </c>
    </row>
    <row r="2" spans="1:22" s="3" customFormat="1" ht="29.5" customHeight="1" x14ac:dyDescent="0.25">
      <c r="A2" s="458" t="s">
        <v>332</v>
      </c>
      <c r="B2" s="458"/>
      <c r="C2" s="458"/>
      <c r="D2" s="458"/>
      <c r="E2" s="458"/>
      <c r="F2" s="458"/>
      <c r="G2" s="458"/>
      <c r="H2" s="458"/>
      <c r="I2" s="458"/>
      <c r="J2" s="458"/>
      <c r="K2" s="458"/>
      <c r="L2" s="458"/>
      <c r="M2" s="458"/>
      <c r="N2" s="458"/>
      <c r="O2" s="458"/>
      <c r="P2" s="458"/>
      <c r="Q2" s="288" t="str">
        <f>"IČO: "&amp;Introduction!C12</f>
        <v xml:space="preserve">IČO: </v>
      </c>
      <c r="R2" s="288"/>
      <c r="S2" s="288"/>
      <c r="T2" s="288"/>
      <c r="V2" s="3">
        <v>0</v>
      </c>
    </row>
    <row r="3" spans="1:22" s="3" customFormat="1" ht="50.5" customHeight="1" thickBot="1" x14ac:dyDescent="0.3">
      <c r="A3" s="459" t="s">
        <v>485</v>
      </c>
      <c r="B3" s="459"/>
      <c r="C3" s="459"/>
      <c r="D3" s="459"/>
      <c r="E3" s="459"/>
      <c r="F3" s="459"/>
      <c r="G3" s="459"/>
      <c r="H3" s="459"/>
      <c r="I3" s="459"/>
      <c r="J3" s="459"/>
      <c r="K3" s="459"/>
      <c r="L3" s="459"/>
      <c r="M3" s="459"/>
      <c r="N3" s="459"/>
      <c r="O3" s="459"/>
      <c r="P3" s="459"/>
      <c r="Q3" s="309" t="str">
        <f>Introduction!D4&amp;Introduction!E4</f>
        <v>3. quarter 2026</v>
      </c>
      <c r="R3" s="309"/>
      <c r="S3" s="309"/>
      <c r="T3" s="309"/>
    </row>
    <row r="4" spans="1:22" s="3" customFormat="1" ht="31" customHeight="1" thickBot="1" x14ac:dyDescent="0.3">
      <c r="A4" s="394" t="s">
        <v>243</v>
      </c>
      <c r="B4" s="395"/>
      <c r="C4" s="395"/>
      <c r="D4" s="396"/>
      <c r="E4" s="432" t="s">
        <v>308</v>
      </c>
      <c r="F4" s="433"/>
      <c r="G4" s="433"/>
      <c r="H4" s="433"/>
      <c r="I4" s="433"/>
      <c r="J4" s="433"/>
      <c r="K4" s="433"/>
      <c r="L4" s="433"/>
      <c r="M4" s="433"/>
      <c r="N4" s="433"/>
      <c r="O4" s="433"/>
      <c r="P4" s="433"/>
      <c r="Q4" s="433"/>
      <c r="R4" s="433"/>
      <c r="S4" s="433"/>
      <c r="T4" s="434"/>
    </row>
    <row r="5" spans="1:22" s="3" customFormat="1" ht="31" customHeight="1" thickBot="1" x14ac:dyDescent="0.3">
      <c r="A5" s="397"/>
      <c r="B5" s="398"/>
      <c r="C5" s="398"/>
      <c r="D5" s="399"/>
      <c r="E5" s="539" t="s">
        <v>309</v>
      </c>
      <c r="F5" s="540"/>
      <c r="G5" s="540"/>
      <c r="H5" s="540"/>
      <c r="I5" s="540"/>
      <c r="J5" s="540"/>
      <c r="K5" s="540"/>
      <c r="L5" s="541"/>
      <c r="M5" s="536" t="s">
        <v>310</v>
      </c>
      <c r="N5" s="537"/>
      <c r="O5" s="537"/>
      <c r="P5" s="537"/>
      <c r="Q5" s="537"/>
      <c r="R5" s="537"/>
      <c r="S5" s="537"/>
      <c r="T5" s="538"/>
    </row>
    <row r="6" spans="1:22" ht="31" customHeight="1" thickBot="1" x14ac:dyDescent="0.3">
      <c r="A6" s="397"/>
      <c r="B6" s="398"/>
      <c r="C6" s="398"/>
      <c r="D6" s="399"/>
      <c r="E6" s="412" t="s">
        <v>244</v>
      </c>
      <c r="F6" s="406"/>
      <c r="G6" s="406"/>
      <c r="H6" s="407"/>
      <c r="I6" s="412" t="s">
        <v>387</v>
      </c>
      <c r="J6" s="406"/>
      <c r="K6" s="406"/>
      <c r="L6" s="407"/>
      <c r="M6" s="412" t="s">
        <v>244</v>
      </c>
      <c r="N6" s="406"/>
      <c r="O6" s="406"/>
      <c r="P6" s="407"/>
      <c r="Q6" s="412" t="s">
        <v>387</v>
      </c>
      <c r="R6" s="406"/>
      <c r="S6" s="406"/>
      <c r="T6" s="407"/>
    </row>
    <row r="7" spans="1:22" ht="31" customHeight="1" thickBot="1" x14ac:dyDescent="0.3">
      <c r="A7" s="397"/>
      <c r="B7" s="398"/>
      <c r="C7" s="398"/>
      <c r="D7" s="399"/>
      <c r="E7" s="404" t="s">
        <v>245</v>
      </c>
      <c r="F7" s="404"/>
      <c r="G7" s="307" t="s">
        <v>246</v>
      </c>
      <c r="H7" s="308"/>
      <c r="I7" s="404" t="s">
        <v>245</v>
      </c>
      <c r="J7" s="404"/>
      <c r="K7" s="307" t="s">
        <v>246</v>
      </c>
      <c r="L7" s="308"/>
      <c r="M7" s="404" t="s">
        <v>245</v>
      </c>
      <c r="N7" s="404"/>
      <c r="O7" s="307" t="s">
        <v>246</v>
      </c>
      <c r="P7" s="308"/>
      <c r="Q7" s="404" t="s">
        <v>245</v>
      </c>
      <c r="R7" s="404"/>
      <c r="S7" s="307" t="s">
        <v>246</v>
      </c>
      <c r="T7" s="308"/>
    </row>
    <row r="8" spans="1:22" ht="31" customHeight="1" x14ac:dyDescent="0.25">
      <c r="A8" s="397"/>
      <c r="B8" s="398"/>
      <c r="C8" s="398"/>
      <c r="D8" s="399"/>
      <c r="E8" s="310" t="s">
        <v>247</v>
      </c>
      <c r="F8" s="455" t="s">
        <v>248</v>
      </c>
      <c r="G8" s="310" t="s">
        <v>247</v>
      </c>
      <c r="H8" s="455" t="s">
        <v>248</v>
      </c>
      <c r="I8" s="310" t="s">
        <v>247</v>
      </c>
      <c r="J8" s="455" t="s">
        <v>248</v>
      </c>
      <c r="K8" s="310" t="s">
        <v>247</v>
      </c>
      <c r="L8" s="455" t="s">
        <v>248</v>
      </c>
      <c r="M8" s="310" t="s">
        <v>247</v>
      </c>
      <c r="N8" s="455" t="s">
        <v>248</v>
      </c>
      <c r="O8" s="310" t="s">
        <v>247</v>
      </c>
      <c r="P8" s="455" t="s">
        <v>248</v>
      </c>
      <c r="Q8" s="310" t="s">
        <v>247</v>
      </c>
      <c r="R8" s="455" t="s">
        <v>248</v>
      </c>
      <c r="S8" s="310" t="s">
        <v>247</v>
      </c>
      <c r="T8" s="455" t="s">
        <v>248</v>
      </c>
    </row>
    <row r="9" spans="1:22" ht="31" customHeight="1" x14ac:dyDescent="0.25">
      <c r="A9" s="397"/>
      <c r="B9" s="398"/>
      <c r="C9" s="398"/>
      <c r="D9" s="399"/>
      <c r="E9" s="311"/>
      <c r="F9" s="456"/>
      <c r="G9" s="311"/>
      <c r="H9" s="456"/>
      <c r="I9" s="311"/>
      <c r="J9" s="456"/>
      <c r="K9" s="311"/>
      <c r="L9" s="456"/>
      <c r="M9" s="311"/>
      <c r="N9" s="456"/>
      <c r="O9" s="311"/>
      <c r="P9" s="456"/>
      <c r="Q9" s="311"/>
      <c r="R9" s="456"/>
      <c r="S9" s="311"/>
      <c r="T9" s="456"/>
    </row>
    <row r="10" spans="1:22" ht="31" customHeight="1" thickBot="1" x14ac:dyDescent="0.3">
      <c r="A10" s="400"/>
      <c r="B10" s="401"/>
      <c r="C10" s="401"/>
      <c r="D10" s="450"/>
      <c r="E10" s="312"/>
      <c r="F10" s="457"/>
      <c r="G10" s="312"/>
      <c r="H10" s="457"/>
      <c r="I10" s="312"/>
      <c r="J10" s="457"/>
      <c r="K10" s="312"/>
      <c r="L10" s="457"/>
      <c r="M10" s="312"/>
      <c r="N10" s="457"/>
      <c r="O10" s="312"/>
      <c r="P10" s="457"/>
      <c r="Q10" s="312"/>
      <c r="R10" s="457"/>
      <c r="S10" s="312"/>
      <c r="T10" s="457"/>
    </row>
    <row r="11" spans="1:22" ht="31" customHeight="1" x14ac:dyDescent="0.25">
      <c r="A11" s="356" t="s">
        <v>249</v>
      </c>
      <c r="B11" s="512" t="s">
        <v>0</v>
      </c>
      <c r="C11" s="361" t="s">
        <v>251</v>
      </c>
      <c r="D11" s="362"/>
      <c r="E11" s="64"/>
      <c r="F11" s="63"/>
      <c r="G11" s="63"/>
      <c r="H11" s="65"/>
      <c r="I11" s="64"/>
      <c r="J11" s="63"/>
      <c r="K11" s="63"/>
      <c r="L11" s="65"/>
      <c r="M11" s="64"/>
      <c r="N11" s="63"/>
      <c r="O11" s="63"/>
      <c r="P11" s="65"/>
      <c r="Q11" s="64"/>
      <c r="R11" s="63"/>
      <c r="S11" s="63"/>
      <c r="T11" s="65"/>
      <c r="V11" s="2">
        <f t="shared" ref="V11:V35" si="0">E11*F11*G11*H11*I11*J11*K11*L11*M11*N11*O11*P11*Q11*R11*S11*T11*$V$2</f>
        <v>0</v>
      </c>
    </row>
    <row r="12" spans="1:22" ht="31" customHeight="1" x14ac:dyDescent="0.25">
      <c r="A12" s="357"/>
      <c r="B12" s="513"/>
      <c r="C12" s="367" t="s">
        <v>254</v>
      </c>
      <c r="D12" s="368"/>
      <c r="E12" s="68"/>
      <c r="F12" s="67"/>
      <c r="G12" s="67"/>
      <c r="H12" s="69"/>
      <c r="I12" s="68"/>
      <c r="J12" s="67"/>
      <c r="K12" s="67"/>
      <c r="L12" s="69"/>
      <c r="M12" s="68"/>
      <c r="N12" s="67"/>
      <c r="O12" s="67"/>
      <c r="P12" s="69"/>
      <c r="Q12" s="68"/>
      <c r="R12" s="67"/>
      <c r="S12" s="67"/>
      <c r="T12" s="69"/>
      <c r="V12" s="2">
        <f t="shared" si="0"/>
        <v>0</v>
      </c>
    </row>
    <row r="13" spans="1:22" ht="31" customHeight="1" x14ac:dyDescent="0.25">
      <c r="A13" s="357"/>
      <c r="B13" s="514" t="s">
        <v>1</v>
      </c>
      <c r="C13" s="367" t="s">
        <v>251</v>
      </c>
      <c r="D13" s="368"/>
      <c r="E13" s="68"/>
      <c r="F13" s="67"/>
      <c r="G13" s="67"/>
      <c r="H13" s="69"/>
      <c r="I13" s="68"/>
      <c r="J13" s="67"/>
      <c r="K13" s="67"/>
      <c r="L13" s="69"/>
      <c r="M13" s="68"/>
      <c r="N13" s="67"/>
      <c r="O13" s="67"/>
      <c r="P13" s="69"/>
      <c r="Q13" s="68"/>
      <c r="R13" s="67"/>
      <c r="S13" s="67"/>
      <c r="T13" s="69"/>
      <c r="V13" s="2">
        <f t="shared" si="0"/>
        <v>0</v>
      </c>
    </row>
    <row r="14" spans="1:22" ht="31" customHeight="1" x14ac:dyDescent="0.25">
      <c r="A14" s="357"/>
      <c r="B14" s="513"/>
      <c r="C14" s="367" t="s">
        <v>254</v>
      </c>
      <c r="D14" s="368"/>
      <c r="E14" s="68"/>
      <c r="F14" s="67"/>
      <c r="G14" s="67"/>
      <c r="H14" s="69"/>
      <c r="I14" s="68"/>
      <c r="J14" s="67"/>
      <c r="K14" s="67"/>
      <c r="L14" s="69"/>
      <c r="M14" s="68"/>
      <c r="N14" s="67"/>
      <c r="O14" s="67"/>
      <c r="P14" s="69"/>
      <c r="Q14" s="68"/>
      <c r="R14" s="67"/>
      <c r="S14" s="67"/>
      <c r="T14" s="69"/>
      <c r="V14" s="2">
        <f t="shared" si="0"/>
        <v>0</v>
      </c>
    </row>
    <row r="15" spans="1:22" ht="31" customHeight="1" x14ac:dyDescent="0.25">
      <c r="A15" s="357"/>
      <c r="B15" s="514" t="s">
        <v>2</v>
      </c>
      <c r="C15" s="367" t="s">
        <v>251</v>
      </c>
      <c r="D15" s="368"/>
      <c r="E15" s="68"/>
      <c r="F15" s="67"/>
      <c r="G15" s="67"/>
      <c r="H15" s="69"/>
      <c r="I15" s="68"/>
      <c r="J15" s="67"/>
      <c r="K15" s="67"/>
      <c r="L15" s="69"/>
      <c r="M15" s="68"/>
      <c r="N15" s="67"/>
      <c r="O15" s="67"/>
      <c r="P15" s="69"/>
      <c r="Q15" s="68"/>
      <c r="R15" s="67"/>
      <c r="S15" s="67"/>
      <c r="T15" s="69"/>
      <c r="V15" s="2">
        <f t="shared" si="0"/>
        <v>0</v>
      </c>
    </row>
    <row r="16" spans="1:22" ht="31" customHeight="1" x14ac:dyDescent="0.25">
      <c r="A16" s="357"/>
      <c r="B16" s="513"/>
      <c r="C16" s="367" t="s">
        <v>254</v>
      </c>
      <c r="D16" s="368"/>
      <c r="E16" s="68"/>
      <c r="F16" s="67"/>
      <c r="G16" s="67"/>
      <c r="H16" s="69"/>
      <c r="I16" s="68"/>
      <c r="J16" s="67"/>
      <c r="K16" s="67"/>
      <c r="L16" s="69"/>
      <c r="M16" s="68"/>
      <c r="N16" s="67"/>
      <c r="O16" s="67"/>
      <c r="P16" s="69"/>
      <c r="Q16" s="68"/>
      <c r="R16" s="67"/>
      <c r="S16" s="67"/>
      <c r="T16" s="69"/>
      <c r="V16" s="2">
        <f t="shared" si="0"/>
        <v>0</v>
      </c>
    </row>
    <row r="17" spans="1:22" ht="31" customHeight="1" x14ac:dyDescent="0.25">
      <c r="A17" s="357"/>
      <c r="B17" s="514" t="s">
        <v>3</v>
      </c>
      <c r="C17" s="367" t="s">
        <v>251</v>
      </c>
      <c r="D17" s="368"/>
      <c r="E17" s="68"/>
      <c r="F17" s="67"/>
      <c r="G17" s="67"/>
      <c r="H17" s="69"/>
      <c r="I17" s="68"/>
      <c r="J17" s="67"/>
      <c r="K17" s="67"/>
      <c r="L17" s="69"/>
      <c r="M17" s="68"/>
      <c r="N17" s="67"/>
      <c r="O17" s="67"/>
      <c r="P17" s="69"/>
      <c r="Q17" s="68"/>
      <c r="R17" s="67"/>
      <c r="S17" s="67"/>
      <c r="T17" s="69"/>
      <c r="V17" s="2">
        <f t="shared" si="0"/>
        <v>0</v>
      </c>
    </row>
    <row r="18" spans="1:22" ht="31" customHeight="1" x14ac:dyDescent="0.25">
      <c r="A18" s="357"/>
      <c r="B18" s="513"/>
      <c r="C18" s="367" t="s">
        <v>254</v>
      </c>
      <c r="D18" s="368"/>
      <c r="E18" s="68"/>
      <c r="F18" s="67"/>
      <c r="G18" s="67"/>
      <c r="H18" s="69"/>
      <c r="I18" s="68"/>
      <c r="J18" s="67"/>
      <c r="K18" s="67"/>
      <c r="L18" s="69"/>
      <c r="M18" s="68"/>
      <c r="N18" s="67"/>
      <c r="O18" s="67"/>
      <c r="P18" s="69"/>
      <c r="Q18" s="68"/>
      <c r="R18" s="67"/>
      <c r="S18" s="67"/>
      <c r="T18" s="69"/>
      <c r="V18" s="2">
        <f t="shared" si="0"/>
        <v>0</v>
      </c>
    </row>
    <row r="19" spans="1:22" ht="31" customHeight="1" x14ac:dyDescent="0.25">
      <c r="A19" s="357"/>
      <c r="B19" s="514" t="s">
        <v>4</v>
      </c>
      <c r="C19" s="367" t="s">
        <v>251</v>
      </c>
      <c r="D19" s="368"/>
      <c r="E19" s="68"/>
      <c r="F19" s="67"/>
      <c r="G19" s="67"/>
      <c r="H19" s="69"/>
      <c r="I19" s="68"/>
      <c r="J19" s="67"/>
      <c r="K19" s="67"/>
      <c r="L19" s="69"/>
      <c r="M19" s="68"/>
      <c r="N19" s="67"/>
      <c r="O19" s="67"/>
      <c r="P19" s="69"/>
      <c r="Q19" s="68"/>
      <c r="R19" s="67"/>
      <c r="S19" s="67"/>
      <c r="T19" s="69"/>
      <c r="V19" s="2">
        <f t="shared" si="0"/>
        <v>0</v>
      </c>
    </row>
    <row r="20" spans="1:22" ht="31" customHeight="1" x14ac:dyDescent="0.25">
      <c r="A20" s="357"/>
      <c r="B20" s="513"/>
      <c r="C20" s="367" t="s">
        <v>254</v>
      </c>
      <c r="D20" s="368"/>
      <c r="E20" s="68"/>
      <c r="F20" s="67"/>
      <c r="G20" s="67"/>
      <c r="H20" s="69"/>
      <c r="I20" s="68"/>
      <c r="J20" s="67"/>
      <c r="K20" s="67"/>
      <c r="L20" s="69"/>
      <c r="M20" s="68"/>
      <c r="N20" s="67"/>
      <c r="O20" s="67"/>
      <c r="P20" s="69"/>
      <c r="Q20" s="68"/>
      <c r="R20" s="67"/>
      <c r="S20" s="67"/>
      <c r="T20" s="69"/>
      <c r="V20" s="2">
        <f t="shared" si="0"/>
        <v>0</v>
      </c>
    </row>
    <row r="21" spans="1:22" ht="31" customHeight="1" x14ac:dyDescent="0.25">
      <c r="A21" s="357"/>
      <c r="B21" s="514" t="s">
        <v>5</v>
      </c>
      <c r="C21" s="367" t="s">
        <v>251</v>
      </c>
      <c r="D21" s="368"/>
      <c r="E21" s="68"/>
      <c r="F21" s="67"/>
      <c r="G21" s="67"/>
      <c r="H21" s="69"/>
      <c r="I21" s="68"/>
      <c r="J21" s="67"/>
      <c r="K21" s="67"/>
      <c r="L21" s="69"/>
      <c r="M21" s="68"/>
      <c r="N21" s="67"/>
      <c r="O21" s="67"/>
      <c r="P21" s="69"/>
      <c r="Q21" s="68"/>
      <c r="R21" s="67"/>
      <c r="S21" s="67"/>
      <c r="T21" s="69"/>
      <c r="V21" s="2">
        <f t="shared" si="0"/>
        <v>0</v>
      </c>
    </row>
    <row r="22" spans="1:22" ht="31" customHeight="1" x14ac:dyDescent="0.25">
      <c r="A22" s="357"/>
      <c r="B22" s="513"/>
      <c r="C22" s="367" t="s">
        <v>254</v>
      </c>
      <c r="D22" s="368"/>
      <c r="E22" s="68"/>
      <c r="F22" s="67"/>
      <c r="G22" s="67"/>
      <c r="H22" s="69"/>
      <c r="I22" s="68"/>
      <c r="J22" s="67"/>
      <c r="K22" s="67"/>
      <c r="L22" s="69"/>
      <c r="M22" s="68"/>
      <c r="N22" s="67"/>
      <c r="O22" s="67"/>
      <c r="P22" s="69"/>
      <c r="Q22" s="68"/>
      <c r="R22" s="67"/>
      <c r="S22" s="67"/>
      <c r="T22" s="69"/>
      <c r="V22" s="2">
        <f t="shared" si="0"/>
        <v>0</v>
      </c>
    </row>
    <row r="23" spans="1:22" ht="31" customHeight="1" x14ac:dyDescent="0.25">
      <c r="A23" s="357"/>
      <c r="B23" s="514" t="s">
        <v>6</v>
      </c>
      <c r="C23" s="367" t="s">
        <v>251</v>
      </c>
      <c r="D23" s="368"/>
      <c r="E23" s="68"/>
      <c r="F23" s="67"/>
      <c r="G23" s="67"/>
      <c r="H23" s="69"/>
      <c r="I23" s="68"/>
      <c r="J23" s="67"/>
      <c r="K23" s="67"/>
      <c r="L23" s="69"/>
      <c r="M23" s="68"/>
      <c r="N23" s="67"/>
      <c r="O23" s="67"/>
      <c r="P23" s="69"/>
      <c r="Q23" s="68"/>
      <c r="R23" s="67"/>
      <c r="S23" s="67"/>
      <c r="T23" s="69"/>
      <c r="V23" s="2">
        <f t="shared" si="0"/>
        <v>0</v>
      </c>
    </row>
    <row r="24" spans="1:22" ht="31" customHeight="1" x14ac:dyDescent="0.25">
      <c r="A24" s="357"/>
      <c r="B24" s="513"/>
      <c r="C24" s="367" t="s">
        <v>254</v>
      </c>
      <c r="D24" s="368"/>
      <c r="E24" s="68"/>
      <c r="F24" s="67"/>
      <c r="G24" s="67"/>
      <c r="H24" s="69"/>
      <c r="I24" s="68"/>
      <c r="J24" s="67"/>
      <c r="K24" s="67"/>
      <c r="L24" s="69"/>
      <c r="M24" s="68"/>
      <c r="N24" s="67"/>
      <c r="O24" s="67"/>
      <c r="P24" s="69"/>
      <c r="Q24" s="68"/>
      <c r="R24" s="67"/>
      <c r="S24" s="67"/>
      <c r="T24" s="69"/>
      <c r="V24" s="2">
        <f t="shared" si="0"/>
        <v>0</v>
      </c>
    </row>
    <row r="25" spans="1:22" ht="31" customHeight="1" x14ac:dyDescent="0.25">
      <c r="A25" s="357"/>
      <c r="B25" s="514" t="s">
        <v>255</v>
      </c>
      <c r="C25" s="367" t="s">
        <v>251</v>
      </c>
      <c r="D25" s="368"/>
      <c r="E25" s="68"/>
      <c r="F25" s="67"/>
      <c r="G25" s="67"/>
      <c r="H25" s="69"/>
      <c r="I25" s="68"/>
      <c r="J25" s="67"/>
      <c r="K25" s="67"/>
      <c r="L25" s="69"/>
      <c r="M25" s="68"/>
      <c r="N25" s="67"/>
      <c r="O25" s="67"/>
      <c r="P25" s="69"/>
      <c r="Q25" s="68"/>
      <c r="R25" s="67"/>
      <c r="S25" s="67"/>
      <c r="T25" s="69"/>
      <c r="V25" s="2">
        <f t="shared" si="0"/>
        <v>0</v>
      </c>
    </row>
    <row r="26" spans="1:22" ht="31" customHeight="1" x14ac:dyDescent="0.25">
      <c r="A26" s="357"/>
      <c r="B26" s="513"/>
      <c r="C26" s="367" t="s">
        <v>254</v>
      </c>
      <c r="D26" s="368"/>
      <c r="E26" s="68"/>
      <c r="F26" s="67"/>
      <c r="G26" s="67"/>
      <c r="H26" s="69"/>
      <c r="I26" s="68"/>
      <c r="J26" s="67"/>
      <c r="K26" s="67"/>
      <c r="L26" s="69"/>
      <c r="M26" s="68"/>
      <c r="N26" s="67"/>
      <c r="O26" s="67"/>
      <c r="P26" s="69"/>
      <c r="Q26" s="68"/>
      <c r="R26" s="67"/>
      <c r="S26" s="67"/>
      <c r="T26" s="69"/>
      <c r="V26" s="2">
        <f t="shared" si="0"/>
        <v>0</v>
      </c>
    </row>
    <row r="27" spans="1:22" ht="31" customHeight="1" x14ac:dyDescent="0.25">
      <c r="A27" s="357"/>
      <c r="B27" s="370" t="s">
        <v>311</v>
      </c>
      <c r="C27" s="367" t="s">
        <v>251</v>
      </c>
      <c r="D27" s="368"/>
      <c r="E27" s="68"/>
      <c r="F27" s="67"/>
      <c r="G27" s="67"/>
      <c r="H27" s="69"/>
      <c r="I27" s="68"/>
      <c r="J27" s="67"/>
      <c r="K27" s="67"/>
      <c r="L27" s="69"/>
      <c r="M27" s="68"/>
      <c r="N27" s="67"/>
      <c r="O27" s="67"/>
      <c r="P27" s="69"/>
      <c r="Q27" s="68"/>
      <c r="R27" s="67"/>
      <c r="S27" s="67"/>
      <c r="T27" s="69"/>
      <c r="V27" s="2">
        <f t="shared" si="0"/>
        <v>0</v>
      </c>
    </row>
    <row r="28" spans="1:22" ht="31" customHeight="1" x14ac:dyDescent="0.25">
      <c r="A28" s="357"/>
      <c r="B28" s="371"/>
      <c r="C28" s="367" t="s">
        <v>254</v>
      </c>
      <c r="D28" s="368"/>
      <c r="E28" s="68"/>
      <c r="F28" s="67"/>
      <c r="G28" s="67"/>
      <c r="H28" s="69"/>
      <c r="I28" s="68"/>
      <c r="J28" s="67"/>
      <c r="K28" s="67"/>
      <c r="L28" s="69"/>
      <c r="M28" s="68"/>
      <c r="N28" s="67"/>
      <c r="O28" s="67"/>
      <c r="P28" s="69"/>
      <c r="Q28" s="68"/>
      <c r="R28" s="67"/>
      <c r="S28" s="67"/>
      <c r="T28" s="69"/>
      <c r="V28" s="2">
        <f t="shared" si="0"/>
        <v>0</v>
      </c>
    </row>
    <row r="29" spans="1:22" ht="31" customHeight="1" x14ac:dyDescent="0.25">
      <c r="A29" s="357"/>
      <c r="B29" s="372" t="s">
        <v>284</v>
      </c>
      <c r="C29" s="373" t="s">
        <v>251</v>
      </c>
      <c r="D29" s="374"/>
      <c r="E29" s="68"/>
      <c r="F29" s="67"/>
      <c r="G29" s="67"/>
      <c r="H29" s="69"/>
      <c r="I29" s="68"/>
      <c r="J29" s="67"/>
      <c r="K29" s="67"/>
      <c r="L29" s="69"/>
      <c r="M29" s="68"/>
      <c r="N29" s="67"/>
      <c r="O29" s="67"/>
      <c r="P29" s="69"/>
      <c r="Q29" s="68"/>
      <c r="R29" s="67"/>
      <c r="S29" s="67"/>
      <c r="T29" s="69"/>
      <c r="V29" s="2">
        <f t="shared" si="0"/>
        <v>0</v>
      </c>
    </row>
    <row r="30" spans="1:22" ht="31" customHeight="1" thickBot="1" x14ac:dyDescent="0.3">
      <c r="A30" s="358"/>
      <c r="B30" s="364"/>
      <c r="C30" s="373" t="s">
        <v>254</v>
      </c>
      <c r="D30" s="374"/>
      <c r="E30" s="72"/>
      <c r="F30" s="71"/>
      <c r="G30" s="71"/>
      <c r="H30" s="73"/>
      <c r="I30" s="72"/>
      <c r="J30" s="71"/>
      <c r="K30" s="71"/>
      <c r="L30" s="73"/>
      <c r="M30" s="72"/>
      <c r="N30" s="71"/>
      <c r="O30" s="71"/>
      <c r="P30" s="73"/>
      <c r="Q30" s="72"/>
      <c r="R30" s="71"/>
      <c r="S30" s="71"/>
      <c r="T30" s="73"/>
      <c r="V30" s="2">
        <f t="shared" si="0"/>
        <v>0</v>
      </c>
    </row>
    <row r="31" spans="1:22" ht="31" customHeight="1" x14ac:dyDescent="0.25">
      <c r="A31" s="356" t="s">
        <v>250</v>
      </c>
      <c r="B31" s="338" t="s">
        <v>15</v>
      </c>
      <c r="C31" s="348"/>
      <c r="D31" s="349"/>
      <c r="E31" s="64"/>
      <c r="F31" s="63"/>
      <c r="G31" s="63"/>
      <c r="H31" s="65"/>
      <c r="I31" s="64"/>
      <c r="J31" s="63"/>
      <c r="K31" s="63"/>
      <c r="L31" s="65"/>
      <c r="M31" s="64"/>
      <c r="N31" s="63"/>
      <c r="O31" s="63"/>
      <c r="P31" s="65"/>
      <c r="Q31" s="64"/>
      <c r="R31" s="63"/>
      <c r="S31" s="63"/>
      <c r="T31" s="65"/>
      <c r="V31" s="2">
        <f t="shared" si="0"/>
        <v>0</v>
      </c>
    </row>
    <row r="32" spans="1:22" ht="31" customHeight="1" x14ac:dyDescent="0.25">
      <c r="A32" s="357"/>
      <c r="B32" s="347" t="s">
        <v>16</v>
      </c>
      <c r="C32" s="350" t="s">
        <v>7</v>
      </c>
      <c r="D32" s="351"/>
      <c r="E32" s="68"/>
      <c r="F32" s="67"/>
      <c r="G32" s="67"/>
      <c r="H32" s="69"/>
      <c r="I32" s="68"/>
      <c r="J32" s="67"/>
      <c r="K32" s="67"/>
      <c r="L32" s="69"/>
      <c r="M32" s="68"/>
      <c r="N32" s="67"/>
      <c r="O32" s="67"/>
      <c r="P32" s="69"/>
      <c r="Q32" s="68"/>
      <c r="R32" s="67"/>
      <c r="S32" s="67"/>
      <c r="T32" s="69"/>
      <c r="V32" s="2">
        <f t="shared" si="0"/>
        <v>0</v>
      </c>
    </row>
    <row r="33" spans="1:22" ht="31" customHeight="1" x14ac:dyDescent="0.25">
      <c r="A33" s="357"/>
      <c r="B33" s="447" t="s">
        <v>285</v>
      </c>
      <c r="C33" s="448"/>
      <c r="D33" s="449"/>
      <c r="E33" s="68"/>
      <c r="F33" s="67"/>
      <c r="G33" s="67"/>
      <c r="H33" s="69"/>
      <c r="I33" s="68"/>
      <c r="J33" s="67"/>
      <c r="K33" s="67"/>
      <c r="L33" s="69"/>
      <c r="M33" s="68"/>
      <c r="N33" s="67"/>
      <c r="O33" s="67"/>
      <c r="P33" s="69"/>
      <c r="Q33" s="68"/>
      <c r="R33" s="67"/>
      <c r="S33" s="67"/>
      <c r="T33" s="69"/>
      <c r="V33" s="2">
        <f t="shared" si="0"/>
        <v>0</v>
      </c>
    </row>
    <row r="34" spans="1:22" ht="31" customHeight="1" thickBot="1" x14ac:dyDescent="0.3">
      <c r="A34" s="358"/>
      <c r="B34" s="336" t="s">
        <v>286</v>
      </c>
      <c r="C34" s="441"/>
      <c r="D34" s="442"/>
      <c r="E34" s="76"/>
      <c r="F34" s="77"/>
      <c r="G34" s="77"/>
      <c r="H34" s="79"/>
      <c r="I34" s="76"/>
      <c r="J34" s="77"/>
      <c r="K34" s="77"/>
      <c r="L34" s="79"/>
      <c r="M34" s="76"/>
      <c r="N34" s="77"/>
      <c r="O34" s="77"/>
      <c r="P34" s="79"/>
      <c r="Q34" s="76"/>
      <c r="R34" s="77"/>
      <c r="S34" s="77"/>
      <c r="T34" s="79"/>
      <c r="V34" s="2">
        <f t="shared" si="0"/>
        <v>0</v>
      </c>
    </row>
    <row r="35" spans="1:22" ht="31" customHeight="1" thickBot="1" x14ac:dyDescent="0.3">
      <c r="A35" s="402" t="s">
        <v>283</v>
      </c>
      <c r="B35" s="403"/>
      <c r="C35" s="403"/>
      <c r="D35" s="403"/>
      <c r="E35" s="76"/>
      <c r="F35" s="77"/>
      <c r="G35" s="77"/>
      <c r="H35" s="79"/>
      <c r="I35" s="76"/>
      <c r="J35" s="77"/>
      <c r="K35" s="77"/>
      <c r="L35" s="79"/>
      <c r="M35" s="76"/>
      <c r="N35" s="77"/>
      <c r="O35" s="77"/>
      <c r="P35" s="79"/>
      <c r="Q35" s="76"/>
      <c r="R35" s="77"/>
      <c r="S35" s="77"/>
      <c r="T35" s="79"/>
      <c r="V35" s="2">
        <f t="shared" si="0"/>
        <v>0</v>
      </c>
    </row>
    <row r="36" spans="1:22" ht="20.5" customHeight="1" thickBot="1" x14ac:dyDescent="0.3"/>
    <row r="37" spans="1:22" ht="31" customHeight="1" thickBot="1" x14ac:dyDescent="0.3">
      <c r="A37" s="394" t="s">
        <v>243</v>
      </c>
      <c r="B37" s="395"/>
      <c r="C37" s="395"/>
      <c r="D37" s="396"/>
      <c r="E37" s="539" t="s">
        <v>309</v>
      </c>
      <c r="F37" s="540"/>
      <c r="G37" s="540"/>
      <c r="H37" s="540"/>
      <c r="I37" s="540"/>
      <c r="J37" s="540"/>
      <c r="K37" s="540"/>
      <c r="L37" s="541"/>
      <c r="M37" s="536" t="s">
        <v>310</v>
      </c>
      <c r="N37" s="537"/>
      <c r="O37" s="537"/>
      <c r="P37" s="537"/>
      <c r="Q37" s="537"/>
      <c r="R37" s="537"/>
      <c r="S37" s="537"/>
      <c r="T37" s="538"/>
    </row>
    <row r="38" spans="1:22" ht="31" customHeight="1" thickBot="1" x14ac:dyDescent="0.3">
      <c r="A38" s="397"/>
      <c r="B38" s="398"/>
      <c r="C38" s="398"/>
      <c r="D38" s="399"/>
      <c r="E38" s="307" t="s">
        <v>245</v>
      </c>
      <c r="F38" s="404"/>
      <c r="G38" s="404"/>
      <c r="H38" s="308"/>
      <c r="I38" s="307" t="s">
        <v>246</v>
      </c>
      <c r="J38" s="404"/>
      <c r="K38" s="404"/>
      <c r="L38" s="308"/>
      <c r="M38" s="307" t="s">
        <v>245</v>
      </c>
      <c r="N38" s="404"/>
      <c r="O38" s="404"/>
      <c r="P38" s="308"/>
      <c r="Q38" s="307" t="s">
        <v>246</v>
      </c>
      <c r="R38" s="404"/>
      <c r="S38" s="404"/>
      <c r="T38" s="308"/>
    </row>
    <row r="39" spans="1:22" ht="31" customHeight="1" x14ac:dyDescent="0.25">
      <c r="A39" s="397"/>
      <c r="B39" s="398"/>
      <c r="C39" s="398"/>
      <c r="D39" s="399"/>
      <c r="E39" s="384" t="s">
        <v>247</v>
      </c>
      <c r="F39" s="389"/>
      <c r="G39" s="384" t="s">
        <v>248</v>
      </c>
      <c r="H39" s="389"/>
      <c r="I39" s="384" t="s">
        <v>247</v>
      </c>
      <c r="J39" s="389"/>
      <c r="K39" s="384" t="s">
        <v>248</v>
      </c>
      <c r="L39" s="389"/>
      <c r="M39" s="384" t="s">
        <v>247</v>
      </c>
      <c r="N39" s="389"/>
      <c r="O39" s="384" t="s">
        <v>248</v>
      </c>
      <c r="P39" s="389"/>
      <c r="Q39" s="384" t="s">
        <v>247</v>
      </c>
      <c r="R39" s="389"/>
      <c r="S39" s="384" t="s">
        <v>248</v>
      </c>
      <c r="T39" s="389"/>
    </row>
    <row r="40" spans="1:22" ht="31" customHeight="1" x14ac:dyDescent="0.25">
      <c r="A40" s="397"/>
      <c r="B40" s="398"/>
      <c r="C40" s="398"/>
      <c r="D40" s="399"/>
      <c r="E40" s="430"/>
      <c r="F40" s="431"/>
      <c r="G40" s="430"/>
      <c r="H40" s="431"/>
      <c r="I40" s="430"/>
      <c r="J40" s="431"/>
      <c r="K40" s="430"/>
      <c r="L40" s="431"/>
      <c r="M40" s="430"/>
      <c r="N40" s="431"/>
      <c r="O40" s="430"/>
      <c r="P40" s="431"/>
      <c r="Q40" s="430"/>
      <c r="R40" s="431"/>
      <c r="S40" s="430"/>
      <c r="T40" s="431"/>
    </row>
    <row r="41" spans="1:22" ht="31" customHeight="1" thickBot="1" x14ac:dyDescent="0.3">
      <c r="A41" s="400"/>
      <c r="B41" s="401"/>
      <c r="C41" s="401"/>
      <c r="D41" s="450"/>
      <c r="E41" s="386"/>
      <c r="F41" s="391"/>
      <c r="G41" s="386"/>
      <c r="H41" s="391"/>
      <c r="I41" s="386"/>
      <c r="J41" s="391"/>
      <c r="K41" s="386"/>
      <c r="L41" s="391"/>
      <c r="M41" s="386"/>
      <c r="N41" s="391"/>
      <c r="O41" s="386"/>
      <c r="P41" s="391"/>
      <c r="Q41" s="386"/>
      <c r="R41" s="391"/>
      <c r="S41" s="386"/>
      <c r="T41" s="391"/>
    </row>
    <row r="42" spans="1:22" ht="31" customHeight="1" x14ac:dyDescent="0.25">
      <c r="A42" s="356" t="s">
        <v>258</v>
      </c>
      <c r="B42" s="338" t="s">
        <v>259</v>
      </c>
      <c r="C42" s="348"/>
      <c r="D42" s="349"/>
      <c r="E42" s="425"/>
      <c r="F42" s="426"/>
      <c r="G42" s="425"/>
      <c r="H42" s="426"/>
      <c r="I42" s="425"/>
      <c r="J42" s="426"/>
      <c r="K42" s="425"/>
      <c r="L42" s="426"/>
      <c r="M42" s="425"/>
      <c r="N42" s="426"/>
      <c r="O42" s="425"/>
      <c r="P42" s="426"/>
      <c r="Q42" s="425"/>
      <c r="R42" s="426"/>
      <c r="S42" s="425"/>
      <c r="T42" s="426"/>
      <c r="V42" s="2">
        <f t="shared" ref="V42:V53" si="1">E42*G42*I42*K42*M42*O42*Q42*S42*$V$2</f>
        <v>0</v>
      </c>
    </row>
    <row r="43" spans="1:22" ht="31" customHeight="1" x14ac:dyDescent="0.25">
      <c r="A43" s="357"/>
      <c r="B43" s="347" t="s">
        <v>381</v>
      </c>
      <c r="C43" s="350"/>
      <c r="D43" s="351"/>
      <c r="E43" s="421"/>
      <c r="F43" s="422"/>
      <c r="G43" s="421"/>
      <c r="H43" s="422"/>
      <c r="I43" s="421"/>
      <c r="J43" s="422"/>
      <c r="K43" s="421"/>
      <c r="L43" s="422"/>
      <c r="M43" s="421"/>
      <c r="N43" s="422"/>
      <c r="O43" s="421"/>
      <c r="P43" s="422"/>
      <c r="Q43" s="421"/>
      <c r="R43" s="422"/>
      <c r="S43" s="421"/>
      <c r="T43" s="422"/>
      <c r="V43" s="2">
        <f t="shared" si="1"/>
        <v>0</v>
      </c>
    </row>
    <row r="44" spans="1:22" ht="31" customHeight="1" thickBot="1" x14ac:dyDescent="0.3">
      <c r="A44" s="358"/>
      <c r="B44" s="335" t="s">
        <v>287</v>
      </c>
      <c r="C44" s="335"/>
      <c r="D44" s="336"/>
      <c r="E44" s="423"/>
      <c r="F44" s="424"/>
      <c r="G44" s="423"/>
      <c r="H44" s="424"/>
      <c r="I44" s="423"/>
      <c r="J44" s="424"/>
      <c r="K44" s="423"/>
      <c r="L44" s="424"/>
      <c r="M44" s="423"/>
      <c r="N44" s="424"/>
      <c r="O44" s="423"/>
      <c r="P44" s="424"/>
      <c r="Q44" s="423"/>
      <c r="R44" s="424"/>
      <c r="S44" s="423"/>
      <c r="T44" s="424"/>
      <c r="V44" s="2">
        <f t="shared" si="1"/>
        <v>0</v>
      </c>
    </row>
    <row r="45" spans="1:22" ht="31" customHeight="1" x14ac:dyDescent="0.25">
      <c r="A45" s="356" t="s">
        <v>261</v>
      </c>
      <c r="B45" s="338" t="s">
        <v>261</v>
      </c>
      <c r="C45" s="348"/>
      <c r="D45" s="349"/>
      <c r="E45" s="425"/>
      <c r="F45" s="426"/>
      <c r="G45" s="425"/>
      <c r="H45" s="426"/>
      <c r="I45" s="425"/>
      <c r="J45" s="426"/>
      <c r="K45" s="425"/>
      <c r="L45" s="426"/>
      <c r="M45" s="425"/>
      <c r="N45" s="426"/>
      <c r="O45" s="425"/>
      <c r="P45" s="426"/>
      <c r="Q45" s="425"/>
      <c r="R45" s="426"/>
      <c r="S45" s="425"/>
      <c r="T45" s="426"/>
      <c r="V45" s="2">
        <f t="shared" si="1"/>
        <v>0</v>
      </c>
    </row>
    <row r="46" spans="1:22" ht="31" customHeight="1" x14ac:dyDescent="0.25">
      <c r="A46" s="357"/>
      <c r="B46" s="128" t="s">
        <v>262</v>
      </c>
      <c r="C46" s="130"/>
      <c r="D46" s="130"/>
      <c r="E46" s="421"/>
      <c r="F46" s="422"/>
      <c r="G46" s="421"/>
      <c r="H46" s="422"/>
      <c r="I46" s="421"/>
      <c r="J46" s="422"/>
      <c r="K46" s="421"/>
      <c r="L46" s="422"/>
      <c r="M46" s="421"/>
      <c r="N46" s="422"/>
      <c r="O46" s="421"/>
      <c r="P46" s="422"/>
      <c r="Q46" s="421"/>
      <c r="R46" s="422"/>
      <c r="S46" s="421"/>
      <c r="T46" s="422"/>
      <c r="V46" s="2">
        <f t="shared" si="1"/>
        <v>0</v>
      </c>
    </row>
    <row r="47" spans="1:22" ht="31" customHeight="1" x14ac:dyDescent="0.25">
      <c r="A47" s="357"/>
      <c r="B47" s="347" t="s">
        <v>263</v>
      </c>
      <c r="C47" s="350"/>
      <c r="D47" s="351"/>
      <c r="E47" s="421"/>
      <c r="F47" s="422"/>
      <c r="G47" s="421"/>
      <c r="H47" s="422"/>
      <c r="I47" s="421"/>
      <c r="J47" s="422"/>
      <c r="K47" s="421"/>
      <c r="L47" s="422"/>
      <c r="M47" s="421"/>
      <c r="N47" s="422"/>
      <c r="O47" s="421"/>
      <c r="P47" s="422"/>
      <c r="Q47" s="421"/>
      <c r="R47" s="422"/>
      <c r="S47" s="421"/>
      <c r="T47" s="422"/>
      <c r="V47" s="2">
        <f t="shared" si="1"/>
        <v>0</v>
      </c>
    </row>
    <row r="48" spans="1:22" ht="31" customHeight="1" x14ac:dyDescent="0.25">
      <c r="A48" s="357"/>
      <c r="B48" s="347" t="s">
        <v>264</v>
      </c>
      <c r="C48" s="350"/>
      <c r="D48" s="351"/>
      <c r="E48" s="421"/>
      <c r="F48" s="422"/>
      <c r="G48" s="421"/>
      <c r="H48" s="422"/>
      <c r="I48" s="421"/>
      <c r="J48" s="422"/>
      <c r="K48" s="421"/>
      <c r="L48" s="422"/>
      <c r="M48" s="421"/>
      <c r="N48" s="422"/>
      <c r="O48" s="421"/>
      <c r="P48" s="422"/>
      <c r="Q48" s="421"/>
      <c r="R48" s="422"/>
      <c r="S48" s="421"/>
      <c r="T48" s="422"/>
      <c r="V48" s="2">
        <f t="shared" si="1"/>
        <v>0</v>
      </c>
    </row>
    <row r="49" spans="1:22" ht="31" customHeight="1" thickBot="1" x14ac:dyDescent="0.3">
      <c r="A49" s="358"/>
      <c r="B49" s="336" t="s">
        <v>287</v>
      </c>
      <c r="C49" s="441"/>
      <c r="D49" s="442"/>
      <c r="E49" s="423"/>
      <c r="F49" s="424"/>
      <c r="G49" s="423"/>
      <c r="H49" s="424"/>
      <c r="I49" s="423"/>
      <c r="J49" s="424"/>
      <c r="K49" s="423"/>
      <c r="L49" s="424"/>
      <c r="M49" s="423"/>
      <c r="N49" s="424"/>
      <c r="O49" s="423"/>
      <c r="P49" s="424"/>
      <c r="Q49" s="423"/>
      <c r="R49" s="424"/>
      <c r="S49" s="423"/>
      <c r="T49" s="424"/>
      <c r="V49" s="2">
        <f t="shared" si="1"/>
        <v>0</v>
      </c>
    </row>
    <row r="50" spans="1:22" ht="31" customHeight="1" x14ac:dyDescent="0.25">
      <c r="A50" s="356" t="s">
        <v>265</v>
      </c>
      <c r="B50" s="338" t="s">
        <v>266</v>
      </c>
      <c r="C50" s="348"/>
      <c r="D50" s="349"/>
      <c r="E50" s="425"/>
      <c r="F50" s="426"/>
      <c r="G50" s="425"/>
      <c r="H50" s="426"/>
      <c r="I50" s="425"/>
      <c r="J50" s="426"/>
      <c r="K50" s="425"/>
      <c r="L50" s="426"/>
      <c r="M50" s="425"/>
      <c r="N50" s="426"/>
      <c r="O50" s="425"/>
      <c r="P50" s="426"/>
      <c r="Q50" s="425"/>
      <c r="R50" s="426"/>
      <c r="S50" s="425"/>
      <c r="T50" s="426"/>
      <c r="V50" s="2">
        <f t="shared" si="1"/>
        <v>0</v>
      </c>
    </row>
    <row r="51" spans="1:22" ht="44.5" customHeight="1" thickBot="1" x14ac:dyDescent="0.3">
      <c r="A51" s="358"/>
      <c r="B51" s="542" t="s">
        <v>472</v>
      </c>
      <c r="C51" s="441"/>
      <c r="D51" s="442"/>
      <c r="E51" s="423"/>
      <c r="F51" s="424"/>
      <c r="G51" s="423"/>
      <c r="H51" s="424"/>
      <c r="I51" s="423"/>
      <c r="J51" s="424"/>
      <c r="K51" s="423"/>
      <c r="L51" s="424"/>
      <c r="M51" s="423"/>
      <c r="N51" s="424"/>
      <c r="O51" s="423"/>
      <c r="P51" s="424"/>
      <c r="Q51" s="423"/>
      <c r="R51" s="424"/>
      <c r="S51" s="423"/>
      <c r="T51" s="424"/>
      <c r="V51" s="2">
        <f t="shared" si="1"/>
        <v>0</v>
      </c>
    </row>
    <row r="52" spans="1:22" ht="31" customHeight="1" thickBot="1" x14ac:dyDescent="0.3">
      <c r="A52" s="485" t="s">
        <v>267</v>
      </c>
      <c r="B52" s="486"/>
      <c r="C52" s="486"/>
      <c r="D52" s="487"/>
      <c r="E52" s="419"/>
      <c r="F52" s="420"/>
      <c r="G52" s="419"/>
      <c r="H52" s="420"/>
      <c r="I52" s="419"/>
      <c r="J52" s="420"/>
      <c r="K52" s="419"/>
      <c r="L52" s="420"/>
      <c r="M52" s="419"/>
      <c r="N52" s="420"/>
      <c r="O52" s="419"/>
      <c r="P52" s="420"/>
      <c r="Q52" s="419"/>
      <c r="R52" s="420"/>
      <c r="S52" s="419"/>
      <c r="T52" s="420"/>
      <c r="V52" s="2">
        <f t="shared" si="1"/>
        <v>0</v>
      </c>
    </row>
    <row r="53" spans="1:22" ht="31" customHeight="1" thickBot="1" x14ac:dyDescent="0.3">
      <c r="A53" s="485" t="s">
        <v>255</v>
      </c>
      <c r="B53" s="486"/>
      <c r="C53" s="486"/>
      <c r="D53" s="487"/>
      <c r="E53" s="419"/>
      <c r="F53" s="420"/>
      <c r="G53" s="419"/>
      <c r="H53" s="420"/>
      <c r="I53" s="419"/>
      <c r="J53" s="420"/>
      <c r="K53" s="419"/>
      <c r="L53" s="420"/>
      <c r="M53" s="419"/>
      <c r="N53" s="420"/>
      <c r="O53" s="419"/>
      <c r="P53" s="420"/>
      <c r="Q53" s="419"/>
      <c r="R53" s="420"/>
      <c r="S53" s="419"/>
      <c r="T53" s="420"/>
      <c r="V53" s="2">
        <f t="shared" si="1"/>
        <v>0</v>
      </c>
    </row>
    <row r="55" spans="1:22" s="3" customFormat="1" ht="15.5" x14ac:dyDescent="0.25">
      <c r="A55" s="147" t="s">
        <v>436</v>
      </c>
    </row>
    <row r="56" spans="1:22" s="3" customFormat="1" ht="15.5" x14ac:dyDescent="0.25">
      <c r="A56" s="147" t="s">
        <v>432</v>
      </c>
    </row>
    <row r="57" spans="1:22" s="3" customFormat="1" ht="15.5" x14ac:dyDescent="0.25">
      <c r="A57" s="287" t="s">
        <v>511</v>
      </c>
      <c r="B57" s="287"/>
      <c r="C57" s="287"/>
      <c r="D57" s="287"/>
      <c r="E57" s="287"/>
      <c r="F57" s="287"/>
      <c r="G57" s="287"/>
      <c r="H57" s="287"/>
      <c r="I57" s="287"/>
      <c r="J57" s="287"/>
      <c r="K57" s="287"/>
      <c r="L57" s="287"/>
    </row>
    <row r="58" spans="1:22" s="3" customFormat="1" ht="15.5" x14ac:dyDescent="0.25">
      <c r="A58" s="147" t="s">
        <v>270</v>
      </c>
    </row>
    <row r="59" spans="1:22" s="3" customFormat="1" ht="15.5" x14ac:dyDescent="0.25">
      <c r="A59" s="147" t="s">
        <v>271</v>
      </c>
    </row>
    <row r="60" spans="1:22" s="3" customFormat="1" ht="15.5" x14ac:dyDescent="0.25">
      <c r="A60" s="147" t="s">
        <v>272</v>
      </c>
    </row>
    <row r="61" spans="1:22" s="3" customFormat="1" ht="15.5" x14ac:dyDescent="0.25">
      <c r="A61" s="147" t="s">
        <v>273</v>
      </c>
    </row>
    <row r="62" spans="1:22" s="3" customFormat="1" ht="15.5" x14ac:dyDescent="0.25">
      <c r="A62" s="147" t="s">
        <v>288</v>
      </c>
    </row>
    <row r="63" spans="1:22" s="3" customFormat="1" ht="15.5" x14ac:dyDescent="0.25">
      <c r="A63" s="147" t="s">
        <v>333</v>
      </c>
    </row>
  </sheetData>
  <sheetProtection algorithmName="SHA-512" hashValue="L9PJxPDfqMNstUKF0Mg9VsQYDNxm+CaCWBGwSj3z+/yLWOvGtQ7nAEr3x3TKXP7TgATLa0BVqmtETMO996YtbQ==" saltValue="1ckt9DmSItTS3zXwWTASnA==" spinCount="100000" sheet="1" objects="1" scenarios="1" selectLockedCells="1"/>
  <mergeCells count="203">
    <mergeCell ref="A57:L57"/>
    <mergeCell ref="A35:D35"/>
    <mergeCell ref="A37:D41"/>
    <mergeCell ref="A50:A51"/>
    <mergeCell ref="B50:D50"/>
    <mergeCell ref="B51:D51"/>
    <mergeCell ref="A52:D52"/>
    <mergeCell ref="A53:D53"/>
    <mergeCell ref="A42:A44"/>
    <mergeCell ref="B42:D42"/>
    <mergeCell ref="B43:D43"/>
    <mergeCell ref="B44:D44"/>
    <mergeCell ref="A45:A49"/>
    <mergeCell ref="B45:D45"/>
    <mergeCell ref="B47:D47"/>
    <mergeCell ref="B48:D48"/>
    <mergeCell ref="B49:D49"/>
    <mergeCell ref="E37:L37"/>
    <mergeCell ref="E42:F42"/>
    <mergeCell ref="G42:H42"/>
    <mergeCell ref="I42:J42"/>
    <mergeCell ref="K42:L42"/>
    <mergeCell ref="E44:F44"/>
    <mergeCell ref="G44:H44"/>
    <mergeCell ref="B27:B28"/>
    <mergeCell ref="C27:D27"/>
    <mergeCell ref="C28:D28"/>
    <mergeCell ref="B29:B30"/>
    <mergeCell ref="C30:D30"/>
    <mergeCell ref="A31:A34"/>
    <mergeCell ref="B31:D31"/>
    <mergeCell ref="B32:D32"/>
    <mergeCell ref="B33:D33"/>
    <mergeCell ref="B34:D34"/>
    <mergeCell ref="A11:A30"/>
    <mergeCell ref="B11:B12"/>
    <mergeCell ref="C11:D11"/>
    <mergeCell ref="C12:D12"/>
    <mergeCell ref="B13:B14"/>
    <mergeCell ref="C13:D13"/>
    <mergeCell ref="C14:D14"/>
    <mergeCell ref="B15:B16"/>
    <mergeCell ref="C15:D15"/>
    <mergeCell ref="C16:D16"/>
    <mergeCell ref="B17:B18"/>
    <mergeCell ref="C17:D17"/>
    <mergeCell ref="C18:D18"/>
    <mergeCell ref="C29:D29"/>
    <mergeCell ref="H8:H10"/>
    <mergeCell ref="I8:I10"/>
    <mergeCell ref="J8:J10"/>
    <mergeCell ref="C24:D24"/>
    <mergeCell ref="B25:B26"/>
    <mergeCell ref="C25:D25"/>
    <mergeCell ref="C26:D26"/>
    <mergeCell ref="B19:B20"/>
    <mergeCell ref="C19:D19"/>
    <mergeCell ref="C20:D20"/>
    <mergeCell ref="B21:B22"/>
    <mergeCell ref="C21:D21"/>
    <mergeCell ref="C22:D22"/>
    <mergeCell ref="B23:B24"/>
    <mergeCell ref="C23:D23"/>
    <mergeCell ref="A1:E1"/>
    <mergeCell ref="K1:O1"/>
    <mergeCell ref="F1:J1"/>
    <mergeCell ref="P1:T1"/>
    <mergeCell ref="I7:J7"/>
    <mergeCell ref="K7:L7"/>
    <mergeCell ref="M7:N7"/>
    <mergeCell ref="O7:P7"/>
    <mergeCell ref="Q7:R7"/>
    <mergeCell ref="S7:T7"/>
    <mergeCell ref="A4:D10"/>
    <mergeCell ref="E4:T4"/>
    <mergeCell ref="E5:L5"/>
    <mergeCell ref="M5:T5"/>
    <mergeCell ref="E6:H6"/>
    <mergeCell ref="I6:L6"/>
    <mergeCell ref="M6:P6"/>
    <mergeCell ref="Q6:T6"/>
    <mergeCell ref="E7:F7"/>
    <mergeCell ref="G7:H7"/>
    <mergeCell ref="S8:S10"/>
    <mergeCell ref="E8:E10"/>
    <mergeCell ref="F8:F10"/>
    <mergeCell ref="G8:G10"/>
    <mergeCell ref="T8:T10"/>
    <mergeCell ref="N8:N10"/>
    <mergeCell ref="O8:O10"/>
    <mergeCell ref="P8:P10"/>
    <mergeCell ref="Q8:Q10"/>
    <mergeCell ref="R8:R10"/>
    <mergeCell ref="K8:K10"/>
    <mergeCell ref="L8:L10"/>
    <mergeCell ref="M8:M10"/>
    <mergeCell ref="M37:T37"/>
    <mergeCell ref="E38:H38"/>
    <mergeCell ref="I38:L38"/>
    <mergeCell ref="M38:P38"/>
    <mergeCell ref="Q38:T38"/>
    <mergeCell ref="E39:F41"/>
    <mergeCell ref="G39:H41"/>
    <mergeCell ref="I39:J41"/>
    <mergeCell ref="K39:L41"/>
    <mergeCell ref="M39:N41"/>
    <mergeCell ref="O39:P41"/>
    <mergeCell ref="Q39:R41"/>
    <mergeCell ref="S39:T41"/>
    <mergeCell ref="M42:N42"/>
    <mergeCell ref="O42:P42"/>
    <mergeCell ref="Q42:R42"/>
    <mergeCell ref="S42:T42"/>
    <mergeCell ref="E43:F43"/>
    <mergeCell ref="G43:H43"/>
    <mergeCell ref="I43:J43"/>
    <mergeCell ref="K43:L43"/>
    <mergeCell ref="M43:N43"/>
    <mergeCell ref="O43:P43"/>
    <mergeCell ref="Q43:R43"/>
    <mergeCell ref="S43:T43"/>
    <mergeCell ref="I44:J44"/>
    <mergeCell ref="K44:L44"/>
    <mergeCell ref="M44:N44"/>
    <mergeCell ref="O44:P44"/>
    <mergeCell ref="Q44:R44"/>
    <mergeCell ref="S44:T44"/>
    <mergeCell ref="E45:F45"/>
    <mergeCell ref="G45:H45"/>
    <mergeCell ref="I45:J45"/>
    <mergeCell ref="K45:L45"/>
    <mergeCell ref="M45:N45"/>
    <mergeCell ref="O45:P45"/>
    <mergeCell ref="Q45:R45"/>
    <mergeCell ref="S45:T45"/>
    <mergeCell ref="M49:N49"/>
    <mergeCell ref="O49:P49"/>
    <mergeCell ref="Q49:R49"/>
    <mergeCell ref="S49:T49"/>
    <mergeCell ref="E46:F46"/>
    <mergeCell ref="G46:H46"/>
    <mergeCell ref="I46:J46"/>
    <mergeCell ref="K46:L46"/>
    <mergeCell ref="M46:N46"/>
    <mergeCell ref="O46:P46"/>
    <mergeCell ref="Q46:R46"/>
    <mergeCell ref="S46:T46"/>
    <mergeCell ref="E47:F47"/>
    <mergeCell ref="G47:H47"/>
    <mergeCell ref="I47:J47"/>
    <mergeCell ref="K47:L47"/>
    <mergeCell ref="M47:N47"/>
    <mergeCell ref="O47:P47"/>
    <mergeCell ref="Q47:R47"/>
    <mergeCell ref="S47:T47"/>
    <mergeCell ref="E53:F53"/>
    <mergeCell ref="G53:H53"/>
    <mergeCell ref="I53:J53"/>
    <mergeCell ref="K53:L53"/>
    <mergeCell ref="M53:N53"/>
    <mergeCell ref="O53:P53"/>
    <mergeCell ref="Q53:R53"/>
    <mergeCell ref="S53:T53"/>
    <mergeCell ref="E50:F50"/>
    <mergeCell ref="G50:H50"/>
    <mergeCell ref="I50:J50"/>
    <mergeCell ref="K50:L50"/>
    <mergeCell ref="M50:N50"/>
    <mergeCell ref="O50:P50"/>
    <mergeCell ref="Q50:R50"/>
    <mergeCell ref="S50:T50"/>
    <mergeCell ref="E51:F51"/>
    <mergeCell ref="G51:H51"/>
    <mergeCell ref="I51:J51"/>
    <mergeCell ref="K51:L51"/>
    <mergeCell ref="M51:N51"/>
    <mergeCell ref="O51:P51"/>
    <mergeCell ref="Q51:R51"/>
    <mergeCell ref="S51:T51"/>
    <mergeCell ref="A3:P3"/>
    <mergeCell ref="A2:P2"/>
    <mergeCell ref="Q3:T3"/>
    <mergeCell ref="Q2:T2"/>
    <mergeCell ref="E52:F52"/>
    <mergeCell ref="G52:H52"/>
    <mergeCell ref="I52:J52"/>
    <mergeCell ref="K52:L52"/>
    <mergeCell ref="M52:N52"/>
    <mergeCell ref="O52:P52"/>
    <mergeCell ref="Q52:R52"/>
    <mergeCell ref="S52:T52"/>
    <mergeCell ref="E48:F48"/>
    <mergeCell ref="G48:H48"/>
    <mergeCell ref="I48:J48"/>
    <mergeCell ref="K48:L48"/>
    <mergeCell ref="M48:N48"/>
    <mergeCell ref="O48:P48"/>
    <mergeCell ref="Q48:R48"/>
    <mergeCell ref="S48:T48"/>
    <mergeCell ref="E49:F49"/>
    <mergeCell ref="G49:H49"/>
    <mergeCell ref="I49:J49"/>
    <mergeCell ref="K49:L49"/>
  </mergeCells>
  <dataValidations count="1">
    <dataValidation type="decimal" operator="greaterThan" allowBlank="1" showErrorMessage="1" errorTitle="CHYBA | ERROR" error="Zadejte kladné číslo | Enter a positive number" sqref="E11:T35 E42:T53" xr:uid="{00000000-0002-0000-16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1">
    <tabColor rgb="FF466EC8"/>
  </sheetPr>
  <dimension ref="A1:R26"/>
  <sheetViews>
    <sheetView showGridLines="0" zoomScale="80" zoomScaleNormal="80" workbookViewId="0">
      <selection activeCell="E11" sqref="E11"/>
    </sheetView>
  </sheetViews>
  <sheetFormatPr defaultColWidth="9.1796875" defaultRowHeight="12.5" x14ac:dyDescent="0.25"/>
  <cols>
    <col min="1" max="3" width="10" style="2" customWidth="1"/>
    <col min="4" max="4" width="16.7265625" style="2" customWidth="1"/>
    <col min="5" max="8" width="20.7265625" style="2" customWidth="1"/>
    <col min="9" max="17" width="10" style="2" customWidth="1"/>
    <col min="18" max="18" width="12.7265625" style="2" hidden="1" customWidth="1"/>
    <col min="19" max="20" width="10" style="2" customWidth="1"/>
    <col min="21" max="16384" width="9.1796875" style="2"/>
  </cols>
  <sheetData>
    <row r="1" spans="1:18" ht="29.5" customHeight="1" x14ac:dyDescent="0.25">
      <c r="A1" s="352" t="s">
        <v>321</v>
      </c>
      <c r="B1" s="353"/>
      <c r="C1" s="353"/>
      <c r="D1" s="353"/>
      <c r="E1" s="353" t="s">
        <v>240</v>
      </c>
      <c r="F1" s="353"/>
      <c r="G1" s="535" t="s">
        <v>305</v>
      </c>
      <c r="H1" s="535"/>
      <c r="I1" s="353" t="s">
        <v>306</v>
      </c>
      <c r="J1" s="353"/>
      <c r="K1" s="353"/>
      <c r="L1" s="353"/>
      <c r="M1" s="353"/>
      <c r="N1" s="353" t="s">
        <v>291</v>
      </c>
      <c r="O1" s="353"/>
      <c r="P1" s="405"/>
      <c r="R1" s="2">
        <f>R11*R12*R13*R14*R15*R16*R17*R18*R19*R20*R21*R22</f>
        <v>0</v>
      </c>
    </row>
    <row r="2" spans="1:18" ht="35.5" customHeight="1" x14ac:dyDescent="0.4">
      <c r="A2" s="551" t="s">
        <v>334</v>
      </c>
      <c r="B2" s="551"/>
      <c r="C2" s="551"/>
      <c r="D2" s="551"/>
      <c r="E2" s="551"/>
      <c r="F2" s="551"/>
      <c r="G2" s="551"/>
      <c r="H2" s="551"/>
      <c r="I2" s="551"/>
      <c r="J2" s="20"/>
      <c r="K2" s="20"/>
      <c r="L2" s="20"/>
      <c r="M2" s="596" t="str">
        <f>"IČO: "&amp;Introduction!C12</f>
        <v xml:space="preserve">IČO: </v>
      </c>
      <c r="N2" s="596"/>
      <c r="O2" s="596"/>
      <c r="P2" s="596"/>
      <c r="R2" s="2">
        <v>0</v>
      </c>
    </row>
    <row r="3" spans="1:18" ht="35.5" customHeight="1" x14ac:dyDescent="0.25">
      <c r="A3" s="490" t="s">
        <v>399</v>
      </c>
      <c r="B3" s="490"/>
      <c r="C3" s="490"/>
      <c r="D3" s="490"/>
      <c r="E3" s="490"/>
      <c r="F3" s="490"/>
      <c r="G3" s="490"/>
      <c r="H3" s="490"/>
      <c r="I3" s="490"/>
      <c r="J3" s="490"/>
      <c r="K3" s="490"/>
      <c r="L3" s="490"/>
      <c r="M3" s="460" t="str">
        <f>Introduction!D4&amp;Introduction!E4</f>
        <v>3. quarter 2026</v>
      </c>
      <c r="N3" s="460"/>
      <c r="O3" s="460"/>
      <c r="P3" s="460"/>
    </row>
    <row r="4" spans="1:18" ht="35.5" customHeight="1" thickBot="1" x14ac:dyDescent="0.5">
      <c r="A4" s="490"/>
      <c r="B4" s="490"/>
      <c r="C4" s="490"/>
      <c r="D4" s="490"/>
      <c r="E4" s="490"/>
      <c r="F4" s="490"/>
      <c r="G4" s="490"/>
      <c r="H4" s="490"/>
      <c r="I4" s="490"/>
      <c r="J4" s="490"/>
      <c r="K4" s="490"/>
      <c r="L4" s="490"/>
      <c r="M4" s="47"/>
      <c r="N4" s="47"/>
      <c r="O4" s="47"/>
      <c r="P4" s="47"/>
    </row>
    <row r="5" spans="1:18" ht="35.5" customHeight="1" thickBot="1" x14ac:dyDescent="0.3">
      <c r="A5" s="470" t="s">
        <v>292</v>
      </c>
      <c r="B5" s="395"/>
      <c r="C5" s="395"/>
      <c r="D5" s="396"/>
      <c r="E5" s="461" t="s">
        <v>314</v>
      </c>
      <c r="F5" s="462"/>
      <c r="G5" s="462"/>
      <c r="H5" s="463"/>
      <c r="I5" s="52"/>
    </row>
    <row r="6" spans="1:18" ht="35.5" customHeight="1" x14ac:dyDescent="0.25">
      <c r="A6" s="397"/>
      <c r="B6" s="398"/>
      <c r="C6" s="398"/>
      <c r="D6" s="399"/>
      <c r="E6" s="543" t="s">
        <v>309</v>
      </c>
      <c r="F6" s="544"/>
      <c r="G6" s="547" t="s">
        <v>310</v>
      </c>
      <c r="H6" s="548"/>
    </row>
    <row r="7" spans="1:18" ht="35.5" customHeight="1" thickBot="1" x14ac:dyDescent="0.3">
      <c r="A7" s="397"/>
      <c r="B7" s="398"/>
      <c r="C7" s="398"/>
      <c r="D7" s="399"/>
      <c r="E7" s="545"/>
      <c r="F7" s="546"/>
      <c r="G7" s="549"/>
      <c r="H7" s="550"/>
    </row>
    <row r="8" spans="1:18" ht="35.5" customHeight="1" x14ac:dyDescent="0.25">
      <c r="A8" s="397"/>
      <c r="B8" s="398"/>
      <c r="C8" s="398"/>
      <c r="D8" s="399"/>
      <c r="E8" s="464" t="s">
        <v>247</v>
      </c>
      <c r="F8" s="467" t="s">
        <v>248</v>
      </c>
      <c r="G8" s="464" t="s">
        <v>247</v>
      </c>
      <c r="H8" s="467" t="s">
        <v>248</v>
      </c>
    </row>
    <row r="9" spans="1:18" ht="35.5" customHeight="1" x14ac:dyDescent="0.25">
      <c r="A9" s="397"/>
      <c r="B9" s="398"/>
      <c r="C9" s="398"/>
      <c r="D9" s="399"/>
      <c r="E9" s="465"/>
      <c r="F9" s="468"/>
      <c r="G9" s="465"/>
      <c r="H9" s="468"/>
    </row>
    <row r="10" spans="1:18" ht="35.5" customHeight="1" thickBot="1" x14ac:dyDescent="0.3">
      <c r="A10" s="400"/>
      <c r="B10" s="401"/>
      <c r="C10" s="401"/>
      <c r="D10" s="450"/>
      <c r="E10" s="466"/>
      <c r="F10" s="469"/>
      <c r="G10" s="466"/>
      <c r="H10" s="469"/>
    </row>
    <row r="11" spans="1:18" ht="35.5" customHeight="1" x14ac:dyDescent="0.25">
      <c r="A11" s="475" t="s">
        <v>249</v>
      </c>
      <c r="B11" s="476"/>
      <c r="C11" s="527" t="s">
        <v>0</v>
      </c>
      <c r="D11" s="492"/>
      <c r="E11" s="87"/>
      <c r="F11" s="88"/>
      <c r="G11" s="89"/>
      <c r="H11" s="90"/>
      <c r="R11" s="2">
        <f t="shared" ref="R11:R22" si="0">E11*F11*G11*H11*$R$2</f>
        <v>0</v>
      </c>
    </row>
    <row r="12" spans="1:18" ht="35.5" customHeight="1" x14ac:dyDescent="0.25">
      <c r="A12" s="477"/>
      <c r="B12" s="478"/>
      <c r="C12" s="532" t="s">
        <v>1</v>
      </c>
      <c r="D12" s="493"/>
      <c r="E12" s="91"/>
      <c r="F12" s="92"/>
      <c r="G12" s="93"/>
      <c r="H12" s="94"/>
      <c r="R12" s="2">
        <f t="shared" si="0"/>
        <v>0</v>
      </c>
    </row>
    <row r="13" spans="1:18" ht="35.5" customHeight="1" x14ac:dyDescent="0.25">
      <c r="A13" s="477"/>
      <c r="B13" s="478"/>
      <c r="C13" s="532" t="s">
        <v>2</v>
      </c>
      <c r="D13" s="493"/>
      <c r="E13" s="91"/>
      <c r="F13" s="92"/>
      <c r="G13" s="93"/>
      <c r="H13" s="94"/>
      <c r="R13" s="2">
        <f t="shared" si="0"/>
        <v>0</v>
      </c>
    </row>
    <row r="14" spans="1:18" ht="35.5" customHeight="1" x14ac:dyDescent="0.25">
      <c r="A14" s="477"/>
      <c r="B14" s="478"/>
      <c r="C14" s="532" t="s">
        <v>3</v>
      </c>
      <c r="D14" s="493"/>
      <c r="E14" s="91"/>
      <c r="F14" s="92"/>
      <c r="G14" s="93"/>
      <c r="H14" s="94"/>
      <c r="R14" s="2">
        <f t="shared" si="0"/>
        <v>0</v>
      </c>
    </row>
    <row r="15" spans="1:18" ht="35.5" customHeight="1" x14ac:dyDescent="0.25">
      <c r="A15" s="477"/>
      <c r="B15" s="478"/>
      <c r="C15" s="532" t="s">
        <v>6</v>
      </c>
      <c r="D15" s="493"/>
      <c r="E15" s="91"/>
      <c r="F15" s="92"/>
      <c r="G15" s="93"/>
      <c r="H15" s="94"/>
      <c r="R15" s="2">
        <f t="shared" si="0"/>
        <v>0</v>
      </c>
    </row>
    <row r="16" spans="1:18" ht="35.5" customHeight="1" thickBot="1" x14ac:dyDescent="0.3">
      <c r="A16" s="479"/>
      <c r="B16" s="480"/>
      <c r="C16" s="533" t="s">
        <v>255</v>
      </c>
      <c r="D16" s="534"/>
      <c r="E16" s="95"/>
      <c r="F16" s="96"/>
      <c r="G16" s="97"/>
      <c r="H16" s="98"/>
      <c r="R16" s="2">
        <f t="shared" si="0"/>
        <v>0</v>
      </c>
    </row>
    <row r="17" spans="1:18" ht="35.5" customHeight="1" x14ac:dyDescent="0.25">
      <c r="A17" s="475" t="s">
        <v>250</v>
      </c>
      <c r="B17" s="476"/>
      <c r="C17" s="527" t="s">
        <v>15</v>
      </c>
      <c r="D17" s="492"/>
      <c r="E17" s="89"/>
      <c r="F17" s="88"/>
      <c r="G17" s="89"/>
      <c r="H17" s="90"/>
      <c r="R17" s="2">
        <f t="shared" si="0"/>
        <v>0</v>
      </c>
    </row>
    <row r="18" spans="1:18" ht="35.5" customHeight="1" thickBot="1" x14ac:dyDescent="0.3">
      <c r="A18" s="479"/>
      <c r="B18" s="480"/>
      <c r="C18" s="530" t="s">
        <v>16</v>
      </c>
      <c r="D18" s="531"/>
      <c r="E18" s="99"/>
      <c r="F18" s="100"/>
      <c r="G18" s="99"/>
      <c r="H18" s="101"/>
      <c r="R18" s="2">
        <f t="shared" si="0"/>
        <v>0</v>
      </c>
    </row>
    <row r="19" spans="1:18" ht="35.5" customHeight="1" thickBot="1" x14ac:dyDescent="0.3">
      <c r="A19" s="597" t="s">
        <v>258</v>
      </c>
      <c r="B19" s="598"/>
      <c r="C19" s="600"/>
      <c r="D19" s="601"/>
      <c r="E19" s="102"/>
      <c r="F19" s="103"/>
      <c r="G19" s="102"/>
      <c r="H19" s="104"/>
      <c r="R19" s="2">
        <f t="shared" si="0"/>
        <v>0</v>
      </c>
    </row>
    <row r="20" spans="1:18" ht="35.5" customHeight="1" thickBot="1" x14ac:dyDescent="0.3">
      <c r="A20" s="597" t="s">
        <v>335</v>
      </c>
      <c r="B20" s="598"/>
      <c r="C20" s="598"/>
      <c r="D20" s="599"/>
      <c r="E20" s="105"/>
      <c r="F20" s="106"/>
      <c r="G20" s="105"/>
      <c r="H20" s="107"/>
      <c r="R20" s="2">
        <f t="shared" si="0"/>
        <v>0</v>
      </c>
    </row>
    <row r="21" spans="1:18" ht="35.5" customHeight="1" thickBot="1" x14ac:dyDescent="0.3">
      <c r="A21" s="597" t="s">
        <v>265</v>
      </c>
      <c r="B21" s="598"/>
      <c r="C21" s="598"/>
      <c r="D21" s="599"/>
      <c r="E21" s="102"/>
      <c r="F21" s="103"/>
      <c r="G21" s="102"/>
      <c r="H21" s="104"/>
      <c r="R21" s="2">
        <f t="shared" si="0"/>
        <v>0</v>
      </c>
    </row>
    <row r="22" spans="1:18" ht="35.5" customHeight="1" thickBot="1" x14ac:dyDescent="0.3">
      <c r="A22" s="597" t="s">
        <v>255</v>
      </c>
      <c r="B22" s="598"/>
      <c r="C22" s="598"/>
      <c r="D22" s="599"/>
      <c r="E22" s="105"/>
      <c r="F22" s="106"/>
      <c r="G22" s="105"/>
      <c r="H22" s="107"/>
      <c r="R22" s="2">
        <f t="shared" si="0"/>
        <v>0</v>
      </c>
    </row>
    <row r="23" spans="1:18" ht="35.5" customHeight="1" x14ac:dyDescent="0.25"/>
    <row r="24" spans="1:18" s="3" customFormat="1" ht="15.5" x14ac:dyDescent="0.25">
      <c r="A24" s="147" t="s">
        <v>436</v>
      </c>
    </row>
    <row r="25" spans="1:18" s="3" customFormat="1" ht="15.5" x14ac:dyDescent="0.25">
      <c r="A25" s="147" t="s">
        <v>432</v>
      </c>
    </row>
    <row r="26" spans="1:18" s="3" customFormat="1" ht="15.5" x14ac:dyDescent="0.25">
      <c r="A26" s="287" t="s">
        <v>511</v>
      </c>
      <c r="B26" s="287"/>
      <c r="C26" s="287"/>
      <c r="D26" s="287"/>
      <c r="E26" s="287"/>
      <c r="F26" s="287"/>
      <c r="G26" s="287"/>
      <c r="H26" s="287"/>
      <c r="I26" s="287"/>
      <c r="J26" s="287"/>
      <c r="K26" s="287"/>
      <c r="L26" s="287"/>
    </row>
  </sheetData>
  <sheetProtection algorithmName="SHA-512" hashValue="eRDMCytaunG+JbPD2Qv8Vavk/giDFhRqflrQhRIs8V2b9HwX1KKR0GVx4hzKDHPK1b6rCECTmTfs6zIa/WJWWg==" saltValue="NdPxRnNrewGp7GEx11JpgA==" spinCount="100000" sheet="1" objects="1" scenarios="1" selectLockedCells="1"/>
  <mergeCells count="32">
    <mergeCell ref="A26:L26"/>
    <mergeCell ref="A22:D22"/>
    <mergeCell ref="A17:B18"/>
    <mergeCell ref="C17:D17"/>
    <mergeCell ref="C18:D18"/>
    <mergeCell ref="A19:D19"/>
    <mergeCell ref="A20:D20"/>
    <mergeCell ref="A21:D21"/>
    <mergeCell ref="A11:B16"/>
    <mergeCell ref="C11:D11"/>
    <mergeCell ref="C12:D12"/>
    <mergeCell ref="C13:D13"/>
    <mergeCell ref="C14:D14"/>
    <mergeCell ref="C15:D15"/>
    <mergeCell ref="C16:D16"/>
    <mergeCell ref="A3:L4"/>
    <mergeCell ref="M2:P2"/>
    <mergeCell ref="M3:P3"/>
    <mergeCell ref="A5:D10"/>
    <mergeCell ref="E5:H5"/>
    <mergeCell ref="E6:F7"/>
    <mergeCell ref="G6:H7"/>
    <mergeCell ref="E8:E10"/>
    <mergeCell ref="F8:F10"/>
    <mergeCell ref="G8:G10"/>
    <mergeCell ref="H8:H10"/>
    <mergeCell ref="N1:P1"/>
    <mergeCell ref="A1:D1"/>
    <mergeCell ref="A2:I2"/>
    <mergeCell ref="E1:F1"/>
    <mergeCell ref="G1:H1"/>
    <mergeCell ref="I1:M1"/>
  </mergeCells>
  <dataValidations count="1">
    <dataValidation type="decimal" operator="greaterThan" allowBlank="1" showErrorMessage="1" errorTitle="CHYBA | ERROR" error="Zadejte kladné číslo | Enter a positive number" sqref="E11:H22" xr:uid="{00000000-0002-0000-17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22">
    <tabColor rgb="FFF07D32"/>
  </sheetPr>
  <dimension ref="A1:N25"/>
  <sheetViews>
    <sheetView showGridLines="0" zoomScale="80" zoomScaleNormal="80" workbookViewId="0">
      <selection activeCell="E9" sqref="E9"/>
    </sheetView>
  </sheetViews>
  <sheetFormatPr defaultColWidth="9.1796875" defaultRowHeight="12.5" x14ac:dyDescent="0.25"/>
  <cols>
    <col min="1" max="4" width="10" style="2" customWidth="1"/>
    <col min="5" max="12" width="20.7265625" style="2" customWidth="1"/>
    <col min="13" max="13" width="10" style="2" customWidth="1"/>
    <col min="14" max="14" width="12.7265625" style="2" hidden="1" customWidth="1"/>
    <col min="15" max="20" width="10" style="2" customWidth="1"/>
    <col min="21" max="16384" width="9.1796875" style="2"/>
  </cols>
  <sheetData>
    <row r="1" spans="1:14" ht="29.5" customHeight="1" x14ac:dyDescent="0.25">
      <c r="A1" s="352" t="s">
        <v>321</v>
      </c>
      <c r="B1" s="353"/>
      <c r="C1" s="353"/>
      <c r="D1" s="353"/>
      <c r="E1" s="552" t="s">
        <v>315</v>
      </c>
      <c r="F1" s="552"/>
      <c r="G1" s="552"/>
      <c r="H1" s="552"/>
      <c r="I1" s="353" t="s">
        <v>316</v>
      </c>
      <c r="J1" s="353"/>
      <c r="K1" s="353"/>
      <c r="L1" s="405"/>
      <c r="M1" s="50"/>
      <c r="N1" s="2">
        <f>N9*N10*N11*N12*N13*N14*N15*N16*N17*N18*N19*N20*N21</f>
        <v>0</v>
      </c>
    </row>
    <row r="2" spans="1:14" ht="35.5" customHeight="1" x14ac:dyDescent="0.25">
      <c r="A2" s="392" t="s">
        <v>336</v>
      </c>
      <c r="B2" s="392"/>
      <c r="C2" s="392"/>
      <c r="D2" s="392"/>
      <c r="E2" s="392"/>
      <c r="F2" s="392"/>
      <c r="G2" s="392"/>
      <c r="H2" s="129"/>
      <c r="I2" s="129"/>
      <c r="J2" s="53"/>
      <c r="K2" s="288" t="str">
        <f>"IČO: "&amp;Introduction!C12</f>
        <v xml:space="preserve">IČO: </v>
      </c>
      <c r="L2" s="288"/>
      <c r="N2" s="2">
        <v>0</v>
      </c>
    </row>
    <row r="3" spans="1:14" ht="35.5" customHeight="1" thickBot="1" x14ac:dyDescent="0.3">
      <c r="A3" s="393" t="s">
        <v>486</v>
      </c>
      <c r="B3" s="393"/>
      <c r="C3" s="393"/>
      <c r="D3" s="393"/>
      <c r="E3" s="393"/>
      <c r="F3" s="393"/>
      <c r="G3" s="393"/>
      <c r="H3" s="393"/>
      <c r="I3" s="393"/>
      <c r="J3" s="54"/>
      <c r="K3" s="309" t="str">
        <f>Introduction!D4&amp;Introduction!E4</f>
        <v>3. quarter 2026</v>
      </c>
      <c r="L3" s="309"/>
    </row>
    <row r="4" spans="1:14" ht="35.5" customHeight="1" thickBot="1" x14ac:dyDescent="0.3">
      <c r="A4" s="470" t="s">
        <v>292</v>
      </c>
      <c r="B4" s="395"/>
      <c r="C4" s="395"/>
      <c r="D4" s="395"/>
      <c r="E4" s="461" t="s">
        <v>317</v>
      </c>
      <c r="F4" s="462"/>
      <c r="G4" s="462"/>
      <c r="H4" s="462"/>
      <c r="I4" s="462"/>
      <c r="J4" s="463"/>
      <c r="K4" s="553" t="s">
        <v>318</v>
      </c>
      <c r="L4" s="554"/>
    </row>
    <row r="5" spans="1:14" ht="35.5" customHeight="1" thickBot="1" x14ac:dyDescent="0.3">
      <c r="A5" s="397"/>
      <c r="B5" s="398"/>
      <c r="C5" s="398"/>
      <c r="D5" s="398"/>
      <c r="E5" s="427" t="s">
        <v>294</v>
      </c>
      <c r="F5" s="428"/>
      <c r="G5" s="427" t="s">
        <v>281</v>
      </c>
      <c r="H5" s="429"/>
      <c r="I5" s="428" t="s">
        <v>282</v>
      </c>
      <c r="J5" s="429"/>
      <c r="K5" s="555"/>
      <c r="L5" s="556"/>
    </row>
    <row r="6" spans="1:14" ht="35.5" customHeight="1" x14ac:dyDescent="0.25">
      <c r="A6" s="397"/>
      <c r="B6" s="398"/>
      <c r="C6" s="398"/>
      <c r="D6" s="398"/>
      <c r="E6" s="464" t="s">
        <v>247</v>
      </c>
      <c r="F6" s="467" t="s">
        <v>248</v>
      </c>
      <c r="G6" s="464" t="s">
        <v>247</v>
      </c>
      <c r="H6" s="467" t="s">
        <v>248</v>
      </c>
      <c r="I6" s="464" t="s">
        <v>247</v>
      </c>
      <c r="J6" s="467" t="s">
        <v>248</v>
      </c>
      <c r="K6" s="464" t="s">
        <v>247</v>
      </c>
      <c r="L6" s="467" t="s">
        <v>248</v>
      </c>
    </row>
    <row r="7" spans="1:14" ht="35.5" customHeight="1" x14ac:dyDescent="0.25">
      <c r="A7" s="397"/>
      <c r="B7" s="398"/>
      <c r="C7" s="398"/>
      <c r="D7" s="398"/>
      <c r="E7" s="465"/>
      <c r="F7" s="468"/>
      <c r="G7" s="465"/>
      <c r="H7" s="468"/>
      <c r="I7" s="465"/>
      <c r="J7" s="468"/>
      <c r="K7" s="465"/>
      <c r="L7" s="468"/>
    </row>
    <row r="8" spans="1:14" ht="35.5" customHeight="1" thickBot="1" x14ac:dyDescent="0.3">
      <c r="A8" s="400"/>
      <c r="B8" s="401"/>
      <c r="C8" s="401"/>
      <c r="D8" s="401"/>
      <c r="E8" s="466"/>
      <c r="F8" s="469"/>
      <c r="G8" s="466"/>
      <c r="H8" s="469"/>
      <c r="I8" s="466"/>
      <c r="J8" s="469"/>
      <c r="K8" s="466"/>
      <c r="L8" s="469"/>
    </row>
    <row r="9" spans="1:14" ht="35.5" customHeight="1" x14ac:dyDescent="0.25">
      <c r="A9" s="475" t="s">
        <v>249</v>
      </c>
      <c r="B9" s="476"/>
      <c r="C9" s="527" t="s">
        <v>0</v>
      </c>
      <c r="D9" s="492"/>
      <c r="E9" s="62"/>
      <c r="F9" s="74"/>
      <c r="G9" s="64"/>
      <c r="H9" s="65"/>
      <c r="I9" s="64"/>
      <c r="J9" s="65"/>
      <c r="K9" s="64"/>
      <c r="L9" s="65"/>
      <c r="N9" s="2">
        <f t="shared" ref="N9:N21" si="0">E9*F9*G9*H9*I9*J9*K9*L9*$N$2</f>
        <v>0</v>
      </c>
    </row>
    <row r="10" spans="1:14" ht="35.5" customHeight="1" x14ac:dyDescent="0.25">
      <c r="A10" s="477"/>
      <c r="B10" s="478"/>
      <c r="C10" s="532" t="s">
        <v>1</v>
      </c>
      <c r="D10" s="493"/>
      <c r="E10" s="66"/>
      <c r="F10" s="75"/>
      <c r="G10" s="68"/>
      <c r="H10" s="69"/>
      <c r="I10" s="68"/>
      <c r="J10" s="69"/>
      <c r="K10" s="68"/>
      <c r="L10" s="69"/>
      <c r="N10" s="2">
        <f t="shared" si="0"/>
        <v>0</v>
      </c>
    </row>
    <row r="11" spans="1:14" ht="35.5" customHeight="1" x14ac:dyDescent="0.25">
      <c r="A11" s="477"/>
      <c r="B11" s="478"/>
      <c r="C11" s="532" t="s">
        <v>2</v>
      </c>
      <c r="D11" s="493"/>
      <c r="E11" s="66"/>
      <c r="F11" s="75"/>
      <c r="G11" s="68"/>
      <c r="H11" s="69"/>
      <c r="I11" s="68"/>
      <c r="J11" s="69"/>
      <c r="K11" s="68"/>
      <c r="L11" s="69"/>
      <c r="N11" s="2">
        <f t="shared" si="0"/>
        <v>0</v>
      </c>
    </row>
    <row r="12" spans="1:14" ht="35.5" customHeight="1" x14ac:dyDescent="0.25">
      <c r="A12" s="477"/>
      <c r="B12" s="478"/>
      <c r="C12" s="532" t="s">
        <v>3</v>
      </c>
      <c r="D12" s="493"/>
      <c r="E12" s="66"/>
      <c r="F12" s="75"/>
      <c r="G12" s="68"/>
      <c r="H12" s="69"/>
      <c r="I12" s="68"/>
      <c r="J12" s="69"/>
      <c r="K12" s="68"/>
      <c r="L12" s="69"/>
      <c r="N12" s="2">
        <f t="shared" si="0"/>
        <v>0</v>
      </c>
    </row>
    <row r="13" spans="1:14" ht="35.5" customHeight="1" x14ac:dyDescent="0.25">
      <c r="A13" s="477"/>
      <c r="B13" s="478"/>
      <c r="C13" s="532" t="s">
        <v>6</v>
      </c>
      <c r="D13" s="493"/>
      <c r="E13" s="66"/>
      <c r="F13" s="75"/>
      <c r="G13" s="68"/>
      <c r="H13" s="69"/>
      <c r="I13" s="68"/>
      <c r="J13" s="69"/>
      <c r="K13" s="68"/>
      <c r="L13" s="69"/>
      <c r="N13" s="2">
        <f t="shared" si="0"/>
        <v>0</v>
      </c>
    </row>
    <row r="14" spans="1:14" ht="35.5" customHeight="1" thickBot="1" x14ac:dyDescent="0.3">
      <c r="A14" s="479"/>
      <c r="B14" s="480"/>
      <c r="C14" s="533" t="s">
        <v>255</v>
      </c>
      <c r="D14" s="534"/>
      <c r="E14" s="70"/>
      <c r="F14" s="78"/>
      <c r="G14" s="72"/>
      <c r="H14" s="73"/>
      <c r="I14" s="72"/>
      <c r="J14" s="73"/>
      <c r="K14" s="72"/>
      <c r="L14" s="73"/>
      <c r="N14" s="2">
        <f t="shared" si="0"/>
        <v>0</v>
      </c>
    </row>
    <row r="15" spans="1:14" ht="35.5" customHeight="1" x14ac:dyDescent="0.25">
      <c r="A15" s="475" t="s">
        <v>250</v>
      </c>
      <c r="B15" s="476"/>
      <c r="C15" s="527" t="s">
        <v>15</v>
      </c>
      <c r="D15" s="492"/>
      <c r="E15" s="64"/>
      <c r="F15" s="74"/>
      <c r="G15" s="64"/>
      <c r="H15" s="65"/>
      <c r="I15" s="64"/>
      <c r="J15" s="65"/>
      <c r="K15" s="64"/>
      <c r="L15" s="65"/>
      <c r="N15" s="2">
        <f t="shared" si="0"/>
        <v>0</v>
      </c>
    </row>
    <row r="16" spans="1:14" ht="35.5" customHeight="1" thickBot="1" x14ac:dyDescent="0.3">
      <c r="A16" s="479"/>
      <c r="B16" s="480"/>
      <c r="C16" s="530" t="s">
        <v>16</v>
      </c>
      <c r="D16" s="531"/>
      <c r="E16" s="76"/>
      <c r="F16" s="108"/>
      <c r="G16" s="76"/>
      <c r="H16" s="79"/>
      <c r="I16" s="76"/>
      <c r="J16" s="79"/>
      <c r="K16" s="76"/>
      <c r="L16" s="79"/>
      <c r="N16" s="2">
        <f t="shared" si="0"/>
        <v>0</v>
      </c>
    </row>
    <row r="17" spans="1:14" ht="35.5" customHeight="1" thickBot="1" x14ac:dyDescent="0.3">
      <c r="A17" s="485" t="s">
        <v>258</v>
      </c>
      <c r="B17" s="486"/>
      <c r="C17" s="480"/>
      <c r="D17" s="488"/>
      <c r="E17" s="109"/>
      <c r="F17" s="110"/>
      <c r="G17" s="76"/>
      <c r="H17" s="79"/>
      <c r="I17" s="76"/>
      <c r="J17" s="79"/>
      <c r="K17" s="109"/>
      <c r="L17" s="115"/>
      <c r="N17" s="2">
        <f t="shared" si="0"/>
        <v>0</v>
      </c>
    </row>
    <row r="18" spans="1:14" ht="52" customHeight="1" thickBot="1" x14ac:dyDescent="0.3">
      <c r="A18" s="489" t="s">
        <v>295</v>
      </c>
      <c r="B18" s="486"/>
      <c r="C18" s="486"/>
      <c r="D18" s="487"/>
      <c r="E18" s="81"/>
      <c r="F18" s="111"/>
      <c r="G18" s="81"/>
      <c r="H18" s="82"/>
      <c r="I18" s="81"/>
      <c r="J18" s="82"/>
      <c r="K18" s="81"/>
      <c r="L18" s="82"/>
      <c r="N18" s="2">
        <f t="shared" si="0"/>
        <v>0</v>
      </c>
    </row>
    <row r="19" spans="1:14" ht="35.5" customHeight="1" thickBot="1" x14ac:dyDescent="0.3">
      <c r="A19" s="485" t="s">
        <v>265</v>
      </c>
      <c r="B19" s="486"/>
      <c r="C19" s="486"/>
      <c r="D19" s="487"/>
      <c r="E19" s="112"/>
      <c r="F19" s="113"/>
      <c r="G19" s="112"/>
      <c r="H19" s="114"/>
      <c r="I19" s="112"/>
      <c r="J19" s="114"/>
      <c r="K19" s="112"/>
      <c r="L19" s="114"/>
      <c r="N19" s="2">
        <f t="shared" si="0"/>
        <v>0</v>
      </c>
    </row>
    <row r="20" spans="1:14" ht="35.5" customHeight="1" thickBot="1" x14ac:dyDescent="0.3">
      <c r="A20" s="125" t="s">
        <v>267</v>
      </c>
      <c r="B20" s="126"/>
      <c r="C20" s="126"/>
      <c r="D20" s="127"/>
      <c r="E20" s="81"/>
      <c r="F20" s="111"/>
      <c r="G20" s="81"/>
      <c r="H20" s="82"/>
      <c r="I20" s="81"/>
      <c r="J20" s="82"/>
      <c r="K20" s="81"/>
      <c r="L20" s="82"/>
      <c r="N20" s="2">
        <f t="shared" si="0"/>
        <v>0</v>
      </c>
    </row>
    <row r="21" spans="1:14" ht="35.5" customHeight="1" thickBot="1" x14ac:dyDescent="0.3">
      <c r="A21" s="485" t="s">
        <v>255</v>
      </c>
      <c r="B21" s="486"/>
      <c r="C21" s="486"/>
      <c r="D21" s="487"/>
      <c r="E21" s="81"/>
      <c r="F21" s="111"/>
      <c r="G21" s="81"/>
      <c r="H21" s="82"/>
      <c r="I21" s="81"/>
      <c r="J21" s="82"/>
      <c r="K21" s="81"/>
      <c r="L21" s="82"/>
      <c r="N21" s="2">
        <f t="shared" si="0"/>
        <v>0</v>
      </c>
    </row>
    <row r="22" spans="1:14" ht="35.5" customHeight="1" x14ac:dyDescent="0.25"/>
    <row r="23" spans="1:14" s="3" customFormat="1" ht="15.5" x14ac:dyDescent="0.25">
      <c r="A23" s="147" t="s">
        <v>436</v>
      </c>
    </row>
    <row r="24" spans="1:14" s="3" customFormat="1" ht="15.5" x14ac:dyDescent="0.25">
      <c r="A24" s="147" t="s">
        <v>434</v>
      </c>
    </row>
    <row r="25" spans="1:14" s="3" customFormat="1" ht="15.5" x14ac:dyDescent="0.25">
      <c r="A25" s="147" t="s">
        <v>435</v>
      </c>
    </row>
  </sheetData>
  <sheetProtection algorithmName="SHA-512" hashValue="O++LZ8TjR5TAM8VDvLBMsAUDqAjNxgIUD8QkocqT0VDRllYxB4NooNqeN3AbYNA1rYPhwjqHRmKjfwDbzUP0Aw==" saltValue="G7FE1GXNLevr4CbB+8JWDQ==" spinCount="100000" sheet="1" objects="1" scenarios="1" selectLockedCells="1"/>
  <mergeCells count="35">
    <mergeCell ref="A21:D21"/>
    <mergeCell ref="C14:D14"/>
    <mergeCell ref="A15:B16"/>
    <mergeCell ref="C15:D15"/>
    <mergeCell ref="C16:D16"/>
    <mergeCell ref="A17:D17"/>
    <mergeCell ref="A18:D18"/>
    <mergeCell ref="A19:D19"/>
    <mergeCell ref="A9:B14"/>
    <mergeCell ref="C9:D9"/>
    <mergeCell ref="C10:D10"/>
    <mergeCell ref="C11:D11"/>
    <mergeCell ref="C12:D12"/>
    <mergeCell ref="C13:D13"/>
    <mergeCell ref="A2:G2"/>
    <mergeCell ref="A3:I3"/>
    <mergeCell ref="A1:D1"/>
    <mergeCell ref="E1:H1"/>
    <mergeCell ref="I1:L1"/>
    <mergeCell ref="K3:L3"/>
    <mergeCell ref="K2:L2"/>
    <mergeCell ref="J6:J8"/>
    <mergeCell ref="K6:K8"/>
    <mergeCell ref="L6:L8"/>
    <mergeCell ref="A4:D8"/>
    <mergeCell ref="E4:J4"/>
    <mergeCell ref="K4:L5"/>
    <mergeCell ref="E5:F5"/>
    <mergeCell ref="G5:H5"/>
    <mergeCell ref="I5:J5"/>
    <mergeCell ref="E6:E8"/>
    <mergeCell ref="F6:F8"/>
    <mergeCell ref="G6:G8"/>
    <mergeCell ref="H6:H8"/>
    <mergeCell ref="I6:I8"/>
  </mergeCells>
  <dataValidations count="1">
    <dataValidation type="decimal" operator="greaterThan" allowBlank="1" showErrorMessage="1" errorTitle="CHYBA | ERROR" error="Zadejte kladné číslo | Enter a positive number" sqref="E9:L16 E17:F21 G19:L21 G18:L18 K17 L17" xr:uid="{00000000-0002-0000-18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23">
    <tabColor rgb="FF6E5050"/>
  </sheetPr>
  <dimension ref="A1:N25"/>
  <sheetViews>
    <sheetView showGridLines="0" zoomScale="80" zoomScaleNormal="80" workbookViewId="0">
      <selection activeCell="E9" sqref="E9"/>
    </sheetView>
  </sheetViews>
  <sheetFormatPr defaultColWidth="9.1796875" defaultRowHeight="12.5" x14ac:dyDescent="0.25"/>
  <cols>
    <col min="1" max="4" width="10" style="2" customWidth="1"/>
    <col min="5" max="12" width="20.7265625" style="2" customWidth="1"/>
    <col min="13" max="13" width="10" style="2" customWidth="1"/>
    <col min="14" max="14" width="12.7265625" style="2" hidden="1" customWidth="1"/>
    <col min="15" max="20" width="10" style="2" customWidth="1"/>
    <col min="21" max="16384" width="9.1796875" style="2"/>
  </cols>
  <sheetData>
    <row r="1" spans="1:14" ht="29.5" customHeight="1" x14ac:dyDescent="0.25">
      <c r="A1" s="602" t="s">
        <v>321</v>
      </c>
      <c r="B1" s="602"/>
      <c r="C1" s="602"/>
      <c r="D1" s="352"/>
      <c r="E1" s="603" t="s">
        <v>319</v>
      </c>
      <c r="F1" s="604"/>
      <c r="G1" s="604"/>
      <c r="H1" s="605"/>
      <c r="I1" s="405" t="s">
        <v>316</v>
      </c>
      <c r="J1" s="602"/>
      <c r="K1" s="602"/>
      <c r="L1" s="602"/>
      <c r="M1" s="50"/>
      <c r="N1" s="2">
        <f>N9*N10*N11*N12*N13*N14*N15*N16*N17*N18*N19*N20*N21</f>
        <v>0</v>
      </c>
    </row>
    <row r="2" spans="1:14" ht="35.5" customHeight="1" x14ac:dyDescent="0.25">
      <c r="A2" s="392" t="s">
        <v>337</v>
      </c>
      <c r="B2" s="392"/>
      <c r="C2" s="392"/>
      <c r="D2" s="392"/>
      <c r="E2" s="392"/>
      <c r="F2" s="392"/>
      <c r="G2" s="392"/>
      <c r="H2" s="129"/>
      <c r="I2" s="129"/>
      <c r="J2" s="53"/>
      <c r="K2" s="288" t="str">
        <f>"IČO: "&amp;Introduction!C12</f>
        <v xml:space="preserve">IČO: </v>
      </c>
      <c r="L2" s="288"/>
      <c r="N2" s="2">
        <v>0</v>
      </c>
    </row>
    <row r="3" spans="1:14" ht="35.5" customHeight="1" thickBot="1" x14ac:dyDescent="0.3">
      <c r="A3" s="393" t="s">
        <v>487</v>
      </c>
      <c r="B3" s="393"/>
      <c r="C3" s="393"/>
      <c r="D3" s="393"/>
      <c r="E3" s="393"/>
      <c r="F3" s="393"/>
      <c r="G3" s="393"/>
      <c r="H3" s="393"/>
      <c r="I3" s="393"/>
      <c r="J3" s="54"/>
      <c r="K3" s="309" t="str">
        <f>Introduction!D4&amp;Introduction!E4</f>
        <v>3. quarter 2026</v>
      </c>
      <c r="L3" s="309"/>
    </row>
    <row r="4" spans="1:14" ht="35.5" customHeight="1" thickBot="1" x14ac:dyDescent="0.3">
      <c r="A4" s="470" t="s">
        <v>292</v>
      </c>
      <c r="B4" s="395"/>
      <c r="C4" s="395"/>
      <c r="D4" s="395"/>
      <c r="E4" s="461" t="s">
        <v>317</v>
      </c>
      <c r="F4" s="462"/>
      <c r="G4" s="462"/>
      <c r="H4" s="462"/>
      <c r="I4" s="462"/>
      <c r="J4" s="463"/>
      <c r="K4" s="553" t="s">
        <v>318</v>
      </c>
      <c r="L4" s="554"/>
    </row>
    <row r="5" spans="1:14" ht="35.5" customHeight="1" thickBot="1" x14ac:dyDescent="0.3">
      <c r="A5" s="397"/>
      <c r="B5" s="398"/>
      <c r="C5" s="398"/>
      <c r="D5" s="398"/>
      <c r="E5" s="427" t="s">
        <v>294</v>
      </c>
      <c r="F5" s="428"/>
      <c r="G5" s="427" t="s">
        <v>281</v>
      </c>
      <c r="H5" s="429"/>
      <c r="I5" s="428" t="s">
        <v>282</v>
      </c>
      <c r="J5" s="429"/>
      <c r="K5" s="555"/>
      <c r="L5" s="556"/>
    </row>
    <row r="6" spans="1:14" ht="35.5" customHeight="1" x14ac:dyDescent="0.25">
      <c r="A6" s="397"/>
      <c r="B6" s="398"/>
      <c r="C6" s="398"/>
      <c r="D6" s="398"/>
      <c r="E6" s="464" t="s">
        <v>247</v>
      </c>
      <c r="F6" s="467" t="s">
        <v>248</v>
      </c>
      <c r="G6" s="464" t="s">
        <v>247</v>
      </c>
      <c r="H6" s="467" t="s">
        <v>248</v>
      </c>
      <c r="I6" s="464" t="s">
        <v>247</v>
      </c>
      <c r="J6" s="467" t="s">
        <v>248</v>
      </c>
      <c r="K6" s="464" t="s">
        <v>247</v>
      </c>
      <c r="L6" s="467" t="s">
        <v>248</v>
      </c>
    </row>
    <row r="7" spans="1:14" ht="35.5" customHeight="1" x14ac:dyDescent="0.25">
      <c r="A7" s="397"/>
      <c r="B7" s="398"/>
      <c r="C7" s="398"/>
      <c r="D7" s="398"/>
      <c r="E7" s="465"/>
      <c r="F7" s="468"/>
      <c r="G7" s="465"/>
      <c r="H7" s="468"/>
      <c r="I7" s="465"/>
      <c r="J7" s="468"/>
      <c r="K7" s="465"/>
      <c r="L7" s="468"/>
    </row>
    <row r="8" spans="1:14" ht="35.5" customHeight="1" thickBot="1" x14ac:dyDescent="0.3">
      <c r="A8" s="400"/>
      <c r="B8" s="401"/>
      <c r="C8" s="401"/>
      <c r="D8" s="401"/>
      <c r="E8" s="466"/>
      <c r="F8" s="469"/>
      <c r="G8" s="466"/>
      <c r="H8" s="469"/>
      <c r="I8" s="466"/>
      <c r="J8" s="469"/>
      <c r="K8" s="466"/>
      <c r="L8" s="469"/>
    </row>
    <row r="9" spans="1:14" ht="35.5" customHeight="1" x14ac:dyDescent="0.25">
      <c r="A9" s="475" t="s">
        <v>249</v>
      </c>
      <c r="B9" s="476"/>
      <c r="C9" s="527" t="s">
        <v>0</v>
      </c>
      <c r="D9" s="492"/>
      <c r="E9" s="62"/>
      <c r="F9" s="74"/>
      <c r="G9" s="64"/>
      <c r="H9" s="65"/>
      <c r="I9" s="64"/>
      <c r="J9" s="65"/>
      <c r="K9" s="64"/>
      <c r="L9" s="65"/>
      <c r="N9" s="2">
        <f t="shared" ref="N9:N21" si="0">E9*F9*G9*H9*I9*J9*K9*L9*$N$2</f>
        <v>0</v>
      </c>
    </row>
    <row r="10" spans="1:14" ht="35.5" customHeight="1" x14ac:dyDescent="0.25">
      <c r="A10" s="477"/>
      <c r="B10" s="478"/>
      <c r="C10" s="532" t="s">
        <v>1</v>
      </c>
      <c r="D10" s="493"/>
      <c r="E10" s="66"/>
      <c r="F10" s="75"/>
      <c r="G10" s="68"/>
      <c r="H10" s="69"/>
      <c r="I10" s="68"/>
      <c r="J10" s="69"/>
      <c r="K10" s="68"/>
      <c r="L10" s="69"/>
      <c r="N10" s="2">
        <f t="shared" si="0"/>
        <v>0</v>
      </c>
    </row>
    <row r="11" spans="1:14" ht="35.5" customHeight="1" x14ac:dyDescent="0.25">
      <c r="A11" s="477"/>
      <c r="B11" s="478"/>
      <c r="C11" s="532" t="s">
        <v>2</v>
      </c>
      <c r="D11" s="493"/>
      <c r="E11" s="66"/>
      <c r="F11" s="75"/>
      <c r="G11" s="68"/>
      <c r="H11" s="69"/>
      <c r="I11" s="68"/>
      <c r="J11" s="69"/>
      <c r="K11" s="68"/>
      <c r="L11" s="69"/>
      <c r="N11" s="2">
        <f t="shared" si="0"/>
        <v>0</v>
      </c>
    </row>
    <row r="12" spans="1:14" ht="35.5" customHeight="1" x14ac:dyDescent="0.25">
      <c r="A12" s="477"/>
      <c r="B12" s="478"/>
      <c r="C12" s="532" t="s">
        <v>3</v>
      </c>
      <c r="D12" s="493"/>
      <c r="E12" s="66"/>
      <c r="F12" s="75"/>
      <c r="G12" s="68"/>
      <c r="H12" s="69"/>
      <c r="I12" s="68"/>
      <c r="J12" s="69"/>
      <c r="K12" s="68"/>
      <c r="L12" s="69"/>
      <c r="N12" s="2">
        <f t="shared" si="0"/>
        <v>0</v>
      </c>
    </row>
    <row r="13" spans="1:14" ht="35.5" customHeight="1" x14ac:dyDescent="0.25">
      <c r="A13" s="477"/>
      <c r="B13" s="478"/>
      <c r="C13" s="532" t="s">
        <v>6</v>
      </c>
      <c r="D13" s="493"/>
      <c r="E13" s="66"/>
      <c r="F13" s="75"/>
      <c r="G13" s="68"/>
      <c r="H13" s="69"/>
      <c r="I13" s="68"/>
      <c r="J13" s="69"/>
      <c r="K13" s="68"/>
      <c r="L13" s="69"/>
      <c r="N13" s="2">
        <f t="shared" si="0"/>
        <v>0</v>
      </c>
    </row>
    <row r="14" spans="1:14" ht="35.5" customHeight="1" thickBot="1" x14ac:dyDescent="0.3">
      <c r="A14" s="479"/>
      <c r="B14" s="480"/>
      <c r="C14" s="533" t="s">
        <v>255</v>
      </c>
      <c r="D14" s="534"/>
      <c r="E14" s="70"/>
      <c r="F14" s="78"/>
      <c r="G14" s="72"/>
      <c r="H14" s="73"/>
      <c r="I14" s="72"/>
      <c r="J14" s="73"/>
      <c r="K14" s="72"/>
      <c r="L14" s="73"/>
      <c r="N14" s="2">
        <f t="shared" si="0"/>
        <v>0</v>
      </c>
    </row>
    <row r="15" spans="1:14" ht="35.5" customHeight="1" x14ac:dyDescent="0.25">
      <c r="A15" s="475" t="s">
        <v>250</v>
      </c>
      <c r="B15" s="476"/>
      <c r="C15" s="527" t="s">
        <v>15</v>
      </c>
      <c r="D15" s="492"/>
      <c r="E15" s="64"/>
      <c r="F15" s="74"/>
      <c r="G15" s="64"/>
      <c r="H15" s="65"/>
      <c r="I15" s="64"/>
      <c r="J15" s="65"/>
      <c r="K15" s="64"/>
      <c r="L15" s="65"/>
      <c r="N15" s="2">
        <f t="shared" si="0"/>
        <v>0</v>
      </c>
    </row>
    <row r="16" spans="1:14" ht="35.5" customHeight="1" thickBot="1" x14ac:dyDescent="0.3">
      <c r="A16" s="479"/>
      <c r="B16" s="480"/>
      <c r="C16" s="530" t="s">
        <v>16</v>
      </c>
      <c r="D16" s="531"/>
      <c r="E16" s="76"/>
      <c r="F16" s="108"/>
      <c r="G16" s="76"/>
      <c r="H16" s="79"/>
      <c r="I16" s="76"/>
      <c r="J16" s="79"/>
      <c r="K16" s="76"/>
      <c r="L16" s="79"/>
      <c r="N16" s="2">
        <f t="shared" si="0"/>
        <v>0</v>
      </c>
    </row>
    <row r="17" spans="1:14" ht="35.5" customHeight="1" thickBot="1" x14ac:dyDescent="0.3">
      <c r="A17" s="485" t="s">
        <v>258</v>
      </c>
      <c r="B17" s="486"/>
      <c r="C17" s="480"/>
      <c r="D17" s="488"/>
      <c r="E17" s="109"/>
      <c r="F17" s="110"/>
      <c r="G17" s="76"/>
      <c r="H17" s="79"/>
      <c r="I17" s="76"/>
      <c r="J17" s="79"/>
      <c r="K17" s="109"/>
      <c r="L17" s="115"/>
      <c r="N17" s="2">
        <f t="shared" si="0"/>
        <v>0</v>
      </c>
    </row>
    <row r="18" spans="1:14" ht="50.5" customHeight="1" thickBot="1" x14ac:dyDescent="0.3">
      <c r="A18" s="489" t="s">
        <v>295</v>
      </c>
      <c r="B18" s="486"/>
      <c r="C18" s="486"/>
      <c r="D18" s="487"/>
      <c r="E18" s="81"/>
      <c r="F18" s="111"/>
      <c r="G18" s="81"/>
      <c r="H18" s="82"/>
      <c r="I18" s="81"/>
      <c r="J18" s="82"/>
      <c r="K18" s="81"/>
      <c r="L18" s="82"/>
      <c r="N18" s="2">
        <f t="shared" si="0"/>
        <v>0</v>
      </c>
    </row>
    <row r="19" spans="1:14" ht="35.5" customHeight="1" thickBot="1" x14ac:dyDescent="0.3">
      <c r="A19" s="485" t="s">
        <v>265</v>
      </c>
      <c r="B19" s="486"/>
      <c r="C19" s="486"/>
      <c r="D19" s="487"/>
      <c r="E19" s="112"/>
      <c r="F19" s="113"/>
      <c r="G19" s="112"/>
      <c r="H19" s="114"/>
      <c r="I19" s="112"/>
      <c r="J19" s="114"/>
      <c r="K19" s="112"/>
      <c r="L19" s="114"/>
      <c r="N19" s="2">
        <f t="shared" si="0"/>
        <v>0</v>
      </c>
    </row>
    <row r="20" spans="1:14" ht="35.5" customHeight="1" thickBot="1" x14ac:dyDescent="0.3">
      <c r="A20" s="125" t="s">
        <v>267</v>
      </c>
      <c r="B20" s="126"/>
      <c r="C20" s="126"/>
      <c r="D20" s="127"/>
      <c r="E20" s="81"/>
      <c r="F20" s="111"/>
      <c r="G20" s="81"/>
      <c r="H20" s="82"/>
      <c r="I20" s="81"/>
      <c r="J20" s="82"/>
      <c r="K20" s="81"/>
      <c r="L20" s="82"/>
      <c r="N20" s="2">
        <f t="shared" si="0"/>
        <v>0</v>
      </c>
    </row>
    <row r="21" spans="1:14" ht="35.5" customHeight="1" thickBot="1" x14ac:dyDescent="0.3">
      <c r="A21" s="485" t="s">
        <v>255</v>
      </c>
      <c r="B21" s="486"/>
      <c r="C21" s="486"/>
      <c r="D21" s="487"/>
      <c r="E21" s="81"/>
      <c r="F21" s="111"/>
      <c r="G21" s="81"/>
      <c r="H21" s="82"/>
      <c r="I21" s="81"/>
      <c r="J21" s="82"/>
      <c r="K21" s="81"/>
      <c r="L21" s="82"/>
      <c r="N21" s="2">
        <f t="shared" si="0"/>
        <v>0</v>
      </c>
    </row>
    <row r="22" spans="1:14" ht="35.5" customHeight="1" x14ac:dyDescent="0.25"/>
    <row r="23" spans="1:14" s="3" customFormat="1" ht="15.5" x14ac:dyDescent="0.25">
      <c r="A23" s="147" t="s">
        <v>436</v>
      </c>
    </row>
    <row r="24" spans="1:14" s="3" customFormat="1" ht="15.5" x14ac:dyDescent="0.25">
      <c r="A24" s="147" t="s">
        <v>434</v>
      </c>
    </row>
    <row r="25" spans="1:14" s="3" customFormat="1" ht="15.5" x14ac:dyDescent="0.25">
      <c r="A25" s="147" t="s">
        <v>435</v>
      </c>
    </row>
  </sheetData>
  <sheetProtection algorithmName="SHA-512" hashValue="7eMw79NCvNvoqm1ye46dJ8a/BKDNomnp40dCYe5ec6F3xvXBugDwQtLUpY38hGmjfMprjXe5wp1yYI/ZeGpVvA==" saltValue="nvVJc/Ov3iLy3OyKrkNsfw==" spinCount="100000" sheet="1" objects="1" scenarios="1" selectLockedCells="1"/>
  <mergeCells count="35">
    <mergeCell ref="A21:D21"/>
    <mergeCell ref="C14:D14"/>
    <mergeCell ref="A15:B16"/>
    <mergeCell ref="C15:D15"/>
    <mergeCell ref="C16:D16"/>
    <mergeCell ref="A17:D17"/>
    <mergeCell ref="A18:D18"/>
    <mergeCell ref="A19:D19"/>
    <mergeCell ref="A9:B14"/>
    <mergeCell ref="C9:D9"/>
    <mergeCell ref="C10:D10"/>
    <mergeCell ref="C11:D11"/>
    <mergeCell ref="C12:D12"/>
    <mergeCell ref="C13:D13"/>
    <mergeCell ref="A2:G2"/>
    <mergeCell ref="A3:I3"/>
    <mergeCell ref="A1:D1"/>
    <mergeCell ref="E1:H1"/>
    <mergeCell ref="I1:L1"/>
    <mergeCell ref="K2:L2"/>
    <mergeCell ref="K3:L3"/>
    <mergeCell ref="J6:J8"/>
    <mergeCell ref="K6:K8"/>
    <mergeCell ref="L6:L8"/>
    <mergeCell ref="A4:D8"/>
    <mergeCell ref="E4:J4"/>
    <mergeCell ref="K4:L5"/>
    <mergeCell ref="E5:F5"/>
    <mergeCell ref="G5:H5"/>
    <mergeCell ref="I5:J5"/>
    <mergeCell ref="E6:E8"/>
    <mergeCell ref="F6:F8"/>
    <mergeCell ref="G6:G8"/>
    <mergeCell ref="H6:H8"/>
    <mergeCell ref="I6:I8"/>
  </mergeCells>
  <dataValidations count="1">
    <dataValidation type="decimal" operator="greaterThan" allowBlank="1" showErrorMessage="1" errorTitle="CHYBA | ERROR" error="Zadejte kladné číslo | Enter a positive number" sqref="E9:L16 E17:F21 G18:L21 K17 L17" xr:uid="{00000000-0002-0000-19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24">
    <tabColor rgb="FF46506E"/>
  </sheetPr>
  <dimension ref="A1:N25"/>
  <sheetViews>
    <sheetView showGridLines="0" zoomScale="80" zoomScaleNormal="80" workbookViewId="0">
      <selection activeCell="E9" sqref="E9"/>
    </sheetView>
  </sheetViews>
  <sheetFormatPr defaultColWidth="9.1796875" defaultRowHeight="12.5" x14ac:dyDescent="0.25"/>
  <cols>
    <col min="1" max="4" width="10" style="2" customWidth="1"/>
    <col min="5" max="12" width="20.7265625" style="2" customWidth="1"/>
    <col min="13" max="13" width="10" style="2" customWidth="1"/>
    <col min="14" max="14" width="12.7265625" style="2" hidden="1" customWidth="1"/>
    <col min="15" max="20" width="10" style="2" customWidth="1"/>
    <col min="21" max="16384" width="9.1796875" style="2"/>
  </cols>
  <sheetData>
    <row r="1" spans="1:14" ht="29.5" customHeight="1" x14ac:dyDescent="0.25">
      <c r="A1" s="352" t="s">
        <v>321</v>
      </c>
      <c r="B1" s="353"/>
      <c r="C1" s="353"/>
      <c r="D1" s="353"/>
      <c r="E1" s="558" t="s">
        <v>320</v>
      </c>
      <c r="F1" s="558"/>
      <c r="G1" s="558"/>
      <c r="H1" s="558"/>
      <c r="I1" s="353" t="s">
        <v>316</v>
      </c>
      <c r="J1" s="353"/>
      <c r="K1" s="353"/>
      <c r="L1" s="405"/>
      <c r="M1" s="50"/>
      <c r="N1" s="2">
        <f>N9*N10*N11*N12*N13*N14*N15*N16*N17*N18*N19*N20*N21</f>
        <v>0</v>
      </c>
    </row>
    <row r="2" spans="1:14" ht="35.5" customHeight="1" x14ac:dyDescent="0.25">
      <c r="A2" s="392" t="s">
        <v>338</v>
      </c>
      <c r="B2" s="392"/>
      <c r="C2" s="392"/>
      <c r="D2" s="392"/>
      <c r="E2" s="392"/>
      <c r="F2" s="392"/>
      <c r="G2" s="392"/>
      <c r="H2" s="129"/>
      <c r="I2" s="129"/>
      <c r="J2" s="53"/>
      <c r="K2" s="288" t="str">
        <f>"IČO: "&amp;Introduction!C12</f>
        <v xml:space="preserve">IČO: </v>
      </c>
      <c r="L2" s="288"/>
      <c r="N2" s="2">
        <v>0</v>
      </c>
    </row>
    <row r="3" spans="1:14" ht="35.5" customHeight="1" thickBot="1" x14ac:dyDescent="0.3">
      <c r="A3" s="393" t="s">
        <v>488</v>
      </c>
      <c r="B3" s="393"/>
      <c r="C3" s="393"/>
      <c r="D3" s="393"/>
      <c r="E3" s="393"/>
      <c r="F3" s="393"/>
      <c r="G3" s="393"/>
      <c r="H3" s="393"/>
      <c r="I3" s="393"/>
      <c r="J3" s="54"/>
      <c r="K3" s="309" t="str">
        <f>Introduction!D4&amp;Introduction!E4</f>
        <v>3. quarter 2026</v>
      </c>
      <c r="L3" s="309"/>
    </row>
    <row r="4" spans="1:14" ht="35.5" customHeight="1" thickBot="1" x14ac:dyDescent="0.3">
      <c r="A4" s="470" t="s">
        <v>292</v>
      </c>
      <c r="B4" s="395"/>
      <c r="C4" s="395"/>
      <c r="D4" s="395"/>
      <c r="E4" s="461" t="s">
        <v>317</v>
      </c>
      <c r="F4" s="462"/>
      <c r="G4" s="462"/>
      <c r="H4" s="462"/>
      <c r="I4" s="462"/>
      <c r="J4" s="463"/>
      <c r="K4" s="553" t="s">
        <v>318</v>
      </c>
      <c r="L4" s="554"/>
    </row>
    <row r="5" spans="1:14" ht="35.5" customHeight="1" thickBot="1" x14ac:dyDescent="0.3">
      <c r="A5" s="397"/>
      <c r="B5" s="398"/>
      <c r="C5" s="398"/>
      <c r="D5" s="398"/>
      <c r="E5" s="427" t="s">
        <v>294</v>
      </c>
      <c r="F5" s="428"/>
      <c r="G5" s="427" t="s">
        <v>281</v>
      </c>
      <c r="H5" s="429"/>
      <c r="I5" s="428" t="s">
        <v>282</v>
      </c>
      <c r="J5" s="429"/>
      <c r="K5" s="555"/>
      <c r="L5" s="556"/>
    </row>
    <row r="6" spans="1:14" ht="35.5" customHeight="1" x14ac:dyDescent="0.25">
      <c r="A6" s="397"/>
      <c r="B6" s="398"/>
      <c r="C6" s="398"/>
      <c r="D6" s="398"/>
      <c r="E6" s="464" t="s">
        <v>247</v>
      </c>
      <c r="F6" s="467" t="s">
        <v>248</v>
      </c>
      <c r="G6" s="464" t="s">
        <v>247</v>
      </c>
      <c r="H6" s="467" t="s">
        <v>248</v>
      </c>
      <c r="I6" s="464" t="s">
        <v>247</v>
      </c>
      <c r="J6" s="467" t="s">
        <v>248</v>
      </c>
      <c r="K6" s="464" t="s">
        <v>247</v>
      </c>
      <c r="L6" s="467" t="s">
        <v>248</v>
      </c>
    </row>
    <row r="7" spans="1:14" ht="35.5" customHeight="1" x14ac:dyDescent="0.25">
      <c r="A7" s="397"/>
      <c r="B7" s="398"/>
      <c r="C7" s="398"/>
      <c r="D7" s="398"/>
      <c r="E7" s="465"/>
      <c r="F7" s="468"/>
      <c r="G7" s="465"/>
      <c r="H7" s="468"/>
      <c r="I7" s="465"/>
      <c r="J7" s="468"/>
      <c r="K7" s="465"/>
      <c r="L7" s="468"/>
    </row>
    <row r="8" spans="1:14" ht="35.5" customHeight="1" thickBot="1" x14ac:dyDescent="0.3">
      <c r="A8" s="400"/>
      <c r="B8" s="401"/>
      <c r="C8" s="401"/>
      <c r="D8" s="401"/>
      <c r="E8" s="466"/>
      <c r="F8" s="469"/>
      <c r="G8" s="466"/>
      <c r="H8" s="469"/>
      <c r="I8" s="466"/>
      <c r="J8" s="469"/>
      <c r="K8" s="466"/>
      <c r="L8" s="469"/>
    </row>
    <row r="9" spans="1:14" ht="35.5" customHeight="1" x14ac:dyDescent="0.25">
      <c r="A9" s="475" t="s">
        <v>249</v>
      </c>
      <c r="B9" s="476"/>
      <c r="C9" s="527" t="s">
        <v>0</v>
      </c>
      <c r="D9" s="492"/>
      <c r="E9" s="62"/>
      <c r="F9" s="74"/>
      <c r="G9" s="64"/>
      <c r="H9" s="65"/>
      <c r="I9" s="64"/>
      <c r="J9" s="65"/>
      <c r="K9" s="64"/>
      <c r="L9" s="65"/>
      <c r="N9" s="2">
        <f t="shared" ref="N9:N21" si="0">E9*F9*G9*H9*I9*J9*K9*L9*$N$2</f>
        <v>0</v>
      </c>
    </row>
    <row r="10" spans="1:14" ht="35.5" customHeight="1" x14ac:dyDescent="0.25">
      <c r="A10" s="477"/>
      <c r="B10" s="478"/>
      <c r="C10" s="532" t="s">
        <v>1</v>
      </c>
      <c r="D10" s="493"/>
      <c r="E10" s="66"/>
      <c r="F10" s="75"/>
      <c r="G10" s="68"/>
      <c r="H10" s="69"/>
      <c r="I10" s="68"/>
      <c r="J10" s="69"/>
      <c r="K10" s="68"/>
      <c r="L10" s="69"/>
      <c r="N10" s="2">
        <f t="shared" si="0"/>
        <v>0</v>
      </c>
    </row>
    <row r="11" spans="1:14" ht="35.5" customHeight="1" x14ac:dyDescent="0.25">
      <c r="A11" s="477"/>
      <c r="B11" s="478"/>
      <c r="C11" s="532" t="s">
        <v>2</v>
      </c>
      <c r="D11" s="493"/>
      <c r="E11" s="66"/>
      <c r="F11" s="75"/>
      <c r="G11" s="68"/>
      <c r="H11" s="69"/>
      <c r="I11" s="68"/>
      <c r="J11" s="69"/>
      <c r="K11" s="68"/>
      <c r="L11" s="69"/>
      <c r="N11" s="2">
        <f t="shared" si="0"/>
        <v>0</v>
      </c>
    </row>
    <row r="12" spans="1:14" ht="35.5" customHeight="1" x14ac:dyDescent="0.25">
      <c r="A12" s="477"/>
      <c r="B12" s="478"/>
      <c r="C12" s="532" t="s">
        <v>3</v>
      </c>
      <c r="D12" s="493"/>
      <c r="E12" s="66"/>
      <c r="F12" s="75"/>
      <c r="G12" s="68"/>
      <c r="H12" s="69"/>
      <c r="I12" s="68"/>
      <c r="J12" s="69"/>
      <c r="K12" s="68"/>
      <c r="L12" s="69"/>
      <c r="N12" s="2">
        <f t="shared" si="0"/>
        <v>0</v>
      </c>
    </row>
    <row r="13" spans="1:14" ht="35.5" customHeight="1" x14ac:dyDescent="0.25">
      <c r="A13" s="477"/>
      <c r="B13" s="478"/>
      <c r="C13" s="532" t="s">
        <v>6</v>
      </c>
      <c r="D13" s="493"/>
      <c r="E13" s="66"/>
      <c r="F13" s="75"/>
      <c r="G13" s="68"/>
      <c r="H13" s="69"/>
      <c r="I13" s="68"/>
      <c r="J13" s="69"/>
      <c r="K13" s="68"/>
      <c r="L13" s="69"/>
      <c r="N13" s="2">
        <f t="shared" si="0"/>
        <v>0</v>
      </c>
    </row>
    <row r="14" spans="1:14" ht="35.5" customHeight="1" thickBot="1" x14ac:dyDescent="0.3">
      <c r="A14" s="479"/>
      <c r="B14" s="480"/>
      <c r="C14" s="533" t="s">
        <v>255</v>
      </c>
      <c r="D14" s="534"/>
      <c r="E14" s="70"/>
      <c r="F14" s="78"/>
      <c r="G14" s="72"/>
      <c r="H14" s="73"/>
      <c r="I14" s="72"/>
      <c r="J14" s="73"/>
      <c r="K14" s="72"/>
      <c r="L14" s="73"/>
      <c r="N14" s="2">
        <f t="shared" si="0"/>
        <v>0</v>
      </c>
    </row>
    <row r="15" spans="1:14" ht="35.5" customHeight="1" x14ac:dyDescent="0.25">
      <c r="A15" s="475" t="s">
        <v>250</v>
      </c>
      <c r="B15" s="476"/>
      <c r="C15" s="527" t="s">
        <v>15</v>
      </c>
      <c r="D15" s="492"/>
      <c r="E15" s="64"/>
      <c r="F15" s="74"/>
      <c r="G15" s="64"/>
      <c r="H15" s="65"/>
      <c r="I15" s="64"/>
      <c r="J15" s="65"/>
      <c r="K15" s="64"/>
      <c r="L15" s="65"/>
      <c r="N15" s="2">
        <f t="shared" si="0"/>
        <v>0</v>
      </c>
    </row>
    <row r="16" spans="1:14" ht="35.5" customHeight="1" thickBot="1" x14ac:dyDescent="0.3">
      <c r="A16" s="479"/>
      <c r="B16" s="480"/>
      <c r="C16" s="530" t="s">
        <v>16</v>
      </c>
      <c r="D16" s="531"/>
      <c r="E16" s="76"/>
      <c r="F16" s="108"/>
      <c r="G16" s="76"/>
      <c r="H16" s="79"/>
      <c r="I16" s="76"/>
      <c r="J16" s="79"/>
      <c r="K16" s="76"/>
      <c r="L16" s="79"/>
      <c r="N16" s="2">
        <f t="shared" si="0"/>
        <v>0</v>
      </c>
    </row>
    <row r="17" spans="1:14" ht="35.5" customHeight="1" thickBot="1" x14ac:dyDescent="0.3">
      <c r="A17" s="485" t="s">
        <v>258</v>
      </c>
      <c r="B17" s="486"/>
      <c r="C17" s="480"/>
      <c r="D17" s="488"/>
      <c r="E17" s="109"/>
      <c r="F17" s="110"/>
      <c r="G17" s="76"/>
      <c r="H17" s="79"/>
      <c r="I17" s="76"/>
      <c r="J17" s="79"/>
      <c r="K17" s="109"/>
      <c r="L17" s="115"/>
      <c r="N17" s="2">
        <f t="shared" si="0"/>
        <v>0</v>
      </c>
    </row>
    <row r="18" spans="1:14" ht="52" customHeight="1" thickBot="1" x14ac:dyDescent="0.3">
      <c r="A18" s="489" t="s">
        <v>295</v>
      </c>
      <c r="B18" s="486"/>
      <c r="C18" s="486"/>
      <c r="D18" s="487"/>
      <c r="E18" s="81"/>
      <c r="F18" s="111"/>
      <c r="G18" s="81"/>
      <c r="H18" s="82"/>
      <c r="I18" s="81"/>
      <c r="J18" s="82"/>
      <c r="K18" s="81"/>
      <c r="L18" s="82"/>
      <c r="N18" s="2">
        <f t="shared" si="0"/>
        <v>0</v>
      </c>
    </row>
    <row r="19" spans="1:14" ht="35.5" customHeight="1" thickBot="1" x14ac:dyDescent="0.3">
      <c r="A19" s="485" t="s">
        <v>265</v>
      </c>
      <c r="B19" s="486"/>
      <c r="C19" s="486"/>
      <c r="D19" s="487"/>
      <c r="E19" s="112"/>
      <c r="F19" s="113"/>
      <c r="G19" s="112"/>
      <c r="H19" s="114"/>
      <c r="I19" s="112"/>
      <c r="J19" s="114"/>
      <c r="K19" s="112"/>
      <c r="L19" s="114"/>
      <c r="N19" s="2">
        <f t="shared" si="0"/>
        <v>0</v>
      </c>
    </row>
    <row r="20" spans="1:14" ht="35.5" customHeight="1" thickBot="1" x14ac:dyDescent="0.3">
      <c r="A20" s="125" t="s">
        <v>267</v>
      </c>
      <c r="B20" s="126"/>
      <c r="C20" s="126"/>
      <c r="D20" s="127"/>
      <c r="E20" s="81"/>
      <c r="F20" s="111"/>
      <c r="G20" s="81"/>
      <c r="H20" s="82"/>
      <c r="I20" s="81"/>
      <c r="J20" s="82"/>
      <c r="K20" s="81"/>
      <c r="L20" s="82"/>
      <c r="N20" s="2">
        <f t="shared" si="0"/>
        <v>0</v>
      </c>
    </row>
    <row r="21" spans="1:14" ht="35.5" customHeight="1" thickBot="1" x14ac:dyDescent="0.3">
      <c r="A21" s="485" t="s">
        <v>255</v>
      </c>
      <c r="B21" s="486"/>
      <c r="C21" s="486"/>
      <c r="D21" s="487"/>
      <c r="E21" s="81"/>
      <c r="F21" s="111"/>
      <c r="G21" s="81"/>
      <c r="H21" s="82"/>
      <c r="I21" s="81"/>
      <c r="J21" s="82"/>
      <c r="K21" s="81"/>
      <c r="L21" s="82"/>
      <c r="N21" s="2">
        <f t="shared" si="0"/>
        <v>0</v>
      </c>
    </row>
    <row r="22" spans="1:14" ht="35.5" customHeight="1" x14ac:dyDescent="0.25"/>
    <row r="23" spans="1:14" s="3" customFormat="1" ht="15.5" x14ac:dyDescent="0.25">
      <c r="A23" s="147" t="s">
        <v>436</v>
      </c>
    </row>
    <row r="24" spans="1:14" s="3" customFormat="1" ht="15.5" x14ac:dyDescent="0.25">
      <c r="A24" s="147" t="s">
        <v>434</v>
      </c>
    </row>
    <row r="25" spans="1:14" s="3" customFormat="1" ht="15.5" x14ac:dyDescent="0.25">
      <c r="A25" s="147" t="s">
        <v>435</v>
      </c>
    </row>
  </sheetData>
  <sheetProtection algorithmName="SHA-512" hashValue="DJUWCuGTfk0Z2rO54r7IfvKHKDsLVnUc/I3U8NSt9HxwOnfFjNxmMySkJXwdNKFYG++IjL72d2V3GpjA1vtUAA==" saltValue="c4iXZ7XCZPJA0ryE0GeGeQ==" spinCount="100000" sheet="1" objects="1" scenarios="1" selectLockedCells="1"/>
  <mergeCells count="35">
    <mergeCell ref="A21:D21"/>
    <mergeCell ref="C14:D14"/>
    <mergeCell ref="A15:B16"/>
    <mergeCell ref="C15:D15"/>
    <mergeCell ref="C16:D16"/>
    <mergeCell ref="A17:D17"/>
    <mergeCell ref="A18:D18"/>
    <mergeCell ref="A19:D19"/>
    <mergeCell ref="A9:B14"/>
    <mergeCell ref="C9:D9"/>
    <mergeCell ref="C10:D10"/>
    <mergeCell ref="C11:D11"/>
    <mergeCell ref="C12:D12"/>
    <mergeCell ref="C13:D13"/>
    <mergeCell ref="A2:G2"/>
    <mergeCell ref="A3:I3"/>
    <mergeCell ref="A1:D1"/>
    <mergeCell ref="E1:H1"/>
    <mergeCell ref="I1:L1"/>
    <mergeCell ref="K3:L3"/>
    <mergeCell ref="K2:L2"/>
    <mergeCell ref="J6:J8"/>
    <mergeCell ref="K6:K8"/>
    <mergeCell ref="L6:L8"/>
    <mergeCell ref="A4:D8"/>
    <mergeCell ref="E4:J4"/>
    <mergeCell ref="K4:L5"/>
    <mergeCell ref="E5:F5"/>
    <mergeCell ref="G5:H5"/>
    <mergeCell ref="I5:J5"/>
    <mergeCell ref="E6:E8"/>
    <mergeCell ref="F6:F8"/>
    <mergeCell ref="G6:G8"/>
    <mergeCell ref="H6:H8"/>
    <mergeCell ref="I6:I8"/>
  </mergeCells>
  <dataValidations count="1">
    <dataValidation type="decimal" operator="greaterThan" allowBlank="1" showErrorMessage="1" errorTitle="CHYBA | ERROR" error="Zadejte kladné číslo | Enter a positive number" sqref="E9:L16 E17:F21 G18:L21 K17 L17" xr:uid="{00000000-0002-0000-1A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25">
    <tabColor theme="6"/>
  </sheetPr>
  <dimension ref="A1:T27"/>
  <sheetViews>
    <sheetView showGridLines="0" zoomScale="80" zoomScaleNormal="80" workbookViewId="0">
      <selection activeCell="D9" sqref="D9"/>
    </sheetView>
  </sheetViews>
  <sheetFormatPr defaultColWidth="9.1796875" defaultRowHeight="12.5" x14ac:dyDescent="0.25"/>
  <cols>
    <col min="1" max="2" width="10" style="2" customWidth="1"/>
    <col min="3" max="3" width="22.7265625" style="2" customWidth="1"/>
    <col min="4" max="18" width="10.7265625" style="2" customWidth="1"/>
    <col min="19" max="19" width="9.1796875" style="2"/>
    <col min="20" max="20" width="12.7265625" style="2" hidden="1" customWidth="1"/>
    <col min="21" max="16384" width="9.1796875" style="2"/>
  </cols>
  <sheetData>
    <row r="1" spans="1:20" ht="35.5" customHeight="1" x14ac:dyDescent="0.25">
      <c r="A1" s="458" t="s">
        <v>494</v>
      </c>
      <c r="B1" s="458"/>
      <c r="C1" s="458"/>
      <c r="D1" s="458"/>
      <c r="E1" s="458"/>
      <c r="F1" s="458"/>
      <c r="G1" s="458"/>
      <c r="H1" s="458"/>
      <c r="I1" s="458"/>
      <c r="J1" s="458"/>
      <c r="K1" s="458"/>
      <c r="L1" s="458"/>
      <c r="M1" s="458"/>
      <c r="N1" s="458"/>
      <c r="P1" s="288" t="str">
        <f>"IČO: "&amp;Introduction!C12</f>
        <v xml:space="preserve">IČO: </v>
      </c>
      <c r="Q1" s="288"/>
      <c r="R1" s="288"/>
      <c r="T1" s="2">
        <f>T9*T10*T11*T12*T13*T14*T15*T16*T17*T18*T19*T20*T21</f>
        <v>0</v>
      </c>
    </row>
    <row r="2" spans="1:20" ht="35.5" customHeight="1" thickBot="1" x14ac:dyDescent="0.3">
      <c r="A2" s="606"/>
      <c r="B2" s="606"/>
      <c r="C2" s="606"/>
      <c r="D2" s="606"/>
      <c r="E2" s="606"/>
      <c r="F2" s="606"/>
      <c r="G2" s="606"/>
      <c r="H2" s="606"/>
      <c r="I2" s="57"/>
      <c r="J2" s="57"/>
      <c r="K2" s="57"/>
      <c r="L2" s="57"/>
      <c r="M2" s="57"/>
      <c r="N2" s="57"/>
      <c r="O2" s="58"/>
      <c r="P2" s="309" t="str">
        <f>Introduction!D4&amp;Introduction!E4</f>
        <v>3. quarter 2026</v>
      </c>
      <c r="Q2" s="309"/>
      <c r="R2" s="309"/>
      <c r="T2" s="2">
        <v>0</v>
      </c>
    </row>
    <row r="3" spans="1:20" ht="35.5" customHeight="1" thickBot="1" x14ac:dyDescent="0.3">
      <c r="A3" s="470" t="s">
        <v>292</v>
      </c>
      <c r="B3" s="640"/>
      <c r="C3" s="641"/>
      <c r="D3" s="409" t="s">
        <v>339</v>
      </c>
      <c r="E3" s="410"/>
      <c r="F3" s="410"/>
      <c r="G3" s="410"/>
      <c r="H3" s="410"/>
      <c r="I3" s="410"/>
      <c r="J3" s="410"/>
      <c r="K3" s="410"/>
      <c r="L3" s="410"/>
      <c r="M3" s="411"/>
      <c r="N3" s="394" t="s">
        <v>340</v>
      </c>
      <c r="O3" s="395"/>
      <c r="P3" s="395"/>
      <c r="Q3" s="395"/>
      <c r="R3" s="396"/>
    </row>
    <row r="4" spans="1:20" ht="35.5" customHeight="1" thickBot="1" x14ac:dyDescent="0.3">
      <c r="A4" s="642"/>
      <c r="B4" s="643"/>
      <c r="C4" s="644"/>
      <c r="D4" s="650" t="s">
        <v>294</v>
      </c>
      <c r="E4" s="651"/>
      <c r="F4" s="651"/>
      <c r="G4" s="651"/>
      <c r="H4" s="652"/>
      <c r="I4" s="653" t="s">
        <v>341</v>
      </c>
      <c r="J4" s="654"/>
      <c r="K4" s="654"/>
      <c r="L4" s="654"/>
      <c r="M4" s="655"/>
      <c r="N4" s="400"/>
      <c r="O4" s="401"/>
      <c r="P4" s="401"/>
      <c r="Q4" s="401"/>
      <c r="R4" s="450"/>
    </row>
    <row r="5" spans="1:20" ht="35.5" customHeight="1" x14ac:dyDescent="0.25">
      <c r="A5" s="642"/>
      <c r="B5" s="643"/>
      <c r="C5" s="643"/>
      <c r="D5" s="608" t="s">
        <v>342</v>
      </c>
      <c r="E5" s="612" t="s">
        <v>343</v>
      </c>
      <c r="F5" s="612" t="s">
        <v>344</v>
      </c>
      <c r="G5" s="612" t="s">
        <v>345</v>
      </c>
      <c r="H5" s="616" t="s">
        <v>346</v>
      </c>
      <c r="I5" s="608" t="s">
        <v>342</v>
      </c>
      <c r="J5" s="612" t="s">
        <v>343</v>
      </c>
      <c r="K5" s="612" t="s">
        <v>344</v>
      </c>
      <c r="L5" s="612" t="s">
        <v>345</v>
      </c>
      <c r="M5" s="616" t="s">
        <v>346</v>
      </c>
      <c r="N5" s="608" t="s">
        <v>342</v>
      </c>
      <c r="O5" s="612" t="s">
        <v>343</v>
      </c>
      <c r="P5" s="612" t="s">
        <v>344</v>
      </c>
      <c r="Q5" s="612" t="s">
        <v>345</v>
      </c>
      <c r="R5" s="616" t="s">
        <v>346</v>
      </c>
    </row>
    <row r="6" spans="1:20" ht="35.5" customHeight="1" x14ac:dyDescent="0.25">
      <c r="A6" s="642"/>
      <c r="B6" s="643"/>
      <c r="C6" s="643"/>
      <c r="D6" s="609"/>
      <c r="E6" s="613"/>
      <c r="F6" s="613"/>
      <c r="G6" s="613"/>
      <c r="H6" s="617"/>
      <c r="I6" s="609"/>
      <c r="J6" s="613"/>
      <c r="K6" s="613"/>
      <c r="L6" s="613"/>
      <c r="M6" s="617"/>
      <c r="N6" s="609"/>
      <c r="O6" s="613"/>
      <c r="P6" s="613"/>
      <c r="Q6" s="613"/>
      <c r="R6" s="617"/>
    </row>
    <row r="7" spans="1:20" ht="35.5" customHeight="1" x14ac:dyDescent="0.25">
      <c r="A7" s="642"/>
      <c r="B7" s="643"/>
      <c r="C7" s="643"/>
      <c r="D7" s="610"/>
      <c r="E7" s="614"/>
      <c r="F7" s="614"/>
      <c r="G7" s="614"/>
      <c r="H7" s="618"/>
      <c r="I7" s="610"/>
      <c r="J7" s="614"/>
      <c r="K7" s="614"/>
      <c r="L7" s="614"/>
      <c r="M7" s="618"/>
      <c r="N7" s="610"/>
      <c r="O7" s="614"/>
      <c r="P7" s="614"/>
      <c r="Q7" s="614"/>
      <c r="R7" s="618"/>
    </row>
    <row r="8" spans="1:20" ht="35.5" customHeight="1" thickBot="1" x14ac:dyDescent="0.3">
      <c r="A8" s="645"/>
      <c r="B8" s="643"/>
      <c r="C8" s="643"/>
      <c r="D8" s="611"/>
      <c r="E8" s="615"/>
      <c r="F8" s="615"/>
      <c r="G8" s="615"/>
      <c r="H8" s="619"/>
      <c r="I8" s="611"/>
      <c r="J8" s="615"/>
      <c r="K8" s="615"/>
      <c r="L8" s="615"/>
      <c r="M8" s="619"/>
      <c r="N8" s="611"/>
      <c r="O8" s="615"/>
      <c r="P8" s="615"/>
      <c r="Q8" s="615"/>
      <c r="R8" s="619"/>
    </row>
    <row r="9" spans="1:20" ht="35.5" customHeight="1" x14ac:dyDescent="0.25">
      <c r="A9" s="634" t="s">
        <v>249</v>
      </c>
      <c r="B9" s="527" t="s">
        <v>0</v>
      </c>
      <c r="C9" s="492"/>
      <c r="D9" s="116"/>
      <c r="E9" s="117"/>
      <c r="F9" s="117"/>
      <c r="G9" s="117"/>
      <c r="H9" s="621"/>
      <c r="I9" s="64"/>
      <c r="J9" s="63"/>
      <c r="K9" s="63"/>
      <c r="L9" s="63"/>
      <c r="M9" s="620"/>
      <c r="N9" s="64"/>
      <c r="O9" s="63"/>
      <c r="P9" s="63"/>
      <c r="Q9" s="63"/>
      <c r="R9" s="620"/>
      <c r="T9" s="2">
        <f t="shared" ref="T9:T14" si="0">D9*E9*F9*G9*I9*J9*K9*L9*N9*O9*P9*Q9*$T$2</f>
        <v>0</v>
      </c>
    </row>
    <row r="10" spans="1:20" ht="35.5" customHeight="1" x14ac:dyDescent="0.25">
      <c r="A10" s="635"/>
      <c r="B10" s="532" t="s">
        <v>1</v>
      </c>
      <c r="C10" s="493"/>
      <c r="D10" s="66"/>
      <c r="E10" s="67"/>
      <c r="F10" s="67"/>
      <c r="G10" s="67"/>
      <c r="H10" s="621"/>
      <c r="I10" s="68"/>
      <c r="J10" s="67"/>
      <c r="K10" s="67"/>
      <c r="L10" s="67"/>
      <c r="M10" s="621"/>
      <c r="N10" s="68"/>
      <c r="O10" s="67"/>
      <c r="P10" s="67"/>
      <c r="Q10" s="67"/>
      <c r="R10" s="621"/>
      <c r="T10" s="2">
        <f t="shared" si="0"/>
        <v>0</v>
      </c>
    </row>
    <row r="11" spans="1:20" ht="35.5" customHeight="1" x14ac:dyDescent="0.25">
      <c r="A11" s="635"/>
      <c r="B11" s="532" t="s">
        <v>2</v>
      </c>
      <c r="C11" s="493"/>
      <c r="D11" s="66"/>
      <c r="E11" s="67"/>
      <c r="F11" s="67"/>
      <c r="G11" s="67"/>
      <c r="H11" s="621"/>
      <c r="I11" s="68"/>
      <c r="J11" s="67"/>
      <c r="K11" s="67"/>
      <c r="L11" s="67"/>
      <c r="M11" s="621"/>
      <c r="N11" s="68"/>
      <c r="O11" s="67"/>
      <c r="P11" s="67"/>
      <c r="Q11" s="67"/>
      <c r="R11" s="621"/>
      <c r="T11" s="2">
        <f t="shared" si="0"/>
        <v>0</v>
      </c>
    </row>
    <row r="12" spans="1:20" ht="35.5" customHeight="1" x14ac:dyDescent="0.25">
      <c r="A12" s="635"/>
      <c r="B12" s="532" t="s">
        <v>3</v>
      </c>
      <c r="C12" s="493"/>
      <c r="D12" s="66"/>
      <c r="E12" s="67"/>
      <c r="F12" s="67"/>
      <c r="G12" s="67"/>
      <c r="H12" s="621"/>
      <c r="I12" s="68"/>
      <c r="J12" s="67"/>
      <c r="K12" s="67"/>
      <c r="L12" s="67"/>
      <c r="M12" s="621"/>
      <c r="N12" s="68"/>
      <c r="O12" s="67"/>
      <c r="P12" s="67"/>
      <c r="Q12" s="67"/>
      <c r="R12" s="621"/>
      <c r="T12" s="2">
        <f t="shared" si="0"/>
        <v>0</v>
      </c>
    </row>
    <row r="13" spans="1:20" ht="35.5" customHeight="1" x14ac:dyDescent="0.25">
      <c r="A13" s="635"/>
      <c r="B13" s="532" t="s">
        <v>6</v>
      </c>
      <c r="C13" s="493"/>
      <c r="D13" s="66"/>
      <c r="E13" s="67"/>
      <c r="F13" s="67"/>
      <c r="G13" s="67"/>
      <c r="H13" s="621"/>
      <c r="I13" s="68"/>
      <c r="J13" s="67"/>
      <c r="K13" s="67"/>
      <c r="L13" s="67"/>
      <c r="M13" s="621"/>
      <c r="N13" s="68"/>
      <c r="O13" s="67"/>
      <c r="P13" s="67"/>
      <c r="Q13" s="67"/>
      <c r="R13" s="621"/>
      <c r="T13" s="2">
        <f t="shared" si="0"/>
        <v>0</v>
      </c>
    </row>
    <row r="14" spans="1:20" ht="35.5" customHeight="1" thickBot="1" x14ac:dyDescent="0.3">
      <c r="A14" s="636"/>
      <c r="B14" s="533" t="s">
        <v>255</v>
      </c>
      <c r="C14" s="534"/>
      <c r="D14" s="80"/>
      <c r="E14" s="77"/>
      <c r="F14" s="77"/>
      <c r="G14" s="77"/>
      <c r="H14" s="622"/>
      <c r="I14" s="76"/>
      <c r="J14" s="77"/>
      <c r="K14" s="77"/>
      <c r="L14" s="77"/>
      <c r="M14" s="622"/>
      <c r="N14" s="76"/>
      <c r="O14" s="77"/>
      <c r="P14" s="77"/>
      <c r="Q14" s="77"/>
      <c r="R14" s="622"/>
      <c r="T14" s="2">
        <f t="shared" si="0"/>
        <v>0</v>
      </c>
    </row>
    <row r="15" spans="1:20" ht="35.5" customHeight="1" x14ac:dyDescent="0.25">
      <c r="A15" s="629" t="s">
        <v>250</v>
      </c>
      <c r="B15" s="527" t="s">
        <v>15</v>
      </c>
      <c r="C15" s="492"/>
      <c r="D15" s="62"/>
      <c r="E15" s="63"/>
      <c r="F15" s="63"/>
      <c r="G15" s="646"/>
      <c r="H15" s="647"/>
      <c r="I15" s="64"/>
      <c r="J15" s="63"/>
      <c r="K15" s="63"/>
      <c r="L15" s="646"/>
      <c r="M15" s="647"/>
      <c r="N15" s="64"/>
      <c r="O15" s="63"/>
      <c r="P15" s="63"/>
      <c r="Q15" s="646"/>
      <c r="R15" s="647"/>
      <c r="T15" s="2">
        <f>D15*E15*F15*I15*J15*K15*N15*O15*P15*$T$2</f>
        <v>0</v>
      </c>
    </row>
    <row r="16" spans="1:20" ht="35.5" customHeight="1" thickBot="1" x14ac:dyDescent="0.3">
      <c r="A16" s="630"/>
      <c r="B16" s="530" t="s">
        <v>16</v>
      </c>
      <c r="C16" s="531"/>
      <c r="D16" s="80"/>
      <c r="E16" s="77"/>
      <c r="F16" s="77"/>
      <c r="G16" s="648"/>
      <c r="H16" s="649"/>
      <c r="I16" s="76"/>
      <c r="J16" s="77"/>
      <c r="K16" s="77"/>
      <c r="L16" s="648"/>
      <c r="M16" s="649"/>
      <c r="N16" s="76"/>
      <c r="O16" s="77"/>
      <c r="P16" s="77"/>
      <c r="Q16" s="648"/>
      <c r="R16" s="649"/>
      <c r="T16" s="2">
        <f>D16*E16*F16*I16*J16*K16*N16*O16*P16*$T$2</f>
        <v>0</v>
      </c>
    </row>
    <row r="17" spans="1:20" ht="35.5" customHeight="1" thickBot="1" x14ac:dyDescent="0.45">
      <c r="A17" s="631" t="s">
        <v>258</v>
      </c>
      <c r="B17" s="632"/>
      <c r="C17" s="633"/>
      <c r="D17" s="118"/>
      <c r="E17" s="119"/>
      <c r="F17" s="119"/>
      <c r="G17" s="638"/>
      <c r="H17" s="639"/>
      <c r="I17" s="118"/>
      <c r="J17" s="119"/>
      <c r="K17" s="119"/>
      <c r="L17" s="638"/>
      <c r="M17" s="639"/>
      <c r="N17" s="118"/>
      <c r="O17" s="119"/>
      <c r="P17" s="119"/>
      <c r="Q17" s="638"/>
      <c r="R17" s="639"/>
      <c r="T17" s="2">
        <f>D17*E17*F17*I17*J17*K17*N17*O17*P17*$T$2</f>
        <v>0</v>
      </c>
    </row>
    <row r="18" spans="1:20" ht="52.15" customHeight="1" thickBot="1" x14ac:dyDescent="0.45">
      <c r="A18" s="637" t="s">
        <v>295</v>
      </c>
      <c r="B18" s="624"/>
      <c r="C18" s="625"/>
      <c r="D18" s="81"/>
      <c r="E18" s="120"/>
      <c r="F18" s="120"/>
      <c r="G18" s="120"/>
      <c r="H18" s="59"/>
      <c r="I18" s="81"/>
      <c r="J18" s="120"/>
      <c r="K18" s="120"/>
      <c r="L18" s="120"/>
      <c r="M18" s="59"/>
      <c r="N18" s="81"/>
      <c r="O18" s="120"/>
      <c r="P18" s="120"/>
      <c r="Q18" s="120"/>
      <c r="R18" s="59"/>
      <c r="T18" s="2">
        <f>D18*E18*F18*G18*I18*J18*K18*L18*N18*O18*P18*Q18*$T$2</f>
        <v>0</v>
      </c>
    </row>
    <row r="19" spans="1:20" ht="35.5" customHeight="1" thickBot="1" x14ac:dyDescent="0.3">
      <c r="A19" s="631" t="s">
        <v>265</v>
      </c>
      <c r="B19" s="632"/>
      <c r="C19" s="633"/>
      <c r="D19" s="118"/>
      <c r="E19" s="119"/>
      <c r="F19" s="119"/>
      <c r="G19" s="119"/>
      <c r="H19" s="115"/>
      <c r="I19" s="118"/>
      <c r="J19" s="119"/>
      <c r="K19" s="119"/>
      <c r="L19" s="119"/>
      <c r="M19" s="115"/>
      <c r="N19" s="118"/>
      <c r="O19" s="119"/>
      <c r="P19" s="119"/>
      <c r="Q19" s="119"/>
      <c r="R19" s="115"/>
      <c r="T19" s="2">
        <f>D19*E19*F19*G19*H19*I19*J19*K19*L19*M19*N19*O19*P19*R19*Q19*$T$2</f>
        <v>0</v>
      </c>
    </row>
    <row r="20" spans="1:20" ht="35.5" customHeight="1" thickBot="1" x14ac:dyDescent="0.45">
      <c r="A20" s="623" t="s">
        <v>267</v>
      </c>
      <c r="B20" s="624"/>
      <c r="C20" s="625"/>
      <c r="D20" s="81"/>
      <c r="E20" s="120"/>
      <c r="F20" s="120"/>
      <c r="G20" s="120"/>
      <c r="H20" s="59"/>
      <c r="I20" s="81"/>
      <c r="J20" s="120"/>
      <c r="K20" s="120"/>
      <c r="L20" s="120"/>
      <c r="M20" s="59"/>
      <c r="N20" s="81"/>
      <c r="O20" s="120"/>
      <c r="P20" s="120"/>
      <c r="Q20" s="120"/>
      <c r="R20" s="59"/>
      <c r="T20" s="2">
        <f>D20*E20*F20*G20*I20*J20*K20*L20*N20*O20*P20*Q20*$T$2</f>
        <v>0</v>
      </c>
    </row>
    <row r="21" spans="1:20" ht="35.5" customHeight="1" thickBot="1" x14ac:dyDescent="0.45">
      <c r="A21" s="626" t="s">
        <v>347</v>
      </c>
      <c r="B21" s="627"/>
      <c r="C21" s="628"/>
      <c r="D21" s="84"/>
      <c r="E21" s="121"/>
      <c r="F21" s="121"/>
      <c r="G21" s="121"/>
      <c r="H21" s="60"/>
      <c r="I21" s="84"/>
      <c r="J21" s="121"/>
      <c r="K21" s="121"/>
      <c r="L21" s="121"/>
      <c r="M21" s="60"/>
      <c r="N21" s="84"/>
      <c r="O21" s="121"/>
      <c r="P21" s="121"/>
      <c r="Q21" s="121"/>
      <c r="R21" s="60"/>
      <c r="T21" s="2">
        <f>D21*E21*F21*G21*I21*J21*K21*L21*N21*O21*P21*Q21*$T$2</f>
        <v>0</v>
      </c>
    </row>
    <row r="22" spans="1:20" ht="35.5" customHeight="1" x14ac:dyDescent="0.25">
      <c r="A22" s="39"/>
      <c r="B22" s="39"/>
      <c r="C22" s="39"/>
      <c r="D22" s="41"/>
      <c r="E22" s="41"/>
      <c r="F22" s="41"/>
      <c r="G22" s="41"/>
      <c r="H22" s="41"/>
      <c r="I22" s="41"/>
      <c r="J22" s="41"/>
      <c r="K22" s="41"/>
      <c r="L22" s="41"/>
    </row>
    <row r="23" spans="1:20" ht="13" customHeight="1" x14ac:dyDescent="0.35">
      <c r="A23" s="607"/>
      <c r="B23" s="607"/>
      <c r="C23" s="607"/>
      <c r="D23" s="607"/>
      <c r="E23" s="607"/>
      <c r="F23" s="607"/>
      <c r="G23" s="607"/>
      <c r="H23" s="607"/>
      <c r="I23" s="607"/>
      <c r="J23" s="607"/>
      <c r="K23" s="607"/>
      <c r="L23" s="42"/>
    </row>
    <row r="24" spans="1:20" s="3" customFormat="1" ht="15" customHeight="1" x14ac:dyDescent="0.25">
      <c r="A24" s="34" t="s">
        <v>348</v>
      </c>
      <c r="B24" s="150"/>
      <c r="C24" s="34"/>
      <c r="D24" s="34"/>
      <c r="E24" s="34"/>
      <c r="F24" s="34"/>
      <c r="G24" s="34"/>
      <c r="H24" s="34"/>
      <c r="I24" s="34"/>
      <c r="J24" s="34"/>
      <c r="K24" s="34"/>
      <c r="L24" s="147"/>
    </row>
    <row r="25" spans="1:20" s="3" customFormat="1" ht="13" customHeight="1" x14ac:dyDescent="0.25">
      <c r="A25" s="287" t="s">
        <v>436</v>
      </c>
      <c r="B25" s="287"/>
      <c r="C25" s="287"/>
      <c r="D25" s="287"/>
      <c r="E25" s="287"/>
      <c r="F25" s="287"/>
      <c r="G25" s="287"/>
      <c r="H25" s="287"/>
      <c r="I25" s="287"/>
      <c r="J25" s="287"/>
      <c r="K25" s="287"/>
      <c r="L25" s="287"/>
    </row>
    <row r="26" spans="1:20" s="3" customFormat="1" ht="15.5" x14ac:dyDescent="0.25">
      <c r="A26" s="147" t="s">
        <v>434</v>
      </c>
      <c r="B26" s="147"/>
      <c r="C26" s="147"/>
      <c r="D26" s="147"/>
      <c r="E26" s="147"/>
      <c r="F26" s="147"/>
      <c r="G26" s="147"/>
      <c r="H26" s="147"/>
      <c r="I26" s="147"/>
      <c r="J26" s="147"/>
      <c r="K26" s="147"/>
      <c r="L26" s="147"/>
    </row>
    <row r="27" spans="1:20" s="3" customFormat="1" ht="15.5" x14ac:dyDescent="0.25">
      <c r="A27" s="147" t="s">
        <v>435</v>
      </c>
      <c r="B27" s="147"/>
      <c r="C27" s="147"/>
      <c r="D27" s="147"/>
      <c r="E27" s="147"/>
      <c r="F27" s="147"/>
      <c r="G27" s="147"/>
      <c r="H27" s="147"/>
      <c r="I27" s="147"/>
      <c r="J27" s="147"/>
      <c r="K27" s="147"/>
      <c r="L27" s="147"/>
    </row>
  </sheetData>
  <sheetProtection algorithmName="SHA-512" hashValue="IVYAYMqS5bui43qc1o83u5mh6kc8CO4p5y7Zv335gffxfIGBSZ0UG/qnYwq6mhh0QwAQBcwvw4rwnn2j54lgew==" saltValue="5Q8fOW0ECPvGUDuwHVSodQ==" spinCount="100000" sheet="1" objects="1" scenarios="1" selectLockedCells="1"/>
  <mergeCells count="50">
    <mergeCell ref="L17:M17"/>
    <mergeCell ref="Q17:R17"/>
    <mergeCell ref="G17:H17"/>
    <mergeCell ref="A3:C8"/>
    <mergeCell ref="N3:R4"/>
    <mergeCell ref="D3:M3"/>
    <mergeCell ref="G15:H16"/>
    <mergeCell ref="L15:M16"/>
    <mergeCell ref="Q15:R16"/>
    <mergeCell ref="D4:H4"/>
    <mergeCell ref="I4:M4"/>
    <mergeCell ref="H9:H14"/>
    <mergeCell ref="B12:C12"/>
    <mergeCell ref="Q5:Q8"/>
    <mergeCell ref="B9:C9"/>
    <mergeCell ref="R5:R8"/>
    <mergeCell ref="A20:C20"/>
    <mergeCell ref="A21:C21"/>
    <mergeCell ref="A15:A16"/>
    <mergeCell ref="A17:C17"/>
    <mergeCell ref="A9:A14"/>
    <mergeCell ref="B13:C13"/>
    <mergeCell ref="B14:C14"/>
    <mergeCell ref="B15:C15"/>
    <mergeCell ref="B16:C16"/>
    <mergeCell ref="B10:C10"/>
    <mergeCell ref="B11:C11"/>
    <mergeCell ref="A18:C18"/>
    <mergeCell ref="A19:C19"/>
    <mergeCell ref="N5:N8"/>
    <mergeCell ref="O5:O8"/>
    <mergeCell ref="P5:P8"/>
    <mergeCell ref="M9:M14"/>
    <mergeCell ref="R9:R14"/>
    <mergeCell ref="A2:H2"/>
    <mergeCell ref="A1:N1"/>
    <mergeCell ref="A25:L25"/>
    <mergeCell ref="A23:K23"/>
    <mergeCell ref="P1:R1"/>
    <mergeCell ref="P2:R2"/>
    <mergeCell ref="D5:D8"/>
    <mergeCell ref="E5:E8"/>
    <mergeCell ref="F5:F8"/>
    <mergeCell ref="G5:G8"/>
    <mergeCell ref="H5:H8"/>
    <mergeCell ref="I5:I8"/>
    <mergeCell ref="J5:J8"/>
    <mergeCell ref="K5:K8"/>
    <mergeCell ref="L5:L8"/>
    <mergeCell ref="M5:M8"/>
  </mergeCells>
  <dataValidations count="1">
    <dataValidation type="decimal" operator="greaterThan" allowBlank="1" showErrorMessage="1" errorTitle="CHYBA | ERROR" error="Zadejte kladné číslo | Enter a positive number" sqref="D9:G14 D15:F21 G18:G21 H19 I9:K21 L9:L14 L18:L21 M19 N9:P21 Q9:Q14 Q18:Q21 R19" xr:uid="{00000000-0002-0000-1B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26">
    <tabColor theme="6"/>
  </sheetPr>
  <dimension ref="A1:AB47"/>
  <sheetViews>
    <sheetView showGridLines="0" zoomScale="80" zoomScaleNormal="80" zoomScalePageLayoutView="50" workbookViewId="0">
      <selection activeCell="C8" sqref="C8:D8"/>
    </sheetView>
  </sheetViews>
  <sheetFormatPr defaultRowHeight="12.5" x14ac:dyDescent="0.25"/>
  <cols>
    <col min="1" max="1" width="14.7265625" style="10" customWidth="1"/>
    <col min="2" max="2" width="23.54296875" style="10" customWidth="1"/>
    <col min="3" max="3" width="14.7265625" style="10" customWidth="1"/>
    <col min="4" max="4" width="8.7265625" style="10" customWidth="1"/>
    <col min="5" max="5" width="16.26953125" style="10" customWidth="1"/>
    <col min="6" max="14" width="13.7265625" style="10" customWidth="1"/>
    <col min="15" max="15" width="16" style="10" hidden="1" customWidth="1"/>
    <col min="16" max="16" width="9" style="10" customWidth="1"/>
    <col min="17" max="17" width="12.7265625" style="10" hidden="1" customWidth="1"/>
    <col min="18" max="253" width="9.1796875" style="10"/>
    <col min="254" max="254" width="7.26953125" style="10" customWidth="1"/>
    <col min="255" max="255" width="19" style="10" customWidth="1"/>
    <col min="256" max="256" width="10.7265625" style="10" customWidth="1"/>
    <col min="257" max="257" width="9" style="10" customWidth="1"/>
    <col min="258" max="258" width="17" style="10" customWidth="1"/>
    <col min="259" max="267" width="8.7265625" style="10" customWidth="1"/>
    <col min="268" max="268" width="0" style="10" hidden="1" customWidth="1"/>
    <col min="269" max="269" width="9" style="10" customWidth="1"/>
    <col min="270" max="509" width="9.1796875" style="10"/>
    <col min="510" max="510" width="7.26953125" style="10" customWidth="1"/>
    <col min="511" max="511" width="19" style="10" customWidth="1"/>
    <col min="512" max="512" width="10.7265625" style="10" customWidth="1"/>
    <col min="513" max="513" width="9" style="10" customWidth="1"/>
    <col min="514" max="514" width="17" style="10" customWidth="1"/>
    <col min="515" max="523" width="8.7265625" style="10" customWidth="1"/>
    <col min="524" max="524" width="0" style="10" hidden="1" customWidth="1"/>
    <col min="525" max="525" width="9" style="10" customWidth="1"/>
    <col min="526" max="765" width="9.1796875" style="10"/>
    <col min="766" max="766" width="7.26953125" style="10" customWidth="1"/>
    <col min="767" max="767" width="19" style="10" customWidth="1"/>
    <col min="768" max="768" width="10.7265625" style="10" customWidth="1"/>
    <col min="769" max="769" width="9" style="10" customWidth="1"/>
    <col min="770" max="770" width="17" style="10" customWidth="1"/>
    <col min="771" max="779" width="8.7265625" style="10" customWidth="1"/>
    <col min="780" max="780" width="0" style="10" hidden="1" customWidth="1"/>
    <col min="781" max="781" width="9" style="10" customWidth="1"/>
    <col min="782" max="1021" width="9.1796875" style="10"/>
    <col min="1022" max="1022" width="7.26953125" style="10" customWidth="1"/>
    <col min="1023" max="1023" width="19" style="10" customWidth="1"/>
    <col min="1024" max="1024" width="10.7265625" style="10" customWidth="1"/>
    <col min="1025" max="1025" width="9" style="10" customWidth="1"/>
    <col min="1026" max="1026" width="17" style="10" customWidth="1"/>
    <col min="1027" max="1035" width="8.7265625" style="10" customWidth="1"/>
    <col min="1036" max="1036" width="0" style="10" hidden="1" customWidth="1"/>
    <col min="1037" max="1037" width="9" style="10" customWidth="1"/>
    <col min="1038" max="1277" width="9.1796875" style="10"/>
    <col min="1278" max="1278" width="7.26953125" style="10" customWidth="1"/>
    <col min="1279" max="1279" width="19" style="10" customWidth="1"/>
    <col min="1280" max="1280" width="10.7265625" style="10" customWidth="1"/>
    <col min="1281" max="1281" width="9" style="10" customWidth="1"/>
    <col min="1282" max="1282" width="17" style="10" customWidth="1"/>
    <col min="1283" max="1291" width="8.7265625" style="10" customWidth="1"/>
    <col min="1292" max="1292" width="0" style="10" hidden="1" customWidth="1"/>
    <col min="1293" max="1293" width="9" style="10" customWidth="1"/>
    <col min="1294" max="1533" width="9.1796875" style="10"/>
    <col min="1534" max="1534" width="7.26953125" style="10" customWidth="1"/>
    <col min="1535" max="1535" width="19" style="10" customWidth="1"/>
    <col min="1536" max="1536" width="10.7265625" style="10" customWidth="1"/>
    <col min="1537" max="1537" width="9" style="10" customWidth="1"/>
    <col min="1538" max="1538" width="17" style="10" customWidth="1"/>
    <col min="1539" max="1547" width="8.7265625" style="10" customWidth="1"/>
    <col min="1548" max="1548" width="0" style="10" hidden="1" customWidth="1"/>
    <col min="1549" max="1549" width="9" style="10" customWidth="1"/>
    <col min="1550" max="1789" width="9.1796875" style="10"/>
    <col min="1790" max="1790" width="7.26953125" style="10" customWidth="1"/>
    <col min="1791" max="1791" width="19" style="10" customWidth="1"/>
    <col min="1792" max="1792" width="10.7265625" style="10" customWidth="1"/>
    <col min="1793" max="1793" width="9" style="10" customWidth="1"/>
    <col min="1794" max="1794" width="17" style="10" customWidth="1"/>
    <col min="1795" max="1803" width="8.7265625" style="10" customWidth="1"/>
    <col min="1804" max="1804" width="0" style="10" hidden="1" customWidth="1"/>
    <col min="1805" max="1805" width="9" style="10" customWidth="1"/>
    <col min="1806" max="2045" width="9.1796875" style="10"/>
    <col min="2046" max="2046" width="7.26953125" style="10" customWidth="1"/>
    <col min="2047" max="2047" width="19" style="10" customWidth="1"/>
    <col min="2048" max="2048" width="10.7265625" style="10" customWidth="1"/>
    <col min="2049" max="2049" width="9" style="10" customWidth="1"/>
    <col min="2050" max="2050" width="17" style="10" customWidth="1"/>
    <col min="2051" max="2059" width="8.7265625" style="10" customWidth="1"/>
    <col min="2060" max="2060" width="0" style="10" hidden="1" customWidth="1"/>
    <col min="2061" max="2061" width="9" style="10" customWidth="1"/>
    <col min="2062" max="2301" width="9.1796875" style="10"/>
    <col min="2302" max="2302" width="7.26953125" style="10" customWidth="1"/>
    <col min="2303" max="2303" width="19" style="10" customWidth="1"/>
    <col min="2304" max="2304" width="10.7265625" style="10" customWidth="1"/>
    <col min="2305" max="2305" width="9" style="10" customWidth="1"/>
    <col min="2306" max="2306" width="17" style="10" customWidth="1"/>
    <col min="2307" max="2315" width="8.7265625" style="10" customWidth="1"/>
    <col min="2316" max="2316" width="0" style="10" hidden="1" customWidth="1"/>
    <col min="2317" max="2317" width="9" style="10" customWidth="1"/>
    <col min="2318" max="2557" width="9.1796875" style="10"/>
    <col min="2558" max="2558" width="7.26953125" style="10" customWidth="1"/>
    <col min="2559" max="2559" width="19" style="10" customWidth="1"/>
    <col min="2560" max="2560" width="10.7265625" style="10" customWidth="1"/>
    <col min="2561" max="2561" width="9" style="10" customWidth="1"/>
    <col min="2562" max="2562" width="17" style="10" customWidth="1"/>
    <col min="2563" max="2571" width="8.7265625" style="10" customWidth="1"/>
    <col min="2572" max="2572" width="0" style="10" hidden="1" customWidth="1"/>
    <col min="2573" max="2573" width="9" style="10" customWidth="1"/>
    <col min="2574" max="2813" width="9.1796875" style="10"/>
    <col min="2814" max="2814" width="7.26953125" style="10" customWidth="1"/>
    <col min="2815" max="2815" width="19" style="10" customWidth="1"/>
    <col min="2816" max="2816" width="10.7265625" style="10" customWidth="1"/>
    <col min="2817" max="2817" width="9" style="10" customWidth="1"/>
    <col min="2818" max="2818" width="17" style="10" customWidth="1"/>
    <col min="2819" max="2827" width="8.7265625" style="10" customWidth="1"/>
    <col min="2828" max="2828" width="0" style="10" hidden="1" customWidth="1"/>
    <col min="2829" max="2829" width="9" style="10" customWidth="1"/>
    <col min="2830" max="3069" width="9.1796875" style="10"/>
    <col min="3070" max="3070" width="7.26953125" style="10" customWidth="1"/>
    <col min="3071" max="3071" width="19" style="10" customWidth="1"/>
    <col min="3072" max="3072" width="10.7265625" style="10" customWidth="1"/>
    <col min="3073" max="3073" width="9" style="10" customWidth="1"/>
    <col min="3074" max="3074" width="17" style="10" customWidth="1"/>
    <col min="3075" max="3083" width="8.7265625" style="10" customWidth="1"/>
    <col min="3084" max="3084" width="0" style="10" hidden="1" customWidth="1"/>
    <col min="3085" max="3085" width="9" style="10" customWidth="1"/>
    <col min="3086" max="3325" width="9.1796875" style="10"/>
    <col min="3326" max="3326" width="7.26953125" style="10" customWidth="1"/>
    <col min="3327" max="3327" width="19" style="10" customWidth="1"/>
    <col min="3328" max="3328" width="10.7265625" style="10" customWidth="1"/>
    <col min="3329" max="3329" width="9" style="10" customWidth="1"/>
    <col min="3330" max="3330" width="17" style="10" customWidth="1"/>
    <col min="3331" max="3339" width="8.7265625" style="10" customWidth="1"/>
    <col min="3340" max="3340" width="0" style="10" hidden="1" customWidth="1"/>
    <col min="3341" max="3341" width="9" style="10" customWidth="1"/>
    <col min="3342" max="3581" width="9.1796875" style="10"/>
    <col min="3582" max="3582" width="7.26953125" style="10" customWidth="1"/>
    <col min="3583" max="3583" width="19" style="10" customWidth="1"/>
    <col min="3584" max="3584" width="10.7265625" style="10" customWidth="1"/>
    <col min="3585" max="3585" width="9" style="10" customWidth="1"/>
    <col min="3586" max="3586" width="17" style="10" customWidth="1"/>
    <col min="3587" max="3595" width="8.7265625" style="10" customWidth="1"/>
    <col min="3596" max="3596" width="0" style="10" hidden="1" customWidth="1"/>
    <col min="3597" max="3597" width="9" style="10" customWidth="1"/>
    <col min="3598" max="3837" width="9.1796875" style="10"/>
    <col min="3838" max="3838" width="7.26953125" style="10" customWidth="1"/>
    <col min="3839" max="3839" width="19" style="10" customWidth="1"/>
    <col min="3840" max="3840" width="10.7265625" style="10" customWidth="1"/>
    <col min="3841" max="3841" width="9" style="10" customWidth="1"/>
    <col min="3842" max="3842" width="17" style="10" customWidth="1"/>
    <col min="3843" max="3851" width="8.7265625" style="10" customWidth="1"/>
    <col min="3852" max="3852" width="0" style="10" hidden="1" customWidth="1"/>
    <col min="3853" max="3853" width="9" style="10" customWidth="1"/>
    <col min="3854" max="4093" width="9.1796875" style="10"/>
    <col min="4094" max="4094" width="7.26953125" style="10" customWidth="1"/>
    <col min="4095" max="4095" width="19" style="10" customWidth="1"/>
    <col min="4096" max="4096" width="10.7265625" style="10" customWidth="1"/>
    <col min="4097" max="4097" width="9" style="10" customWidth="1"/>
    <col min="4098" max="4098" width="17" style="10" customWidth="1"/>
    <col min="4099" max="4107" width="8.7265625" style="10" customWidth="1"/>
    <col min="4108" max="4108" width="0" style="10" hidden="1" customWidth="1"/>
    <col min="4109" max="4109" width="9" style="10" customWidth="1"/>
    <col min="4110" max="4349" width="9.1796875" style="10"/>
    <col min="4350" max="4350" width="7.26953125" style="10" customWidth="1"/>
    <col min="4351" max="4351" width="19" style="10" customWidth="1"/>
    <col min="4352" max="4352" width="10.7265625" style="10" customWidth="1"/>
    <col min="4353" max="4353" width="9" style="10" customWidth="1"/>
    <col min="4354" max="4354" width="17" style="10" customWidth="1"/>
    <col min="4355" max="4363" width="8.7265625" style="10" customWidth="1"/>
    <col min="4364" max="4364" width="0" style="10" hidden="1" customWidth="1"/>
    <col min="4365" max="4365" width="9" style="10" customWidth="1"/>
    <col min="4366" max="4605" width="9.1796875" style="10"/>
    <col min="4606" max="4606" width="7.26953125" style="10" customWidth="1"/>
    <col min="4607" max="4607" width="19" style="10" customWidth="1"/>
    <col min="4608" max="4608" width="10.7265625" style="10" customWidth="1"/>
    <col min="4609" max="4609" width="9" style="10" customWidth="1"/>
    <col min="4610" max="4610" width="17" style="10" customWidth="1"/>
    <col min="4611" max="4619" width="8.7265625" style="10" customWidth="1"/>
    <col min="4620" max="4620" width="0" style="10" hidden="1" customWidth="1"/>
    <col min="4621" max="4621" width="9" style="10" customWidth="1"/>
    <col min="4622" max="4861" width="9.1796875" style="10"/>
    <col min="4862" max="4862" width="7.26953125" style="10" customWidth="1"/>
    <col min="4863" max="4863" width="19" style="10" customWidth="1"/>
    <col min="4864" max="4864" width="10.7265625" style="10" customWidth="1"/>
    <col min="4865" max="4865" width="9" style="10" customWidth="1"/>
    <col min="4866" max="4866" width="17" style="10" customWidth="1"/>
    <col min="4867" max="4875" width="8.7265625" style="10" customWidth="1"/>
    <col min="4876" max="4876" width="0" style="10" hidden="1" customWidth="1"/>
    <col min="4877" max="4877" width="9" style="10" customWidth="1"/>
    <col min="4878" max="5117" width="9.1796875" style="10"/>
    <col min="5118" max="5118" width="7.26953125" style="10" customWidth="1"/>
    <col min="5119" max="5119" width="19" style="10" customWidth="1"/>
    <col min="5120" max="5120" width="10.7265625" style="10" customWidth="1"/>
    <col min="5121" max="5121" width="9" style="10" customWidth="1"/>
    <col min="5122" max="5122" width="17" style="10" customWidth="1"/>
    <col min="5123" max="5131" width="8.7265625" style="10" customWidth="1"/>
    <col min="5132" max="5132" width="0" style="10" hidden="1" customWidth="1"/>
    <col min="5133" max="5133" width="9" style="10" customWidth="1"/>
    <col min="5134" max="5373" width="9.1796875" style="10"/>
    <col min="5374" max="5374" width="7.26953125" style="10" customWidth="1"/>
    <col min="5375" max="5375" width="19" style="10" customWidth="1"/>
    <col min="5376" max="5376" width="10.7265625" style="10" customWidth="1"/>
    <col min="5377" max="5377" width="9" style="10" customWidth="1"/>
    <col min="5378" max="5378" width="17" style="10" customWidth="1"/>
    <col min="5379" max="5387" width="8.7265625" style="10" customWidth="1"/>
    <col min="5388" max="5388" width="0" style="10" hidden="1" customWidth="1"/>
    <col min="5389" max="5389" width="9" style="10" customWidth="1"/>
    <col min="5390" max="5629" width="9.1796875" style="10"/>
    <col min="5630" max="5630" width="7.26953125" style="10" customWidth="1"/>
    <col min="5631" max="5631" width="19" style="10" customWidth="1"/>
    <col min="5632" max="5632" width="10.7265625" style="10" customWidth="1"/>
    <col min="5633" max="5633" width="9" style="10" customWidth="1"/>
    <col min="5634" max="5634" width="17" style="10" customWidth="1"/>
    <col min="5635" max="5643" width="8.7265625" style="10" customWidth="1"/>
    <col min="5644" max="5644" width="0" style="10" hidden="1" customWidth="1"/>
    <col min="5645" max="5645" width="9" style="10" customWidth="1"/>
    <col min="5646" max="5885" width="9.1796875" style="10"/>
    <col min="5886" max="5886" width="7.26953125" style="10" customWidth="1"/>
    <col min="5887" max="5887" width="19" style="10" customWidth="1"/>
    <col min="5888" max="5888" width="10.7265625" style="10" customWidth="1"/>
    <col min="5889" max="5889" width="9" style="10" customWidth="1"/>
    <col min="5890" max="5890" width="17" style="10" customWidth="1"/>
    <col min="5891" max="5899" width="8.7265625" style="10" customWidth="1"/>
    <col min="5900" max="5900" width="0" style="10" hidden="1" customWidth="1"/>
    <col min="5901" max="5901" width="9" style="10" customWidth="1"/>
    <col min="5902" max="6141" width="9.1796875" style="10"/>
    <col min="6142" max="6142" width="7.26953125" style="10" customWidth="1"/>
    <col min="6143" max="6143" width="19" style="10" customWidth="1"/>
    <col min="6144" max="6144" width="10.7265625" style="10" customWidth="1"/>
    <col min="6145" max="6145" width="9" style="10" customWidth="1"/>
    <col min="6146" max="6146" width="17" style="10" customWidth="1"/>
    <col min="6147" max="6155" width="8.7265625" style="10" customWidth="1"/>
    <col min="6156" max="6156" width="0" style="10" hidden="1" customWidth="1"/>
    <col min="6157" max="6157" width="9" style="10" customWidth="1"/>
    <col min="6158" max="6397" width="9.1796875" style="10"/>
    <col min="6398" max="6398" width="7.26953125" style="10" customWidth="1"/>
    <col min="6399" max="6399" width="19" style="10" customWidth="1"/>
    <col min="6400" max="6400" width="10.7265625" style="10" customWidth="1"/>
    <col min="6401" max="6401" width="9" style="10" customWidth="1"/>
    <col min="6402" max="6402" width="17" style="10" customWidth="1"/>
    <col min="6403" max="6411" width="8.7265625" style="10" customWidth="1"/>
    <col min="6412" max="6412" width="0" style="10" hidden="1" customWidth="1"/>
    <col min="6413" max="6413" width="9" style="10" customWidth="1"/>
    <col min="6414" max="6653" width="9.1796875" style="10"/>
    <col min="6654" max="6654" width="7.26953125" style="10" customWidth="1"/>
    <col min="6655" max="6655" width="19" style="10" customWidth="1"/>
    <col min="6656" max="6656" width="10.7265625" style="10" customWidth="1"/>
    <col min="6657" max="6657" width="9" style="10" customWidth="1"/>
    <col min="6658" max="6658" width="17" style="10" customWidth="1"/>
    <col min="6659" max="6667" width="8.7265625" style="10" customWidth="1"/>
    <col min="6668" max="6668" width="0" style="10" hidden="1" customWidth="1"/>
    <col min="6669" max="6669" width="9" style="10" customWidth="1"/>
    <col min="6670" max="6909" width="9.1796875" style="10"/>
    <col min="6910" max="6910" width="7.26953125" style="10" customWidth="1"/>
    <col min="6911" max="6911" width="19" style="10" customWidth="1"/>
    <col min="6912" max="6912" width="10.7265625" style="10" customWidth="1"/>
    <col min="6913" max="6913" width="9" style="10" customWidth="1"/>
    <col min="6914" max="6914" width="17" style="10" customWidth="1"/>
    <col min="6915" max="6923" width="8.7265625" style="10" customWidth="1"/>
    <col min="6924" max="6924" width="0" style="10" hidden="1" customWidth="1"/>
    <col min="6925" max="6925" width="9" style="10" customWidth="1"/>
    <col min="6926" max="7165" width="9.1796875" style="10"/>
    <col min="7166" max="7166" width="7.26953125" style="10" customWidth="1"/>
    <col min="7167" max="7167" width="19" style="10" customWidth="1"/>
    <col min="7168" max="7168" width="10.7265625" style="10" customWidth="1"/>
    <col min="7169" max="7169" width="9" style="10" customWidth="1"/>
    <col min="7170" max="7170" width="17" style="10" customWidth="1"/>
    <col min="7171" max="7179" width="8.7265625" style="10" customWidth="1"/>
    <col min="7180" max="7180" width="0" style="10" hidden="1" customWidth="1"/>
    <col min="7181" max="7181" width="9" style="10" customWidth="1"/>
    <col min="7182" max="7421" width="9.1796875" style="10"/>
    <col min="7422" max="7422" width="7.26953125" style="10" customWidth="1"/>
    <col min="7423" max="7423" width="19" style="10" customWidth="1"/>
    <col min="7424" max="7424" width="10.7265625" style="10" customWidth="1"/>
    <col min="7425" max="7425" width="9" style="10" customWidth="1"/>
    <col min="7426" max="7426" width="17" style="10" customWidth="1"/>
    <col min="7427" max="7435" width="8.7265625" style="10" customWidth="1"/>
    <col min="7436" max="7436" width="0" style="10" hidden="1" customWidth="1"/>
    <col min="7437" max="7437" width="9" style="10" customWidth="1"/>
    <col min="7438" max="7677" width="9.1796875" style="10"/>
    <col min="7678" max="7678" width="7.26953125" style="10" customWidth="1"/>
    <col min="7679" max="7679" width="19" style="10" customWidth="1"/>
    <col min="7680" max="7680" width="10.7265625" style="10" customWidth="1"/>
    <col min="7681" max="7681" width="9" style="10" customWidth="1"/>
    <col min="7682" max="7682" width="17" style="10" customWidth="1"/>
    <col min="7683" max="7691" width="8.7265625" style="10" customWidth="1"/>
    <col min="7692" max="7692" width="0" style="10" hidden="1" customWidth="1"/>
    <col min="7693" max="7693" width="9" style="10" customWidth="1"/>
    <col min="7694" max="7933" width="9.1796875" style="10"/>
    <col min="7934" max="7934" width="7.26953125" style="10" customWidth="1"/>
    <col min="7935" max="7935" width="19" style="10" customWidth="1"/>
    <col min="7936" max="7936" width="10.7265625" style="10" customWidth="1"/>
    <col min="7937" max="7937" width="9" style="10" customWidth="1"/>
    <col min="7938" max="7938" width="17" style="10" customWidth="1"/>
    <col min="7939" max="7947" width="8.7265625" style="10" customWidth="1"/>
    <col min="7948" max="7948" width="0" style="10" hidden="1" customWidth="1"/>
    <col min="7949" max="7949" width="9" style="10" customWidth="1"/>
    <col min="7950" max="8189" width="9.1796875" style="10"/>
    <col min="8190" max="8190" width="7.26953125" style="10" customWidth="1"/>
    <col min="8191" max="8191" width="19" style="10" customWidth="1"/>
    <col min="8192" max="8192" width="10.7265625" style="10" customWidth="1"/>
    <col min="8193" max="8193" width="9" style="10" customWidth="1"/>
    <col min="8194" max="8194" width="17" style="10" customWidth="1"/>
    <col min="8195" max="8203" width="8.7265625" style="10" customWidth="1"/>
    <col min="8204" max="8204" width="0" style="10" hidden="1" customWidth="1"/>
    <col min="8205" max="8205" width="9" style="10" customWidth="1"/>
    <col min="8206" max="8445" width="9.1796875" style="10"/>
    <col min="8446" max="8446" width="7.26953125" style="10" customWidth="1"/>
    <col min="8447" max="8447" width="19" style="10" customWidth="1"/>
    <col min="8448" max="8448" width="10.7265625" style="10" customWidth="1"/>
    <col min="8449" max="8449" width="9" style="10" customWidth="1"/>
    <col min="8450" max="8450" width="17" style="10" customWidth="1"/>
    <col min="8451" max="8459" width="8.7265625" style="10" customWidth="1"/>
    <col min="8460" max="8460" width="0" style="10" hidden="1" customWidth="1"/>
    <col min="8461" max="8461" width="9" style="10" customWidth="1"/>
    <col min="8462" max="8701" width="9.1796875" style="10"/>
    <col min="8702" max="8702" width="7.26953125" style="10" customWidth="1"/>
    <col min="8703" max="8703" width="19" style="10" customWidth="1"/>
    <col min="8704" max="8704" width="10.7265625" style="10" customWidth="1"/>
    <col min="8705" max="8705" width="9" style="10" customWidth="1"/>
    <col min="8706" max="8706" width="17" style="10" customWidth="1"/>
    <col min="8707" max="8715" width="8.7265625" style="10" customWidth="1"/>
    <col min="8716" max="8716" width="0" style="10" hidden="1" customWidth="1"/>
    <col min="8717" max="8717" width="9" style="10" customWidth="1"/>
    <col min="8718" max="8957" width="9.1796875" style="10"/>
    <col min="8958" max="8958" width="7.26953125" style="10" customWidth="1"/>
    <col min="8959" max="8959" width="19" style="10" customWidth="1"/>
    <col min="8960" max="8960" width="10.7265625" style="10" customWidth="1"/>
    <col min="8961" max="8961" width="9" style="10" customWidth="1"/>
    <col min="8962" max="8962" width="17" style="10" customWidth="1"/>
    <col min="8963" max="8971" width="8.7265625" style="10" customWidth="1"/>
    <col min="8972" max="8972" width="0" style="10" hidden="1" customWidth="1"/>
    <col min="8973" max="8973" width="9" style="10" customWidth="1"/>
    <col min="8974" max="9213" width="9.1796875" style="10"/>
    <col min="9214" max="9214" width="7.26953125" style="10" customWidth="1"/>
    <col min="9215" max="9215" width="19" style="10" customWidth="1"/>
    <col min="9216" max="9216" width="10.7265625" style="10" customWidth="1"/>
    <col min="9217" max="9217" width="9" style="10" customWidth="1"/>
    <col min="9218" max="9218" width="17" style="10" customWidth="1"/>
    <col min="9219" max="9227" width="8.7265625" style="10" customWidth="1"/>
    <col min="9228" max="9228" width="0" style="10" hidden="1" customWidth="1"/>
    <col min="9229" max="9229" width="9" style="10" customWidth="1"/>
    <col min="9230" max="9469" width="9.1796875" style="10"/>
    <col min="9470" max="9470" width="7.26953125" style="10" customWidth="1"/>
    <col min="9471" max="9471" width="19" style="10" customWidth="1"/>
    <col min="9472" max="9472" width="10.7265625" style="10" customWidth="1"/>
    <col min="9473" max="9473" width="9" style="10" customWidth="1"/>
    <col min="9474" max="9474" width="17" style="10" customWidth="1"/>
    <col min="9475" max="9483" width="8.7265625" style="10" customWidth="1"/>
    <col min="9484" max="9484" width="0" style="10" hidden="1" customWidth="1"/>
    <col min="9485" max="9485" width="9" style="10" customWidth="1"/>
    <col min="9486" max="9725" width="9.1796875" style="10"/>
    <col min="9726" max="9726" width="7.26953125" style="10" customWidth="1"/>
    <col min="9727" max="9727" width="19" style="10" customWidth="1"/>
    <col min="9728" max="9728" width="10.7265625" style="10" customWidth="1"/>
    <col min="9729" max="9729" width="9" style="10" customWidth="1"/>
    <col min="9730" max="9730" width="17" style="10" customWidth="1"/>
    <col min="9731" max="9739" width="8.7265625" style="10" customWidth="1"/>
    <col min="9740" max="9740" width="0" style="10" hidden="1" customWidth="1"/>
    <col min="9741" max="9741" width="9" style="10" customWidth="1"/>
    <col min="9742" max="9981" width="9.1796875" style="10"/>
    <col min="9982" max="9982" width="7.26953125" style="10" customWidth="1"/>
    <col min="9983" max="9983" width="19" style="10" customWidth="1"/>
    <col min="9984" max="9984" width="10.7265625" style="10" customWidth="1"/>
    <col min="9985" max="9985" width="9" style="10" customWidth="1"/>
    <col min="9986" max="9986" width="17" style="10" customWidth="1"/>
    <col min="9987" max="9995" width="8.7265625" style="10" customWidth="1"/>
    <col min="9996" max="9996" width="0" style="10" hidden="1" customWidth="1"/>
    <col min="9997" max="9997" width="9" style="10" customWidth="1"/>
    <col min="9998" max="10237" width="9.1796875" style="10"/>
    <col min="10238" max="10238" width="7.26953125" style="10" customWidth="1"/>
    <col min="10239" max="10239" width="19" style="10" customWidth="1"/>
    <col min="10240" max="10240" width="10.7265625" style="10" customWidth="1"/>
    <col min="10241" max="10241" width="9" style="10" customWidth="1"/>
    <col min="10242" max="10242" width="17" style="10" customWidth="1"/>
    <col min="10243" max="10251" width="8.7265625" style="10" customWidth="1"/>
    <col min="10252" max="10252" width="0" style="10" hidden="1" customWidth="1"/>
    <col min="10253" max="10253" width="9" style="10" customWidth="1"/>
    <col min="10254" max="10493" width="9.1796875" style="10"/>
    <col min="10494" max="10494" width="7.26953125" style="10" customWidth="1"/>
    <col min="10495" max="10495" width="19" style="10" customWidth="1"/>
    <col min="10496" max="10496" width="10.7265625" style="10" customWidth="1"/>
    <col min="10497" max="10497" width="9" style="10" customWidth="1"/>
    <col min="10498" max="10498" width="17" style="10" customWidth="1"/>
    <col min="10499" max="10507" width="8.7265625" style="10" customWidth="1"/>
    <col min="10508" max="10508" width="0" style="10" hidden="1" customWidth="1"/>
    <col min="10509" max="10509" width="9" style="10" customWidth="1"/>
    <col min="10510" max="10749" width="9.1796875" style="10"/>
    <col min="10750" max="10750" width="7.26953125" style="10" customWidth="1"/>
    <col min="10751" max="10751" width="19" style="10" customWidth="1"/>
    <col min="10752" max="10752" width="10.7265625" style="10" customWidth="1"/>
    <col min="10753" max="10753" width="9" style="10" customWidth="1"/>
    <col min="10754" max="10754" width="17" style="10" customWidth="1"/>
    <col min="10755" max="10763" width="8.7265625" style="10" customWidth="1"/>
    <col min="10764" max="10764" width="0" style="10" hidden="1" customWidth="1"/>
    <col min="10765" max="10765" width="9" style="10" customWidth="1"/>
    <col min="10766" max="11005" width="9.1796875" style="10"/>
    <col min="11006" max="11006" width="7.26953125" style="10" customWidth="1"/>
    <col min="11007" max="11007" width="19" style="10" customWidth="1"/>
    <col min="11008" max="11008" width="10.7265625" style="10" customWidth="1"/>
    <col min="11009" max="11009" width="9" style="10" customWidth="1"/>
    <col min="11010" max="11010" width="17" style="10" customWidth="1"/>
    <col min="11011" max="11019" width="8.7265625" style="10" customWidth="1"/>
    <col min="11020" max="11020" width="0" style="10" hidden="1" customWidth="1"/>
    <col min="11021" max="11021" width="9" style="10" customWidth="1"/>
    <col min="11022" max="11261" width="9.1796875" style="10"/>
    <col min="11262" max="11262" width="7.26953125" style="10" customWidth="1"/>
    <col min="11263" max="11263" width="19" style="10" customWidth="1"/>
    <col min="11264" max="11264" width="10.7265625" style="10" customWidth="1"/>
    <col min="11265" max="11265" width="9" style="10" customWidth="1"/>
    <col min="11266" max="11266" width="17" style="10" customWidth="1"/>
    <col min="11267" max="11275" width="8.7265625" style="10" customWidth="1"/>
    <col min="11276" max="11276" width="0" style="10" hidden="1" customWidth="1"/>
    <col min="11277" max="11277" width="9" style="10" customWidth="1"/>
    <col min="11278" max="11517" width="9.1796875" style="10"/>
    <col min="11518" max="11518" width="7.26953125" style="10" customWidth="1"/>
    <col min="11519" max="11519" width="19" style="10" customWidth="1"/>
    <col min="11520" max="11520" width="10.7265625" style="10" customWidth="1"/>
    <col min="11521" max="11521" width="9" style="10" customWidth="1"/>
    <col min="11522" max="11522" width="17" style="10" customWidth="1"/>
    <col min="11523" max="11531" width="8.7265625" style="10" customWidth="1"/>
    <col min="11532" max="11532" width="0" style="10" hidden="1" customWidth="1"/>
    <col min="11533" max="11533" width="9" style="10" customWidth="1"/>
    <col min="11534" max="11773" width="9.1796875" style="10"/>
    <col min="11774" max="11774" width="7.26953125" style="10" customWidth="1"/>
    <col min="11775" max="11775" width="19" style="10" customWidth="1"/>
    <col min="11776" max="11776" width="10.7265625" style="10" customWidth="1"/>
    <col min="11777" max="11777" width="9" style="10" customWidth="1"/>
    <col min="11778" max="11778" width="17" style="10" customWidth="1"/>
    <col min="11779" max="11787" width="8.7265625" style="10" customWidth="1"/>
    <col min="11788" max="11788" width="0" style="10" hidden="1" customWidth="1"/>
    <col min="11789" max="11789" width="9" style="10" customWidth="1"/>
    <col min="11790" max="12029" width="9.1796875" style="10"/>
    <col min="12030" max="12030" width="7.26953125" style="10" customWidth="1"/>
    <col min="12031" max="12031" width="19" style="10" customWidth="1"/>
    <col min="12032" max="12032" width="10.7265625" style="10" customWidth="1"/>
    <col min="12033" max="12033" width="9" style="10" customWidth="1"/>
    <col min="12034" max="12034" width="17" style="10" customWidth="1"/>
    <col min="12035" max="12043" width="8.7265625" style="10" customWidth="1"/>
    <col min="12044" max="12044" width="0" style="10" hidden="1" customWidth="1"/>
    <col min="12045" max="12045" width="9" style="10" customWidth="1"/>
    <col min="12046" max="12285" width="9.1796875" style="10"/>
    <col min="12286" max="12286" width="7.26953125" style="10" customWidth="1"/>
    <col min="12287" max="12287" width="19" style="10" customWidth="1"/>
    <col min="12288" max="12288" width="10.7265625" style="10" customWidth="1"/>
    <col min="12289" max="12289" width="9" style="10" customWidth="1"/>
    <col min="12290" max="12290" width="17" style="10" customWidth="1"/>
    <col min="12291" max="12299" width="8.7265625" style="10" customWidth="1"/>
    <col min="12300" max="12300" width="0" style="10" hidden="1" customWidth="1"/>
    <col min="12301" max="12301" width="9" style="10" customWidth="1"/>
    <col min="12302" max="12541" width="9.1796875" style="10"/>
    <col min="12542" max="12542" width="7.26953125" style="10" customWidth="1"/>
    <col min="12543" max="12543" width="19" style="10" customWidth="1"/>
    <col min="12544" max="12544" width="10.7265625" style="10" customWidth="1"/>
    <col min="12545" max="12545" width="9" style="10" customWidth="1"/>
    <col min="12546" max="12546" width="17" style="10" customWidth="1"/>
    <col min="12547" max="12555" width="8.7265625" style="10" customWidth="1"/>
    <col min="12556" max="12556" width="0" style="10" hidden="1" customWidth="1"/>
    <col min="12557" max="12557" width="9" style="10" customWidth="1"/>
    <col min="12558" max="12797" width="9.1796875" style="10"/>
    <col min="12798" max="12798" width="7.26953125" style="10" customWidth="1"/>
    <col min="12799" max="12799" width="19" style="10" customWidth="1"/>
    <col min="12800" max="12800" width="10.7265625" style="10" customWidth="1"/>
    <col min="12801" max="12801" width="9" style="10" customWidth="1"/>
    <col min="12802" max="12802" width="17" style="10" customWidth="1"/>
    <col min="12803" max="12811" width="8.7265625" style="10" customWidth="1"/>
    <col min="12812" max="12812" width="0" style="10" hidden="1" customWidth="1"/>
    <col min="12813" max="12813" width="9" style="10" customWidth="1"/>
    <col min="12814" max="13053" width="9.1796875" style="10"/>
    <col min="13054" max="13054" width="7.26953125" style="10" customWidth="1"/>
    <col min="13055" max="13055" width="19" style="10" customWidth="1"/>
    <col min="13056" max="13056" width="10.7265625" style="10" customWidth="1"/>
    <col min="13057" max="13057" width="9" style="10" customWidth="1"/>
    <col min="13058" max="13058" width="17" style="10" customWidth="1"/>
    <col min="13059" max="13067" width="8.7265625" style="10" customWidth="1"/>
    <col min="13068" max="13068" width="0" style="10" hidden="1" customWidth="1"/>
    <col min="13069" max="13069" width="9" style="10" customWidth="1"/>
    <col min="13070" max="13309" width="9.1796875" style="10"/>
    <col min="13310" max="13310" width="7.26953125" style="10" customWidth="1"/>
    <col min="13311" max="13311" width="19" style="10" customWidth="1"/>
    <col min="13312" max="13312" width="10.7265625" style="10" customWidth="1"/>
    <col min="13313" max="13313" width="9" style="10" customWidth="1"/>
    <col min="13314" max="13314" width="17" style="10" customWidth="1"/>
    <col min="13315" max="13323" width="8.7265625" style="10" customWidth="1"/>
    <col min="13324" max="13324" width="0" style="10" hidden="1" customWidth="1"/>
    <col min="13325" max="13325" width="9" style="10" customWidth="1"/>
    <col min="13326" max="13565" width="9.1796875" style="10"/>
    <col min="13566" max="13566" width="7.26953125" style="10" customWidth="1"/>
    <col min="13567" max="13567" width="19" style="10" customWidth="1"/>
    <col min="13568" max="13568" width="10.7265625" style="10" customWidth="1"/>
    <col min="13569" max="13569" width="9" style="10" customWidth="1"/>
    <col min="13570" max="13570" width="17" style="10" customWidth="1"/>
    <col min="13571" max="13579" width="8.7265625" style="10" customWidth="1"/>
    <col min="13580" max="13580" width="0" style="10" hidden="1" customWidth="1"/>
    <col min="13581" max="13581" width="9" style="10" customWidth="1"/>
    <col min="13582" max="13821" width="9.1796875" style="10"/>
    <col min="13822" max="13822" width="7.26953125" style="10" customWidth="1"/>
    <col min="13823" max="13823" width="19" style="10" customWidth="1"/>
    <col min="13824" max="13824" width="10.7265625" style="10" customWidth="1"/>
    <col min="13825" max="13825" width="9" style="10" customWidth="1"/>
    <col min="13826" max="13826" width="17" style="10" customWidth="1"/>
    <col min="13827" max="13835" width="8.7265625" style="10" customWidth="1"/>
    <col min="13836" max="13836" width="0" style="10" hidden="1" customWidth="1"/>
    <col min="13837" max="13837" width="9" style="10" customWidth="1"/>
    <col min="13838" max="14077" width="9.1796875" style="10"/>
    <col min="14078" max="14078" width="7.26953125" style="10" customWidth="1"/>
    <col min="14079" max="14079" width="19" style="10" customWidth="1"/>
    <col min="14080" max="14080" width="10.7265625" style="10" customWidth="1"/>
    <col min="14081" max="14081" width="9" style="10" customWidth="1"/>
    <col min="14082" max="14082" width="17" style="10" customWidth="1"/>
    <col min="14083" max="14091" width="8.7265625" style="10" customWidth="1"/>
    <col min="14092" max="14092" width="0" style="10" hidden="1" customWidth="1"/>
    <col min="14093" max="14093" width="9" style="10" customWidth="1"/>
    <col min="14094" max="14333" width="9.1796875" style="10"/>
    <col min="14334" max="14334" width="7.26953125" style="10" customWidth="1"/>
    <col min="14335" max="14335" width="19" style="10" customWidth="1"/>
    <col min="14336" max="14336" width="10.7265625" style="10" customWidth="1"/>
    <col min="14337" max="14337" width="9" style="10" customWidth="1"/>
    <col min="14338" max="14338" width="17" style="10" customWidth="1"/>
    <col min="14339" max="14347" width="8.7265625" style="10" customWidth="1"/>
    <col min="14348" max="14348" width="0" style="10" hidden="1" customWidth="1"/>
    <col min="14349" max="14349" width="9" style="10" customWidth="1"/>
    <col min="14350" max="14589" width="9.1796875" style="10"/>
    <col min="14590" max="14590" width="7.26953125" style="10" customWidth="1"/>
    <col min="14591" max="14591" width="19" style="10" customWidth="1"/>
    <col min="14592" max="14592" width="10.7265625" style="10" customWidth="1"/>
    <col min="14593" max="14593" width="9" style="10" customWidth="1"/>
    <col min="14594" max="14594" width="17" style="10" customWidth="1"/>
    <col min="14595" max="14603" width="8.7265625" style="10" customWidth="1"/>
    <col min="14604" max="14604" width="0" style="10" hidden="1" customWidth="1"/>
    <col min="14605" max="14605" width="9" style="10" customWidth="1"/>
    <col min="14606" max="14845" width="9.1796875" style="10"/>
    <col min="14846" max="14846" width="7.26953125" style="10" customWidth="1"/>
    <col min="14847" max="14847" width="19" style="10" customWidth="1"/>
    <col min="14848" max="14848" width="10.7265625" style="10" customWidth="1"/>
    <col min="14849" max="14849" width="9" style="10" customWidth="1"/>
    <col min="14850" max="14850" width="17" style="10" customWidth="1"/>
    <col min="14851" max="14859" width="8.7265625" style="10" customWidth="1"/>
    <col min="14860" max="14860" width="0" style="10" hidden="1" customWidth="1"/>
    <col min="14861" max="14861" width="9" style="10" customWidth="1"/>
    <col min="14862" max="15101" width="9.1796875" style="10"/>
    <col min="15102" max="15102" width="7.26953125" style="10" customWidth="1"/>
    <col min="15103" max="15103" width="19" style="10" customWidth="1"/>
    <col min="15104" max="15104" width="10.7265625" style="10" customWidth="1"/>
    <col min="15105" max="15105" width="9" style="10" customWidth="1"/>
    <col min="15106" max="15106" width="17" style="10" customWidth="1"/>
    <col min="15107" max="15115" width="8.7265625" style="10" customWidth="1"/>
    <col min="15116" max="15116" width="0" style="10" hidden="1" customWidth="1"/>
    <col min="15117" max="15117" width="9" style="10" customWidth="1"/>
    <col min="15118" max="15357" width="9.1796875" style="10"/>
    <col min="15358" max="15358" width="7.26953125" style="10" customWidth="1"/>
    <col min="15359" max="15359" width="19" style="10" customWidth="1"/>
    <col min="15360" max="15360" width="10.7265625" style="10" customWidth="1"/>
    <col min="15361" max="15361" width="9" style="10" customWidth="1"/>
    <col min="15362" max="15362" width="17" style="10" customWidth="1"/>
    <col min="15363" max="15371" width="8.7265625" style="10" customWidth="1"/>
    <col min="15372" max="15372" width="0" style="10" hidden="1" customWidth="1"/>
    <col min="15373" max="15373" width="9" style="10" customWidth="1"/>
    <col min="15374" max="15613" width="9.1796875" style="10"/>
    <col min="15614" max="15614" width="7.26953125" style="10" customWidth="1"/>
    <col min="15615" max="15615" width="19" style="10" customWidth="1"/>
    <col min="15616" max="15616" width="10.7265625" style="10" customWidth="1"/>
    <col min="15617" max="15617" width="9" style="10" customWidth="1"/>
    <col min="15618" max="15618" width="17" style="10" customWidth="1"/>
    <col min="15619" max="15627" width="8.7265625" style="10" customWidth="1"/>
    <col min="15628" max="15628" width="0" style="10" hidden="1" customWidth="1"/>
    <col min="15629" max="15629" width="9" style="10" customWidth="1"/>
    <col min="15630" max="15869" width="9.1796875" style="10"/>
    <col min="15870" max="15870" width="7.26953125" style="10" customWidth="1"/>
    <col min="15871" max="15871" width="19" style="10" customWidth="1"/>
    <col min="15872" max="15872" width="10.7265625" style="10" customWidth="1"/>
    <col min="15873" max="15873" width="9" style="10" customWidth="1"/>
    <col min="15874" max="15874" width="17" style="10" customWidth="1"/>
    <col min="15875" max="15883" width="8.7265625" style="10" customWidth="1"/>
    <col min="15884" max="15884" width="0" style="10" hidden="1" customWidth="1"/>
    <col min="15885" max="15885" width="9" style="10" customWidth="1"/>
    <col min="15886" max="16125" width="9.1796875" style="10"/>
    <col min="16126" max="16126" width="7.26953125" style="10" customWidth="1"/>
    <col min="16127" max="16127" width="19" style="10" customWidth="1"/>
    <col min="16128" max="16128" width="10.7265625" style="10" customWidth="1"/>
    <col min="16129" max="16129" width="9" style="10" customWidth="1"/>
    <col min="16130" max="16130" width="17" style="10" customWidth="1"/>
    <col min="16131" max="16139" width="8.7265625" style="10" customWidth="1"/>
    <col min="16140" max="16140" width="0" style="10" hidden="1" customWidth="1"/>
    <col min="16141" max="16141" width="9" style="10" customWidth="1"/>
    <col min="16142" max="16384" width="9.1796875" style="10"/>
  </cols>
  <sheetData>
    <row r="1" spans="1:28" ht="33" customHeight="1" x14ac:dyDescent="0.5">
      <c r="A1" s="687" t="s">
        <v>349</v>
      </c>
      <c r="B1" s="687"/>
      <c r="C1" s="687"/>
      <c r="D1" s="687"/>
      <c r="E1" s="687"/>
      <c r="F1" s="687"/>
      <c r="G1" s="687"/>
      <c r="H1" s="687"/>
      <c r="I1" s="687"/>
      <c r="J1" s="687"/>
      <c r="K1" s="687"/>
      <c r="L1" s="288" t="str">
        <f>"IČO: "&amp;Introduction!C12</f>
        <v xml:space="preserve">IČO: </v>
      </c>
      <c r="M1" s="288"/>
      <c r="N1" s="288"/>
      <c r="O1" s="23"/>
      <c r="P1" s="2"/>
      <c r="Q1" s="2">
        <f>Q8*Q9*Q10*Q11*Q12*Q13*Q14*Q15*Q16*Q21*Q22*Q23*Q24*Q25*Q26*Q27*Q28*Q29*Q34*Q35*Q36*Q37*Q38*Q39*Q40*Q41*Q42</f>
        <v>0</v>
      </c>
      <c r="R1" s="2"/>
      <c r="S1" s="2"/>
      <c r="T1" s="2"/>
      <c r="U1" s="2"/>
      <c r="V1" s="2"/>
      <c r="W1" s="2"/>
      <c r="X1" s="2"/>
      <c r="Y1" s="2"/>
      <c r="Z1" s="2"/>
      <c r="AA1" s="2"/>
      <c r="AB1" s="2"/>
    </row>
    <row r="2" spans="1:28" ht="33" customHeight="1" thickBot="1" x14ac:dyDescent="0.65">
      <c r="A2" s="688" t="s">
        <v>350</v>
      </c>
      <c r="B2" s="688"/>
      <c r="C2" s="688"/>
      <c r="D2" s="688"/>
      <c r="E2" s="688"/>
      <c r="F2" s="688"/>
      <c r="G2" s="688"/>
      <c r="H2" s="688"/>
      <c r="I2" s="688"/>
      <c r="J2" s="688"/>
      <c r="K2" s="688"/>
      <c r="L2" s="309" t="str">
        <f>Introduction!D4&amp;Introduction!E4</f>
        <v>3. quarter 2026</v>
      </c>
      <c r="M2" s="309"/>
      <c r="N2" s="309"/>
      <c r="O2" s="55"/>
      <c r="P2" s="2"/>
      <c r="Q2" s="2">
        <v>0</v>
      </c>
      <c r="R2" s="2"/>
      <c r="S2" s="2"/>
      <c r="T2" s="2"/>
      <c r="U2" s="2"/>
      <c r="V2" s="2"/>
      <c r="W2" s="2"/>
      <c r="X2" s="2"/>
      <c r="Y2" s="2"/>
      <c r="Z2" s="2"/>
      <c r="AA2" s="2"/>
      <c r="AB2" s="2"/>
    </row>
    <row r="3" spans="1:28" ht="33" customHeight="1" x14ac:dyDescent="0.25">
      <c r="A3" s="693" t="s">
        <v>351</v>
      </c>
      <c r="B3" s="694"/>
      <c r="C3" s="694"/>
      <c r="D3" s="694"/>
      <c r="E3" s="694"/>
      <c r="F3" s="694"/>
      <c r="G3" s="694"/>
      <c r="H3" s="694"/>
      <c r="I3" s="694"/>
      <c r="J3" s="694"/>
      <c r="K3" s="694"/>
      <c r="L3" s="694"/>
      <c r="M3" s="694"/>
      <c r="N3" s="695"/>
      <c r="P3" s="2"/>
      <c r="Q3" s="2"/>
      <c r="R3" s="2"/>
      <c r="S3" s="2"/>
      <c r="T3" s="2"/>
      <c r="U3" s="2"/>
      <c r="V3" s="2"/>
      <c r="W3" s="2"/>
      <c r="X3" s="2"/>
      <c r="Y3" s="2"/>
      <c r="Z3" s="2"/>
      <c r="AA3" s="2"/>
      <c r="AB3" s="2"/>
    </row>
    <row r="4" spans="1:28" ht="33" customHeight="1" thickBot="1" x14ac:dyDescent="0.3">
      <c r="A4" s="696"/>
      <c r="B4" s="697"/>
      <c r="C4" s="697"/>
      <c r="D4" s="697"/>
      <c r="E4" s="697"/>
      <c r="F4" s="697"/>
      <c r="G4" s="697"/>
      <c r="H4" s="697"/>
      <c r="I4" s="697"/>
      <c r="J4" s="697"/>
      <c r="K4" s="697"/>
      <c r="L4" s="697"/>
      <c r="M4" s="697"/>
      <c r="N4" s="698"/>
      <c r="P4" s="2"/>
      <c r="Q4" s="2"/>
      <c r="R4" s="2"/>
      <c r="S4" s="2"/>
      <c r="T4" s="2"/>
      <c r="U4" s="2"/>
      <c r="V4" s="2"/>
      <c r="W4" s="2"/>
      <c r="X4" s="2"/>
      <c r="Y4" s="2"/>
      <c r="Z4" s="2"/>
      <c r="AA4" s="2"/>
      <c r="AB4" s="2"/>
    </row>
    <row r="5" spans="1:28" ht="33" customHeight="1" thickBot="1" x14ac:dyDescent="0.3">
      <c r="A5" s="681" t="s">
        <v>352</v>
      </c>
      <c r="B5" s="682"/>
      <c r="C5" s="682"/>
      <c r="D5" s="682"/>
      <c r="E5" s="682"/>
      <c r="F5" s="682"/>
      <c r="G5" s="682"/>
      <c r="H5" s="682"/>
      <c r="I5" s="682"/>
      <c r="J5" s="682"/>
      <c r="K5" s="682"/>
      <c r="L5" s="682"/>
      <c r="M5" s="682"/>
      <c r="N5" s="683"/>
      <c r="P5" s="2"/>
      <c r="Q5" s="2"/>
      <c r="R5" s="2"/>
      <c r="S5" s="2"/>
      <c r="T5" s="2"/>
      <c r="U5" s="2"/>
      <c r="V5" s="2"/>
      <c r="W5" s="2"/>
      <c r="X5" s="2"/>
      <c r="Y5" s="2"/>
      <c r="Z5" s="2"/>
      <c r="AA5" s="2"/>
      <c r="AB5" s="2"/>
    </row>
    <row r="6" spans="1:28" ht="33" customHeight="1" thickBot="1" x14ac:dyDescent="0.35">
      <c r="A6" s="669" t="s">
        <v>353</v>
      </c>
      <c r="B6" s="670"/>
      <c r="C6" s="673" t="s">
        <v>354</v>
      </c>
      <c r="D6" s="674"/>
      <c r="E6" s="689" t="s">
        <v>355</v>
      </c>
      <c r="F6" s="691" t="s">
        <v>482</v>
      </c>
      <c r="G6" s="692"/>
      <c r="H6" s="692"/>
      <c r="I6" s="692"/>
      <c r="J6" s="692"/>
      <c r="K6" s="692"/>
      <c r="L6" s="692"/>
      <c r="M6" s="692"/>
      <c r="N6" s="692"/>
      <c r="O6" s="11">
        <f>(O7/10^178)*(O20/10^178)*(O33/10^178)</f>
        <v>0</v>
      </c>
      <c r="P6" s="2"/>
      <c r="Q6" s="2"/>
      <c r="R6" s="2"/>
      <c r="S6" s="2"/>
      <c r="T6" s="2"/>
      <c r="U6" s="2"/>
      <c r="V6" s="2"/>
      <c r="W6" s="2"/>
      <c r="X6" s="2"/>
      <c r="Y6" s="2"/>
      <c r="Z6" s="2"/>
      <c r="AA6" s="2"/>
      <c r="AB6" s="2"/>
    </row>
    <row r="7" spans="1:28" ht="82.5" customHeight="1" thickBot="1" x14ac:dyDescent="0.35">
      <c r="A7" s="671"/>
      <c r="B7" s="672"/>
      <c r="C7" s="675"/>
      <c r="D7" s="676"/>
      <c r="E7" s="690"/>
      <c r="F7" s="142" t="s">
        <v>356</v>
      </c>
      <c r="G7" s="143" t="s">
        <v>357</v>
      </c>
      <c r="H7" s="143" t="s">
        <v>358</v>
      </c>
      <c r="I7" s="143" t="s">
        <v>359</v>
      </c>
      <c r="J7" s="143" t="s">
        <v>360</v>
      </c>
      <c r="K7" s="143" t="s">
        <v>361</v>
      </c>
      <c r="L7" s="143" t="s">
        <v>362</v>
      </c>
      <c r="M7" s="144" t="s">
        <v>363</v>
      </c>
      <c r="N7" s="145" t="s">
        <v>364</v>
      </c>
      <c r="O7" s="12">
        <f>O8*O9*O10*O11*O12*O13*O14*O15*O16</f>
        <v>0</v>
      </c>
      <c r="P7" s="2"/>
      <c r="Q7" s="2"/>
      <c r="R7" s="2"/>
      <c r="S7" s="2"/>
      <c r="T7" s="2"/>
      <c r="U7" s="2"/>
      <c r="V7" s="2"/>
      <c r="W7" s="2"/>
      <c r="X7" s="2"/>
      <c r="Y7" s="2"/>
      <c r="Z7" s="2"/>
      <c r="AA7" s="2"/>
      <c r="AB7" s="2"/>
    </row>
    <row r="8" spans="1:28" ht="33" customHeight="1" x14ac:dyDescent="0.25">
      <c r="A8" s="667" t="s">
        <v>365</v>
      </c>
      <c r="B8" s="668"/>
      <c r="C8" s="665"/>
      <c r="D8" s="666"/>
      <c r="E8" s="141"/>
      <c r="F8" s="132"/>
      <c r="G8" s="133"/>
      <c r="H8" s="133"/>
      <c r="I8" s="133"/>
      <c r="J8" s="133"/>
      <c r="K8" s="133"/>
      <c r="L8" s="133"/>
      <c r="M8" s="133"/>
      <c r="N8" s="134"/>
      <c r="O8" s="10">
        <f>C8*E8*F8*G8*H8*I8*J8*K8*L8*M8*N8</f>
        <v>0</v>
      </c>
      <c r="P8" s="2"/>
      <c r="Q8" s="2">
        <f t="shared" ref="Q8:Q16" si="0">C8*E8*F8*G8*H8*I8*J8*K8*L8*M8*N8*$Q$2</f>
        <v>0</v>
      </c>
      <c r="R8" s="2"/>
      <c r="S8" s="2"/>
      <c r="T8" s="2"/>
      <c r="U8" s="2"/>
      <c r="V8" s="2"/>
      <c r="W8" s="2"/>
      <c r="X8" s="2"/>
      <c r="Y8" s="2"/>
      <c r="Z8" s="2"/>
      <c r="AA8" s="2"/>
      <c r="AB8" s="2"/>
    </row>
    <row r="9" spans="1:28" ht="33" customHeight="1" x14ac:dyDescent="0.25">
      <c r="A9" s="657" t="s">
        <v>366</v>
      </c>
      <c r="B9" s="658"/>
      <c r="C9" s="659"/>
      <c r="D9" s="660"/>
      <c r="E9" s="137"/>
      <c r="F9" s="135"/>
      <c r="G9" s="136"/>
      <c r="H9" s="136"/>
      <c r="I9" s="136"/>
      <c r="J9" s="136"/>
      <c r="K9" s="136"/>
      <c r="L9" s="136"/>
      <c r="M9" s="136"/>
      <c r="N9" s="137"/>
      <c r="O9" s="10">
        <f t="shared" ref="O9:O16" si="1">C9*E9*F9*G9*H9*I9*J9*K9*L9*M9*N9</f>
        <v>0</v>
      </c>
      <c r="P9" s="2"/>
      <c r="Q9" s="2">
        <f t="shared" si="0"/>
        <v>0</v>
      </c>
      <c r="R9" s="2"/>
      <c r="S9" s="2"/>
      <c r="T9" s="2"/>
      <c r="U9" s="2"/>
      <c r="V9" s="2"/>
      <c r="W9" s="2"/>
      <c r="X9" s="2"/>
      <c r="Y9" s="2"/>
      <c r="Z9" s="2"/>
      <c r="AA9" s="2"/>
      <c r="AB9" s="2"/>
    </row>
    <row r="10" spans="1:28" ht="33" customHeight="1" x14ac:dyDescent="0.25">
      <c r="A10" s="657" t="s">
        <v>367</v>
      </c>
      <c r="B10" s="658"/>
      <c r="C10" s="659"/>
      <c r="D10" s="660"/>
      <c r="E10" s="137"/>
      <c r="F10" s="135"/>
      <c r="G10" s="136"/>
      <c r="H10" s="136"/>
      <c r="I10" s="136"/>
      <c r="J10" s="136"/>
      <c r="K10" s="136"/>
      <c r="L10" s="136"/>
      <c r="M10" s="136"/>
      <c r="N10" s="137"/>
      <c r="O10" s="10">
        <f t="shared" si="1"/>
        <v>0</v>
      </c>
      <c r="P10" s="2"/>
      <c r="Q10" s="2">
        <f t="shared" si="0"/>
        <v>0</v>
      </c>
      <c r="R10" s="2"/>
      <c r="S10" s="2"/>
      <c r="T10" s="2"/>
      <c r="U10" s="2"/>
      <c r="V10" s="2"/>
      <c r="W10" s="2"/>
      <c r="X10" s="2"/>
      <c r="Y10" s="2"/>
      <c r="Z10" s="2"/>
      <c r="AA10" s="2"/>
      <c r="AB10" s="2"/>
    </row>
    <row r="11" spans="1:28" ht="33" customHeight="1" x14ac:dyDescent="0.25">
      <c r="A11" s="657" t="s">
        <v>368</v>
      </c>
      <c r="B11" s="658"/>
      <c r="C11" s="659"/>
      <c r="D11" s="660"/>
      <c r="E11" s="137"/>
      <c r="F11" s="135"/>
      <c r="G11" s="136"/>
      <c r="H11" s="136"/>
      <c r="I11" s="136"/>
      <c r="J11" s="136"/>
      <c r="K11" s="136"/>
      <c r="L11" s="136"/>
      <c r="M11" s="136"/>
      <c r="N11" s="137"/>
      <c r="O11" s="10">
        <f t="shared" si="1"/>
        <v>0</v>
      </c>
      <c r="P11" s="2"/>
      <c r="Q11" s="2">
        <f t="shared" si="0"/>
        <v>0</v>
      </c>
      <c r="R11" s="2"/>
      <c r="S11" s="2"/>
      <c r="T11" s="2"/>
      <c r="U11" s="2"/>
      <c r="V11" s="2"/>
      <c r="W11" s="2"/>
      <c r="X11" s="2"/>
      <c r="Y11" s="2"/>
      <c r="Z11" s="2"/>
      <c r="AA11" s="2"/>
      <c r="AB11" s="2"/>
    </row>
    <row r="12" spans="1:28" ht="33" customHeight="1" x14ac:dyDescent="0.25">
      <c r="A12" s="657" t="s">
        <v>369</v>
      </c>
      <c r="B12" s="658"/>
      <c r="C12" s="659"/>
      <c r="D12" s="660"/>
      <c r="E12" s="137"/>
      <c r="F12" s="135"/>
      <c r="G12" s="136"/>
      <c r="H12" s="136"/>
      <c r="I12" s="136"/>
      <c r="J12" s="136"/>
      <c r="K12" s="136"/>
      <c r="L12" s="136"/>
      <c r="M12" s="136"/>
      <c r="N12" s="137"/>
      <c r="O12" s="10">
        <f t="shared" si="1"/>
        <v>0</v>
      </c>
      <c r="P12" s="2"/>
      <c r="Q12" s="2">
        <f t="shared" si="0"/>
        <v>0</v>
      </c>
      <c r="R12" s="2"/>
      <c r="S12" s="2"/>
      <c r="T12" s="2"/>
      <c r="U12" s="2"/>
      <c r="V12" s="2"/>
      <c r="W12" s="2"/>
      <c r="X12" s="2"/>
      <c r="Y12" s="2"/>
      <c r="Z12" s="2"/>
      <c r="AA12" s="2"/>
      <c r="AB12" s="2"/>
    </row>
    <row r="13" spans="1:28" ht="33" customHeight="1" x14ac:dyDescent="0.25">
      <c r="A13" s="657" t="s">
        <v>370</v>
      </c>
      <c r="B13" s="658"/>
      <c r="C13" s="659"/>
      <c r="D13" s="660"/>
      <c r="E13" s="137"/>
      <c r="F13" s="135"/>
      <c r="G13" s="136"/>
      <c r="H13" s="136"/>
      <c r="I13" s="136"/>
      <c r="J13" s="136"/>
      <c r="K13" s="136"/>
      <c r="L13" s="136"/>
      <c r="M13" s="136"/>
      <c r="N13" s="137"/>
      <c r="O13" s="10">
        <f t="shared" si="1"/>
        <v>0</v>
      </c>
      <c r="P13" s="2"/>
      <c r="Q13" s="2">
        <f t="shared" si="0"/>
        <v>0</v>
      </c>
      <c r="R13" s="2"/>
      <c r="S13" s="2"/>
      <c r="T13" s="2"/>
      <c r="U13" s="2"/>
      <c r="V13" s="2"/>
      <c r="W13" s="2"/>
      <c r="X13" s="2"/>
      <c r="Y13" s="2"/>
      <c r="Z13" s="2"/>
      <c r="AA13" s="2"/>
      <c r="AB13" s="2"/>
    </row>
    <row r="14" spans="1:28" ht="33" customHeight="1" x14ac:dyDescent="0.25">
      <c r="A14" s="657" t="s">
        <v>371</v>
      </c>
      <c r="B14" s="658"/>
      <c r="C14" s="659"/>
      <c r="D14" s="660"/>
      <c r="E14" s="137"/>
      <c r="F14" s="135"/>
      <c r="G14" s="136"/>
      <c r="H14" s="136"/>
      <c r="I14" s="136"/>
      <c r="J14" s="136"/>
      <c r="K14" s="136"/>
      <c r="L14" s="136"/>
      <c r="M14" s="136"/>
      <c r="N14" s="137"/>
      <c r="O14" s="10">
        <f t="shared" si="1"/>
        <v>0</v>
      </c>
      <c r="P14" s="2"/>
      <c r="Q14" s="2">
        <f t="shared" si="0"/>
        <v>0</v>
      </c>
      <c r="R14" s="2"/>
      <c r="S14" s="2"/>
      <c r="T14" s="2"/>
      <c r="U14" s="2"/>
      <c r="V14" s="2"/>
      <c r="W14" s="2"/>
      <c r="X14" s="2"/>
      <c r="Y14" s="2"/>
      <c r="Z14" s="2"/>
      <c r="AA14" s="2"/>
      <c r="AB14" s="2"/>
    </row>
    <row r="15" spans="1:28" ht="33" customHeight="1" x14ac:dyDescent="0.25">
      <c r="A15" s="657" t="s">
        <v>372</v>
      </c>
      <c r="B15" s="658"/>
      <c r="C15" s="659"/>
      <c r="D15" s="660"/>
      <c r="E15" s="137"/>
      <c r="F15" s="135"/>
      <c r="G15" s="136"/>
      <c r="H15" s="136"/>
      <c r="I15" s="136"/>
      <c r="J15" s="136"/>
      <c r="K15" s="136"/>
      <c r="L15" s="136"/>
      <c r="M15" s="136"/>
      <c r="N15" s="137"/>
      <c r="O15" s="10">
        <f t="shared" si="1"/>
        <v>0</v>
      </c>
      <c r="P15" s="2"/>
      <c r="Q15" s="2">
        <f t="shared" si="0"/>
        <v>0</v>
      </c>
      <c r="R15" s="2"/>
      <c r="S15" s="2"/>
      <c r="T15" s="2"/>
      <c r="U15" s="2"/>
      <c r="V15" s="2"/>
      <c r="W15" s="2"/>
      <c r="X15" s="2"/>
      <c r="Y15" s="2"/>
      <c r="Z15" s="2"/>
      <c r="AA15" s="2"/>
      <c r="AB15" s="2"/>
    </row>
    <row r="16" spans="1:28" ht="33" customHeight="1" thickBot="1" x14ac:dyDescent="0.3">
      <c r="A16" s="661" t="s">
        <v>373</v>
      </c>
      <c r="B16" s="662"/>
      <c r="C16" s="663"/>
      <c r="D16" s="664"/>
      <c r="E16" s="140"/>
      <c r="F16" s="138"/>
      <c r="G16" s="139"/>
      <c r="H16" s="139"/>
      <c r="I16" s="139"/>
      <c r="J16" s="139"/>
      <c r="K16" s="139"/>
      <c r="L16" s="139"/>
      <c r="M16" s="139"/>
      <c r="N16" s="140"/>
      <c r="O16" s="10">
        <f t="shared" si="1"/>
        <v>0</v>
      </c>
      <c r="P16" s="2"/>
      <c r="Q16" s="2">
        <f t="shared" si="0"/>
        <v>0</v>
      </c>
      <c r="R16" s="2"/>
      <c r="S16" s="2"/>
      <c r="T16" s="2"/>
      <c r="U16" s="2"/>
      <c r="V16" s="2"/>
      <c r="W16" s="2"/>
      <c r="X16" s="2"/>
      <c r="Y16" s="2"/>
      <c r="Z16" s="2"/>
      <c r="AA16" s="2"/>
      <c r="AB16" s="2"/>
    </row>
    <row r="17" spans="1:28" ht="33" customHeight="1" thickBot="1" x14ac:dyDescent="0.3">
      <c r="A17" s="19"/>
      <c r="B17" s="19"/>
      <c r="C17" s="19"/>
      <c r="D17" s="19"/>
      <c r="E17" s="19"/>
      <c r="F17" s="19"/>
      <c r="G17" s="19"/>
      <c r="H17" s="19"/>
      <c r="I17" s="19"/>
      <c r="J17" s="19"/>
      <c r="L17" s="19"/>
      <c r="M17" s="19"/>
      <c r="P17" s="2"/>
      <c r="Q17" s="2"/>
      <c r="R17" s="2"/>
      <c r="S17" s="2"/>
      <c r="T17" s="2"/>
      <c r="U17" s="2"/>
      <c r="V17" s="2"/>
      <c r="W17" s="2"/>
      <c r="X17" s="2"/>
      <c r="Y17" s="2"/>
      <c r="Z17" s="2"/>
      <c r="AA17" s="2"/>
      <c r="AB17" s="2"/>
    </row>
    <row r="18" spans="1:28" ht="33" customHeight="1" thickBot="1" x14ac:dyDescent="0.45">
      <c r="A18" s="681" t="s">
        <v>374</v>
      </c>
      <c r="B18" s="682"/>
      <c r="C18" s="682"/>
      <c r="D18" s="682"/>
      <c r="E18" s="682"/>
      <c r="F18" s="682"/>
      <c r="G18" s="682"/>
      <c r="H18" s="682"/>
      <c r="I18" s="682"/>
      <c r="J18" s="682"/>
      <c r="K18" s="682"/>
      <c r="L18" s="682"/>
      <c r="M18" s="682"/>
      <c r="N18" s="683"/>
      <c r="O18" s="13"/>
      <c r="P18" s="2"/>
      <c r="Q18" s="2"/>
      <c r="R18" s="2"/>
      <c r="S18" s="2"/>
      <c r="T18" s="2"/>
      <c r="U18" s="2"/>
      <c r="V18" s="2"/>
      <c r="W18" s="2"/>
      <c r="X18" s="2"/>
      <c r="Y18" s="2"/>
      <c r="Z18" s="2"/>
      <c r="AA18" s="2"/>
      <c r="AB18" s="2"/>
    </row>
    <row r="19" spans="1:28" ht="33" customHeight="1" thickBot="1" x14ac:dyDescent="0.3">
      <c r="A19" s="669" t="s">
        <v>353</v>
      </c>
      <c r="B19" s="670"/>
      <c r="C19" s="673" t="s">
        <v>375</v>
      </c>
      <c r="D19" s="674"/>
      <c r="E19" s="677" t="s">
        <v>376</v>
      </c>
      <c r="F19" s="684" t="s">
        <v>483</v>
      </c>
      <c r="G19" s="685"/>
      <c r="H19" s="685"/>
      <c r="I19" s="685"/>
      <c r="J19" s="685"/>
      <c r="K19" s="685"/>
      <c r="L19" s="685"/>
      <c r="M19" s="685"/>
      <c r="N19" s="686"/>
      <c r="P19" s="2"/>
      <c r="Q19" s="2"/>
      <c r="R19" s="2"/>
      <c r="S19" s="2"/>
      <c r="T19" s="2"/>
      <c r="U19" s="2"/>
      <c r="V19" s="2"/>
      <c r="W19" s="2"/>
      <c r="X19" s="2"/>
      <c r="Y19" s="2"/>
      <c r="Z19" s="2"/>
      <c r="AA19" s="2"/>
      <c r="AB19" s="2"/>
    </row>
    <row r="20" spans="1:28" ht="70" customHeight="1" thickBot="1" x14ac:dyDescent="0.35">
      <c r="A20" s="671"/>
      <c r="B20" s="672"/>
      <c r="C20" s="675"/>
      <c r="D20" s="676"/>
      <c r="E20" s="678"/>
      <c r="F20" s="142" t="s">
        <v>356</v>
      </c>
      <c r="G20" s="143" t="s">
        <v>357</v>
      </c>
      <c r="H20" s="143" t="s">
        <v>358</v>
      </c>
      <c r="I20" s="143" t="s">
        <v>359</v>
      </c>
      <c r="J20" s="143" t="s">
        <v>360</v>
      </c>
      <c r="K20" s="143" t="s">
        <v>361</v>
      </c>
      <c r="L20" s="143" t="s">
        <v>362</v>
      </c>
      <c r="M20" s="144" t="s">
        <v>363</v>
      </c>
      <c r="N20" s="145" t="s">
        <v>364</v>
      </c>
      <c r="O20" s="12">
        <f>O21*O22*O23*O24*O25*O26*O27*O28*O29</f>
        <v>0</v>
      </c>
      <c r="P20" s="2"/>
      <c r="Q20" s="2"/>
      <c r="R20" s="2"/>
      <c r="S20" s="2"/>
      <c r="T20" s="2"/>
      <c r="U20" s="2"/>
      <c r="V20" s="2"/>
      <c r="W20" s="2"/>
      <c r="X20" s="2"/>
      <c r="Y20" s="2"/>
      <c r="Z20" s="2"/>
      <c r="AA20" s="2"/>
      <c r="AB20" s="2"/>
    </row>
    <row r="21" spans="1:28" ht="33" customHeight="1" x14ac:dyDescent="0.25">
      <c r="A21" s="667" t="s">
        <v>365</v>
      </c>
      <c r="B21" s="668"/>
      <c r="C21" s="665"/>
      <c r="D21" s="666"/>
      <c r="E21" s="141"/>
      <c r="F21" s="132"/>
      <c r="G21" s="133"/>
      <c r="H21" s="133"/>
      <c r="I21" s="133"/>
      <c r="J21" s="133"/>
      <c r="K21" s="133"/>
      <c r="L21" s="133"/>
      <c r="M21" s="133"/>
      <c r="N21" s="134"/>
      <c r="O21" s="10">
        <f>C21*E21*F21*G21*H21*I21*J21*K21*L21*M21*N21</f>
        <v>0</v>
      </c>
      <c r="P21" s="2"/>
      <c r="Q21" s="2">
        <f t="shared" ref="Q21:Q29" si="2">C21*E21*F21*G21*H21*I21*J21*K21*L21*M21*N21*$Q$2</f>
        <v>0</v>
      </c>
      <c r="R21" s="2"/>
      <c r="S21" s="2"/>
      <c r="T21" s="2"/>
      <c r="U21" s="2"/>
      <c r="V21" s="2"/>
      <c r="W21" s="2"/>
    </row>
    <row r="22" spans="1:28" ht="33" customHeight="1" x14ac:dyDescent="0.25">
      <c r="A22" s="657" t="s">
        <v>366</v>
      </c>
      <c r="B22" s="658"/>
      <c r="C22" s="659"/>
      <c r="D22" s="660"/>
      <c r="E22" s="137"/>
      <c r="F22" s="135"/>
      <c r="G22" s="136"/>
      <c r="H22" s="136"/>
      <c r="I22" s="136"/>
      <c r="J22" s="136"/>
      <c r="K22" s="136"/>
      <c r="L22" s="136"/>
      <c r="M22" s="136"/>
      <c r="N22" s="137"/>
      <c r="O22" s="10">
        <f t="shared" ref="O22:O29" si="3">C22*E22*F22*G22*H22*I22*J22*K22*L22*M22*N22</f>
        <v>0</v>
      </c>
      <c r="P22" s="2"/>
      <c r="Q22" s="2">
        <f t="shared" si="2"/>
        <v>0</v>
      </c>
      <c r="R22" s="2"/>
      <c r="S22" s="2"/>
      <c r="T22" s="2"/>
      <c r="U22" s="2"/>
      <c r="V22" s="2"/>
      <c r="W22" s="2"/>
    </row>
    <row r="23" spans="1:28" ht="33" customHeight="1" x14ac:dyDescent="0.25">
      <c r="A23" s="657" t="s">
        <v>367</v>
      </c>
      <c r="B23" s="658"/>
      <c r="C23" s="659"/>
      <c r="D23" s="660"/>
      <c r="E23" s="137"/>
      <c r="F23" s="135"/>
      <c r="G23" s="136"/>
      <c r="H23" s="136"/>
      <c r="I23" s="136"/>
      <c r="J23" s="136"/>
      <c r="K23" s="136"/>
      <c r="L23" s="136"/>
      <c r="M23" s="136"/>
      <c r="N23" s="137"/>
      <c r="O23" s="10">
        <f t="shared" si="3"/>
        <v>0</v>
      </c>
      <c r="P23" s="2"/>
      <c r="Q23" s="2">
        <f t="shared" si="2"/>
        <v>0</v>
      </c>
      <c r="R23" s="2"/>
      <c r="S23" s="2"/>
      <c r="T23" s="2"/>
      <c r="U23" s="2"/>
      <c r="V23" s="2"/>
      <c r="W23" s="2"/>
    </row>
    <row r="24" spans="1:28" ht="33" customHeight="1" x14ac:dyDescent="0.25">
      <c r="A24" s="657" t="s">
        <v>368</v>
      </c>
      <c r="B24" s="658"/>
      <c r="C24" s="659"/>
      <c r="D24" s="660"/>
      <c r="E24" s="137"/>
      <c r="F24" s="135"/>
      <c r="G24" s="136"/>
      <c r="H24" s="136"/>
      <c r="I24" s="136"/>
      <c r="J24" s="136"/>
      <c r="K24" s="136"/>
      <c r="L24" s="136"/>
      <c r="M24" s="136"/>
      <c r="N24" s="137"/>
      <c r="O24" s="10">
        <f t="shared" si="3"/>
        <v>0</v>
      </c>
      <c r="P24" s="2"/>
      <c r="Q24" s="2">
        <f t="shared" si="2"/>
        <v>0</v>
      </c>
      <c r="R24" s="2"/>
      <c r="S24" s="2"/>
      <c r="T24" s="2"/>
      <c r="U24" s="2"/>
      <c r="V24" s="2"/>
      <c r="W24" s="2"/>
    </row>
    <row r="25" spans="1:28" ht="33" customHeight="1" x14ac:dyDescent="0.25">
      <c r="A25" s="657" t="s">
        <v>369</v>
      </c>
      <c r="B25" s="658"/>
      <c r="C25" s="659"/>
      <c r="D25" s="660"/>
      <c r="E25" s="137"/>
      <c r="F25" s="135"/>
      <c r="G25" s="136"/>
      <c r="H25" s="136"/>
      <c r="I25" s="136"/>
      <c r="J25" s="136"/>
      <c r="K25" s="136"/>
      <c r="L25" s="136"/>
      <c r="M25" s="136"/>
      <c r="N25" s="137"/>
      <c r="O25" s="10">
        <f t="shared" si="3"/>
        <v>0</v>
      </c>
      <c r="P25" s="2"/>
      <c r="Q25" s="2">
        <f t="shared" si="2"/>
        <v>0</v>
      </c>
      <c r="R25" s="2"/>
      <c r="S25" s="2"/>
      <c r="T25" s="2"/>
      <c r="U25" s="2"/>
      <c r="V25" s="2"/>
      <c r="W25" s="2"/>
    </row>
    <row r="26" spans="1:28" ht="33" customHeight="1" x14ac:dyDescent="0.25">
      <c r="A26" s="657" t="s">
        <v>370</v>
      </c>
      <c r="B26" s="658"/>
      <c r="C26" s="659"/>
      <c r="D26" s="660"/>
      <c r="E26" s="137"/>
      <c r="F26" s="135"/>
      <c r="G26" s="136"/>
      <c r="H26" s="136"/>
      <c r="I26" s="136"/>
      <c r="J26" s="136"/>
      <c r="K26" s="136"/>
      <c r="L26" s="136"/>
      <c r="M26" s="136"/>
      <c r="N26" s="137"/>
      <c r="O26" s="10">
        <f t="shared" si="3"/>
        <v>0</v>
      </c>
      <c r="P26" s="2"/>
      <c r="Q26" s="2">
        <f t="shared" si="2"/>
        <v>0</v>
      </c>
      <c r="R26" s="2"/>
      <c r="S26" s="2"/>
      <c r="T26" s="2"/>
      <c r="U26" s="2"/>
      <c r="V26" s="2"/>
      <c r="W26" s="2"/>
    </row>
    <row r="27" spans="1:28" ht="33" customHeight="1" x14ac:dyDescent="0.25">
      <c r="A27" s="657" t="s">
        <v>371</v>
      </c>
      <c r="B27" s="658"/>
      <c r="C27" s="659"/>
      <c r="D27" s="660"/>
      <c r="E27" s="137"/>
      <c r="F27" s="135"/>
      <c r="G27" s="136"/>
      <c r="H27" s="136"/>
      <c r="I27" s="136"/>
      <c r="J27" s="136"/>
      <c r="K27" s="136"/>
      <c r="L27" s="136"/>
      <c r="M27" s="136"/>
      <c r="N27" s="137"/>
      <c r="O27" s="10">
        <f t="shared" si="3"/>
        <v>0</v>
      </c>
      <c r="Q27" s="10">
        <f t="shared" si="2"/>
        <v>0</v>
      </c>
    </row>
    <row r="28" spans="1:28" ht="33" customHeight="1" x14ac:dyDescent="0.25">
      <c r="A28" s="657" t="s">
        <v>372</v>
      </c>
      <c r="B28" s="658"/>
      <c r="C28" s="659"/>
      <c r="D28" s="660"/>
      <c r="E28" s="137"/>
      <c r="F28" s="135"/>
      <c r="G28" s="136"/>
      <c r="H28" s="136"/>
      <c r="I28" s="136"/>
      <c r="J28" s="136"/>
      <c r="K28" s="136"/>
      <c r="L28" s="136"/>
      <c r="M28" s="136"/>
      <c r="N28" s="137"/>
      <c r="O28" s="10">
        <f t="shared" si="3"/>
        <v>0</v>
      </c>
      <c r="Q28" s="10">
        <f t="shared" si="2"/>
        <v>0</v>
      </c>
    </row>
    <row r="29" spans="1:28" ht="33" customHeight="1" thickBot="1" x14ac:dyDescent="0.3">
      <c r="A29" s="661" t="s">
        <v>373</v>
      </c>
      <c r="B29" s="662"/>
      <c r="C29" s="663"/>
      <c r="D29" s="664"/>
      <c r="E29" s="140"/>
      <c r="F29" s="138"/>
      <c r="G29" s="139"/>
      <c r="H29" s="139"/>
      <c r="I29" s="139"/>
      <c r="J29" s="139"/>
      <c r="K29" s="139"/>
      <c r="L29" s="139"/>
      <c r="M29" s="139"/>
      <c r="N29" s="140"/>
      <c r="O29" s="10">
        <f t="shared" si="3"/>
        <v>0</v>
      </c>
      <c r="Q29" s="10">
        <f t="shared" si="2"/>
        <v>0</v>
      </c>
    </row>
    <row r="30" spans="1:28" ht="33" customHeight="1" thickBot="1" x14ac:dyDescent="0.3">
      <c r="A30" s="16"/>
      <c r="B30" s="16"/>
      <c r="C30" s="17"/>
      <c r="D30" s="17"/>
      <c r="E30" s="17"/>
      <c r="F30" s="18"/>
      <c r="G30" s="18"/>
      <c r="H30" s="18"/>
      <c r="I30" s="18"/>
      <c r="J30" s="18"/>
      <c r="K30" s="18"/>
      <c r="L30" s="18"/>
      <c r="M30" s="18"/>
      <c r="N30" s="18"/>
    </row>
    <row r="31" spans="1:28" ht="33" customHeight="1" thickBot="1" x14ac:dyDescent="0.3">
      <c r="A31" s="681" t="s">
        <v>377</v>
      </c>
      <c r="B31" s="682"/>
      <c r="C31" s="682"/>
      <c r="D31" s="682"/>
      <c r="E31" s="682"/>
      <c r="F31" s="682"/>
      <c r="G31" s="682"/>
      <c r="H31" s="682"/>
      <c r="I31" s="682"/>
      <c r="J31" s="682"/>
      <c r="K31" s="682"/>
      <c r="L31" s="682"/>
      <c r="M31" s="682"/>
      <c r="N31" s="683"/>
    </row>
    <row r="32" spans="1:28" ht="33" customHeight="1" thickBot="1" x14ac:dyDescent="0.3">
      <c r="A32" s="669" t="s">
        <v>353</v>
      </c>
      <c r="B32" s="670"/>
      <c r="C32" s="673" t="s">
        <v>378</v>
      </c>
      <c r="D32" s="674"/>
      <c r="E32" s="677" t="s">
        <v>379</v>
      </c>
      <c r="F32" s="679" t="s">
        <v>484</v>
      </c>
      <c r="G32" s="680"/>
      <c r="H32" s="680"/>
      <c r="I32" s="680"/>
      <c r="J32" s="680"/>
      <c r="K32" s="680"/>
      <c r="L32" s="680"/>
      <c r="M32" s="680"/>
      <c r="N32" s="680"/>
    </row>
    <row r="33" spans="1:17" ht="70" customHeight="1" thickBot="1" x14ac:dyDescent="0.35">
      <c r="A33" s="671"/>
      <c r="B33" s="672"/>
      <c r="C33" s="675"/>
      <c r="D33" s="676"/>
      <c r="E33" s="678"/>
      <c r="F33" s="142" t="s">
        <v>356</v>
      </c>
      <c r="G33" s="143" t="s">
        <v>357</v>
      </c>
      <c r="H33" s="143" t="s">
        <v>358</v>
      </c>
      <c r="I33" s="143" t="s">
        <v>359</v>
      </c>
      <c r="J33" s="143" t="s">
        <v>360</v>
      </c>
      <c r="K33" s="143" t="s">
        <v>361</v>
      </c>
      <c r="L33" s="143" t="s">
        <v>362</v>
      </c>
      <c r="M33" s="144" t="s">
        <v>363</v>
      </c>
      <c r="N33" s="145" t="s">
        <v>364</v>
      </c>
      <c r="O33" s="12">
        <f>O34*O35*O36*O37*O38*O39*O40*O41*O42</f>
        <v>0</v>
      </c>
    </row>
    <row r="34" spans="1:17" ht="33" customHeight="1" x14ac:dyDescent="0.25">
      <c r="A34" s="667" t="s">
        <v>365</v>
      </c>
      <c r="B34" s="668"/>
      <c r="C34" s="665"/>
      <c r="D34" s="666"/>
      <c r="E34" s="141"/>
      <c r="F34" s="132"/>
      <c r="G34" s="133"/>
      <c r="H34" s="133"/>
      <c r="I34" s="133"/>
      <c r="J34" s="133"/>
      <c r="K34" s="133"/>
      <c r="L34" s="133"/>
      <c r="M34" s="133"/>
      <c r="N34" s="134"/>
      <c r="O34" s="10">
        <f>C34*E34*F34*G34*H34*I34*J34*K34*L34*M34*N34</f>
        <v>0</v>
      </c>
      <c r="Q34" s="10">
        <f t="shared" ref="Q34:Q42" si="4">C34*E34*F34*G34*H34*I34*J34*K34*L34*M34*N34*$Q$2</f>
        <v>0</v>
      </c>
    </row>
    <row r="35" spans="1:17" ht="33" customHeight="1" x14ac:dyDescent="0.25">
      <c r="A35" s="657" t="s">
        <v>366</v>
      </c>
      <c r="B35" s="658"/>
      <c r="C35" s="659"/>
      <c r="D35" s="660"/>
      <c r="E35" s="137"/>
      <c r="F35" s="135"/>
      <c r="G35" s="136"/>
      <c r="H35" s="136"/>
      <c r="I35" s="136"/>
      <c r="J35" s="136"/>
      <c r="K35" s="136"/>
      <c r="L35" s="136"/>
      <c r="M35" s="136"/>
      <c r="N35" s="137"/>
      <c r="O35" s="10">
        <f t="shared" ref="O35:O42" si="5">C35*E35*F35*G35*H35*I35*J35*K35*L35*M35*N35</f>
        <v>0</v>
      </c>
      <c r="Q35" s="10">
        <f t="shared" si="4"/>
        <v>0</v>
      </c>
    </row>
    <row r="36" spans="1:17" ht="33" customHeight="1" x14ac:dyDescent="0.25">
      <c r="A36" s="657" t="s">
        <v>367</v>
      </c>
      <c r="B36" s="658"/>
      <c r="C36" s="659"/>
      <c r="D36" s="660"/>
      <c r="E36" s="137"/>
      <c r="F36" s="135"/>
      <c r="G36" s="136"/>
      <c r="H36" s="136"/>
      <c r="I36" s="136"/>
      <c r="J36" s="136"/>
      <c r="K36" s="136"/>
      <c r="L36" s="136"/>
      <c r="M36" s="136"/>
      <c r="N36" s="137"/>
      <c r="O36" s="10">
        <f t="shared" si="5"/>
        <v>0</v>
      </c>
      <c r="Q36" s="10">
        <f t="shared" si="4"/>
        <v>0</v>
      </c>
    </row>
    <row r="37" spans="1:17" ht="33" customHeight="1" x14ac:dyDescent="0.25">
      <c r="A37" s="657" t="s">
        <v>368</v>
      </c>
      <c r="B37" s="658"/>
      <c r="C37" s="659"/>
      <c r="D37" s="660"/>
      <c r="E37" s="137"/>
      <c r="F37" s="135"/>
      <c r="G37" s="136"/>
      <c r="H37" s="136"/>
      <c r="I37" s="136"/>
      <c r="J37" s="136"/>
      <c r="K37" s="136"/>
      <c r="L37" s="136"/>
      <c r="M37" s="136"/>
      <c r="N37" s="137"/>
      <c r="O37" s="10">
        <f t="shared" si="5"/>
        <v>0</v>
      </c>
      <c r="Q37" s="10">
        <f t="shared" si="4"/>
        <v>0</v>
      </c>
    </row>
    <row r="38" spans="1:17" ht="33" customHeight="1" x14ac:dyDescent="0.25">
      <c r="A38" s="657" t="s">
        <v>369</v>
      </c>
      <c r="B38" s="658"/>
      <c r="C38" s="659"/>
      <c r="D38" s="660"/>
      <c r="E38" s="137"/>
      <c r="F38" s="135"/>
      <c r="G38" s="136"/>
      <c r="H38" s="136"/>
      <c r="I38" s="136"/>
      <c r="J38" s="136"/>
      <c r="K38" s="136"/>
      <c r="L38" s="136"/>
      <c r="M38" s="136"/>
      <c r="N38" s="137"/>
      <c r="O38" s="10">
        <f t="shared" si="5"/>
        <v>0</v>
      </c>
      <c r="Q38" s="10">
        <f t="shared" si="4"/>
        <v>0</v>
      </c>
    </row>
    <row r="39" spans="1:17" ht="33" customHeight="1" x14ac:dyDescent="0.25">
      <c r="A39" s="657" t="s">
        <v>370</v>
      </c>
      <c r="B39" s="658"/>
      <c r="C39" s="659"/>
      <c r="D39" s="660"/>
      <c r="E39" s="137"/>
      <c r="F39" s="135"/>
      <c r="G39" s="136"/>
      <c r="H39" s="136"/>
      <c r="I39" s="136"/>
      <c r="J39" s="136"/>
      <c r="K39" s="136"/>
      <c r="L39" s="136"/>
      <c r="M39" s="136"/>
      <c r="N39" s="137"/>
      <c r="O39" s="10">
        <f t="shared" si="5"/>
        <v>0</v>
      </c>
      <c r="Q39" s="10">
        <f t="shared" si="4"/>
        <v>0</v>
      </c>
    </row>
    <row r="40" spans="1:17" ht="33" customHeight="1" x14ac:dyDescent="0.25">
      <c r="A40" s="657" t="s">
        <v>371</v>
      </c>
      <c r="B40" s="658"/>
      <c r="C40" s="659"/>
      <c r="D40" s="660"/>
      <c r="E40" s="137"/>
      <c r="F40" s="135"/>
      <c r="G40" s="136"/>
      <c r="H40" s="136"/>
      <c r="I40" s="136"/>
      <c r="J40" s="136"/>
      <c r="K40" s="136"/>
      <c r="L40" s="136"/>
      <c r="M40" s="136"/>
      <c r="N40" s="137"/>
      <c r="O40" s="10">
        <f t="shared" si="5"/>
        <v>0</v>
      </c>
      <c r="Q40" s="10">
        <f t="shared" si="4"/>
        <v>0</v>
      </c>
    </row>
    <row r="41" spans="1:17" ht="33" customHeight="1" x14ac:dyDescent="0.25">
      <c r="A41" s="657" t="s">
        <v>372</v>
      </c>
      <c r="B41" s="658"/>
      <c r="C41" s="659"/>
      <c r="D41" s="660"/>
      <c r="E41" s="137"/>
      <c r="F41" s="135"/>
      <c r="G41" s="136"/>
      <c r="H41" s="136"/>
      <c r="I41" s="136"/>
      <c r="J41" s="136"/>
      <c r="K41" s="136"/>
      <c r="L41" s="136"/>
      <c r="M41" s="136"/>
      <c r="N41" s="137"/>
      <c r="O41" s="10">
        <f t="shared" si="5"/>
        <v>0</v>
      </c>
      <c r="Q41" s="10">
        <f t="shared" si="4"/>
        <v>0</v>
      </c>
    </row>
    <row r="42" spans="1:17" ht="33" customHeight="1" thickBot="1" x14ac:dyDescent="0.3">
      <c r="A42" s="661" t="s">
        <v>373</v>
      </c>
      <c r="B42" s="662"/>
      <c r="C42" s="663"/>
      <c r="D42" s="664"/>
      <c r="E42" s="140"/>
      <c r="F42" s="138"/>
      <c r="G42" s="139"/>
      <c r="H42" s="139"/>
      <c r="I42" s="139"/>
      <c r="J42" s="139"/>
      <c r="K42" s="139"/>
      <c r="L42" s="139"/>
      <c r="M42" s="139"/>
      <c r="N42" s="140"/>
      <c r="O42" s="10">
        <f t="shared" si="5"/>
        <v>0</v>
      </c>
      <c r="Q42" s="10">
        <f t="shared" si="4"/>
        <v>0</v>
      </c>
    </row>
    <row r="43" spans="1:17" s="2" customFormat="1" ht="33" customHeight="1" x14ac:dyDescent="0.25">
      <c r="A43" s="14"/>
      <c r="B43" s="15"/>
      <c r="C43" s="15"/>
      <c r="D43" s="15"/>
      <c r="L43" s="14"/>
      <c r="M43" s="14"/>
      <c r="N43" s="14"/>
    </row>
    <row r="44" spans="1:17" s="3" customFormat="1" ht="14.5" customHeight="1" x14ac:dyDescent="0.25">
      <c r="A44" s="656" t="s">
        <v>380</v>
      </c>
      <c r="B44" s="656"/>
      <c r="C44" s="656"/>
      <c r="D44" s="656"/>
      <c r="E44" s="656"/>
      <c r="F44" s="656"/>
      <c r="G44" s="656"/>
      <c r="H44" s="656"/>
      <c r="I44" s="656"/>
      <c r="J44" s="656"/>
      <c r="K44" s="656"/>
    </row>
    <row r="45" spans="1:17" s="3" customFormat="1" ht="14.5" customHeight="1" x14ac:dyDescent="0.25">
      <c r="A45" s="34" t="s">
        <v>348</v>
      </c>
      <c r="B45" s="150"/>
      <c r="C45" s="34"/>
      <c r="D45" s="34"/>
      <c r="E45" s="34"/>
      <c r="F45" s="34"/>
      <c r="G45" s="34"/>
      <c r="H45" s="34"/>
      <c r="I45" s="34"/>
      <c r="J45" s="34"/>
      <c r="K45" s="34"/>
    </row>
    <row r="46" spans="1:17" s="3" customFormat="1" ht="14.5" customHeight="1" x14ac:dyDescent="0.25">
      <c r="A46" s="34" t="s">
        <v>436</v>
      </c>
      <c r="B46" s="150"/>
      <c r="C46" s="34"/>
      <c r="D46" s="34"/>
      <c r="E46" s="34"/>
      <c r="F46" s="34"/>
      <c r="G46" s="34"/>
      <c r="H46" s="34"/>
      <c r="I46" s="34"/>
      <c r="J46" s="34"/>
      <c r="K46" s="34"/>
    </row>
    <row r="47" spans="1:17" s="2" customFormat="1" x14ac:dyDescent="0.25">
      <c r="B47" s="15"/>
    </row>
  </sheetData>
  <sheetProtection algorithmName="SHA-512" hashValue="t+9RPU4aq3SgFkpSp+YDYLWPQSrqaGNpoG1Gjeu8XgWVMCADXvu+WAwbAzVq6G4GdKiS8xP4wzL+NPIF4pEmjw==" saltValue="wcsVjXRFcNj3h0205+iHMQ==" spinCount="100000" sheet="1" objects="1" scenarios="1" selectLockedCells="1"/>
  <mergeCells count="75">
    <mergeCell ref="A1:K1"/>
    <mergeCell ref="A2:K2"/>
    <mergeCell ref="A5:N5"/>
    <mergeCell ref="A6:B7"/>
    <mergeCell ref="E6:E7"/>
    <mergeCell ref="F6:N6"/>
    <mergeCell ref="A3:N4"/>
    <mergeCell ref="C6:D7"/>
    <mergeCell ref="L2:N2"/>
    <mergeCell ref="L1:N1"/>
    <mergeCell ref="A8:B8"/>
    <mergeCell ref="C8:D8"/>
    <mergeCell ref="A9:B9"/>
    <mergeCell ref="C9:D9"/>
    <mergeCell ref="A10:B10"/>
    <mergeCell ref="C10:D10"/>
    <mergeCell ref="A11:B11"/>
    <mergeCell ref="C11:D11"/>
    <mergeCell ref="A12:B12"/>
    <mergeCell ref="C12:D12"/>
    <mergeCell ref="A13:B13"/>
    <mergeCell ref="C13:D13"/>
    <mergeCell ref="A21:B21"/>
    <mergeCell ref="C21:D21"/>
    <mergeCell ref="A14:B14"/>
    <mergeCell ref="C14:D14"/>
    <mergeCell ref="A15:B15"/>
    <mergeCell ref="C15:D15"/>
    <mergeCell ref="A16:B16"/>
    <mergeCell ref="C16:D16"/>
    <mergeCell ref="A18:N18"/>
    <mergeCell ref="A19:B20"/>
    <mergeCell ref="C19:D20"/>
    <mergeCell ref="E19:E20"/>
    <mergeCell ref="F19:N19"/>
    <mergeCell ref="A22:B22"/>
    <mergeCell ref="C22:D22"/>
    <mergeCell ref="A23:B23"/>
    <mergeCell ref="C23:D23"/>
    <mergeCell ref="A24:B24"/>
    <mergeCell ref="C24:D24"/>
    <mergeCell ref="A32:B33"/>
    <mergeCell ref="C32:D33"/>
    <mergeCell ref="E32:E33"/>
    <mergeCell ref="F32:N32"/>
    <mergeCell ref="A25:B25"/>
    <mergeCell ref="C25:D25"/>
    <mergeCell ref="A26:B26"/>
    <mergeCell ref="C26:D26"/>
    <mergeCell ref="A27:B27"/>
    <mergeCell ref="C27:D27"/>
    <mergeCell ref="A28:B28"/>
    <mergeCell ref="C28:D28"/>
    <mergeCell ref="A29:B29"/>
    <mergeCell ref="C29:D29"/>
    <mergeCell ref="A31:N31"/>
    <mergeCell ref="C34:D34"/>
    <mergeCell ref="A35:B35"/>
    <mergeCell ref="C35:D35"/>
    <mergeCell ref="A36:B36"/>
    <mergeCell ref="C36:D36"/>
    <mergeCell ref="A34:B34"/>
    <mergeCell ref="A44:K44"/>
    <mergeCell ref="A37:B37"/>
    <mergeCell ref="C37:D37"/>
    <mergeCell ref="A38:B38"/>
    <mergeCell ref="C38:D38"/>
    <mergeCell ref="A39:B39"/>
    <mergeCell ref="C39:D39"/>
    <mergeCell ref="A40:B40"/>
    <mergeCell ref="C40:D40"/>
    <mergeCell ref="A41:B41"/>
    <mergeCell ref="C41:D41"/>
    <mergeCell ref="A42:B42"/>
    <mergeCell ref="C42:D42"/>
  </mergeCells>
  <dataValidations count="1">
    <dataValidation type="decimal" operator="greaterThan" allowBlank="1" showErrorMessage="1" errorTitle="CHYBA | ERROR" error="Zadejte kladné číslo | Enter a positive number" sqref="C8:N16 C21:N29 C34:N42" xr:uid="{00000000-0002-0000-1C00-000000000000}">
      <formula1>0</formula1>
    </dataValidation>
  </dataValidations>
  <pageMargins left="0.59055118110236227" right="0.59055118110236227" top="0.47244094488188981" bottom="0.59055118110236227" header="0.51181102362204722" footer="0.51181102362204722"/>
  <pageSetup paperSize="9" scale="43" orientation="portrait" r:id="rId1"/>
  <headerFooter alignWithMargins="0">
    <oddFooter>&amp;CStrana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29</vt:i4>
      </vt:variant>
      <vt:variant>
        <vt:lpstr>Pojmenované oblasti</vt:lpstr>
      </vt:variant>
      <vt:variant>
        <vt:i4>204</vt:i4>
      </vt:variant>
    </vt:vector>
  </HeadingPairs>
  <TitlesOfParts>
    <vt:vector size="233" baseType="lpstr">
      <vt:lpstr>SUM</vt:lpstr>
      <vt:lpstr>KONTROLY</vt:lpstr>
      <vt:lpstr>TEST</vt:lpstr>
      <vt:lpstr>Introduction</vt:lpstr>
      <vt:lpstr>J1-1A</vt:lpstr>
      <vt:lpstr>J1-1B</vt:lpstr>
      <vt:lpstr>J1-1K</vt:lpstr>
      <vt:lpstr>J1-2A</vt:lpstr>
      <vt:lpstr>J1-2B</vt:lpstr>
      <vt:lpstr>J1-2K</vt:lpstr>
      <vt:lpstr>J1-3</vt:lpstr>
      <vt:lpstr>J1-3K</vt:lpstr>
      <vt:lpstr>J2</vt:lpstr>
      <vt:lpstr>J3</vt:lpstr>
      <vt:lpstr>J4</vt:lpstr>
      <vt:lpstr>L</vt:lpstr>
      <vt:lpstr>O1-1A</vt:lpstr>
      <vt:lpstr>O1-1B</vt:lpstr>
      <vt:lpstr>O1-1K</vt:lpstr>
      <vt:lpstr>O1-2A</vt:lpstr>
      <vt:lpstr>O1-2B</vt:lpstr>
      <vt:lpstr>O1-2K</vt:lpstr>
      <vt:lpstr>O1-3</vt:lpstr>
      <vt:lpstr>O1-3K</vt:lpstr>
      <vt:lpstr>O2</vt:lpstr>
      <vt:lpstr>O3</vt:lpstr>
      <vt:lpstr>O4</vt:lpstr>
      <vt:lpstr>S1</vt:lpstr>
      <vt:lpstr>S2</vt:lpstr>
      <vt:lpstr>J11A_HODNOTY</vt:lpstr>
      <vt:lpstr>KONTROLY!J11A_KOMPOZITY_CERVENE</vt:lpstr>
      <vt:lpstr>J11A_KOMPOZITY_CERVENE</vt:lpstr>
      <vt:lpstr>KONTROLY!J11A_KOMPOZITY_ORANZOVE</vt:lpstr>
      <vt:lpstr>J11A_KOMPOZITY_ORANZOVE</vt:lpstr>
      <vt:lpstr>KONTROLY!J11B_HODNOTY</vt:lpstr>
      <vt:lpstr>J11B_HODNOTY</vt:lpstr>
      <vt:lpstr>KONTROLY!J11B_KOMPOZITY_MODRE</vt:lpstr>
      <vt:lpstr>J11B_KOMPOZITY_MODRE</vt:lpstr>
      <vt:lpstr>KONTROLY!J11B_KOMPOZITY_SEDE</vt:lpstr>
      <vt:lpstr>J11B_KOMPOZITY_SEDE</vt:lpstr>
      <vt:lpstr>KONTROLY!J11B_KOMPOZITY_ZELENE</vt:lpstr>
      <vt:lpstr>J11B_KOMPOZITY_ZELENE</vt:lpstr>
      <vt:lpstr>KONTROLY!J11B_KOMPOZITY_ZLUTE</vt:lpstr>
      <vt:lpstr>J11B_KOMPOZITY_ZLUTE</vt:lpstr>
      <vt:lpstr>KONTROLY!J11K_HODNOTY</vt:lpstr>
      <vt:lpstr>J11K_HODNOTY</vt:lpstr>
      <vt:lpstr>KONTROLY!J11K_KOMPOZITY_CERVENE</vt:lpstr>
      <vt:lpstr>J11K_KOMPOZITY_CERVENE</vt:lpstr>
      <vt:lpstr>KONTROLY!J11K_KOMPOZITY_MODRE</vt:lpstr>
      <vt:lpstr>J11K_KOMPOZITY_MODRE</vt:lpstr>
      <vt:lpstr>KONTROLY!J11K_KOMPOZITY_ORANZOVE</vt:lpstr>
      <vt:lpstr>J11K_KOMPOZITY_ORANZOVE</vt:lpstr>
      <vt:lpstr>KONTROLY!J11K_KOMPOZITY_SEDE</vt:lpstr>
      <vt:lpstr>J11K_KOMPOZITY_SEDE</vt:lpstr>
      <vt:lpstr>KONTROLY!J11K_KOMPOZITY_ZELENE</vt:lpstr>
      <vt:lpstr>J11K_KOMPOZITY_ZELENE</vt:lpstr>
      <vt:lpstr>KONTROLY!J11K_KOMPOZITY_ZLUTE</vt:lpstr>
      <vt:lpstr>J11K_KOMPOZITY_ZLUTE</vt:lpstr>
      <vt:lpstr>KONTROLY!J12A_HODNOTY</vt:lpstr>
      <vt:lpstr>J12A_HODNOTY</vt:lpstr>
      <vt:lpstr>KONTROLY!J12A_KOMPOZITY_CERVENE</vt:lpstr>
      <vt:lpstr>J12A_KOMPOZITY_CERVENE</vt:lpstr>
      <vt:lpstr>KONTROLY!J12A_KOMPOZITY_ORANZOVE</vt:lpstr>
      <vt:lpstr>J12A_KOMPOZITY_ORANZOVE</vt:lpstr>
      <vt:lpstr>KONTROLY!J12B_HODNOTY</vt:lpstr>
      <vt:lpstr>J12B_HODNOTY</vt:lpstr>
      <vt:lpstr>KONTROLY!J12B_KOMPOZITY_MODRE</vt:lpstr>
      <vt:lpstr>J12B_KOMPOZITY_MODRE</vt:lpstr>
      <vt:lpstr>KONTROLY!J12B_KOMPOZITY_SEDE</vt:lpstr>
      <vt:lpstr>J12B_KOMPOZITY_SEDE</vt:lpstr>
      <vt:lpstr>KONTROLY!J12B_KOMPOZITY_ZELENE</vt:lpstr>
      <vt:lpstr>J12B_KOMPOZITY_ZELENE</vt:lpstr>
      <vt:lpstr>KONTROLY!J12B_KOMPOZITY_ZLUTE</vt:lpstr>
      <vt:lpstr>J12B_KOMPOZITY_ZLUTE</vt:lpstr>
      <vt:lpstr>KONTROLY!J12K_HODNOTY</vt:lpstr>
      <vt:lpstr>J12K_HODNOTY</vt:lpstr>
      <vt:lpstr>KONTROLY!J12K_KOMPOZITY_CERVENE</vt:lpstr>
      <vt:lpstr>J12K_KOMPOZITY_CERVENE</vt:lpstr>
      <vt:lpstr>KONTROLY!J12K_KOMPOZITY_MODRE</vt:lpstr>
      <vt:lpstr>J12K_KOMPOZITY_MODRE</vt:lpstr>
      <vt:lpstr>KONTROLY!J12K_KOMPOZITY_ORANZOVE</vt:lpstr>
      <vt:lpstr>J12K_KOMPOZITY_ORANZOVE</vt:lpstr>
      <vt:lpstr>KONTROLY!J12K_KOMPOZITY_SEDE</vt:lpstr>
      <vt:lpstr>J12K_KOMPOZITY_SEDE</vt:lpstr>
      <vt:lpstr>KONTROLY!J12K_KOMPOZITY_ZELENE</vt:lpstr>
      <vt:lpstr>J12K_KOMPOZITY_ZELENE</vt:lpstr>
      <vt:lpstr>KONTROLY!J12K_KOMPOZITY_ZLUTE</vt:lpstr>
      <vt:lpstr>J12K_KOMPOZITY_ZLUTE</vt:lpstr>
      <vt:lpstr>KONTROLY!J13_HODNOTY</vt:lpstr>
      <vt:lpstr>J13_HODNOTY</vt:lpstr>
      <vt:lpstr>KONTROLY!J13_KOMPOZITY_CERVENE</vt:lpstr>
      <vt:lpstr>J13_KOMPOZITY_CERVENE</vt:lpstr>
      <vt:lpstr>KONTROLY!J13_KOMPOZITY_ORANZOVE</vt:lpstr>
      <vt:lpstr>J13_KOMPOZITY_ORANZOVE</vt:lpstr>
      <vt:lpstr>KONTROLY!J13_KOMPOZITY_SEDE</vt:lpstr>
      <vt:lpstr>J13_KOMPOZITY_SEDE</vt:lpstr>
      <vt:lpstr>KONTROLY!J13_KOMPOZITY_ZELENE</vt:lpstr>
      <vt:lpstr>J13_KOMPOZITY_ZELENE</vt:lpstr>
      <vt:lpstr>KONTROLY!J13K_HODNOTY</vt:lpstr>
      <vt:lpstr>J13K_HODNOTY</vt:lpstr>
      <vt:lpstr>KONTROLY!J13K_KOMPOZITY_CERVENE</vt:lpstr>
      <vt:lpstr>J13K_KOMPOZITY_CERVENE</vt:lpstr>
      <vt:lpstr>KONTROLY!J13K_KOMPOZITY_ORANZOVE</vt:lpstr>
      <vt:lpstr>J13K_KOMPOZITY_ORANZOVE</vt:lpstr>
      <vt:lpstr>KONTROLY!J13K_KOMPOZITY_SEDE</vt:lpstr>
      <vt:lpstr>J13K_KOMPOZITY_SEDE</vt:lpstr>
      <vt:lpstr>KONTROLY!J13K_KOMPOZITY_ZELENE</vt:lpstr>
      <vt:lpstr>J13K_KOMPOZITY_ZELENE</vt:lpstr>
      <vt:lpstr>KONTROLY!J2_HODNOTY</vt:lpstr>
      <vt:lpstr>J2_HODNOTY</vt:lpstr>
      <vt:lpstr>KONTROLY!J3_HODNOTY</vt:lpstr>
      <vt:lpstr>J3_HODNOTY</vt:lpstr>
      <vt:lpstr>KONTROLY!J4_HODNOTY</vt:lpstr>
      <vt:lpstr>j4_HODNOTY</vt:lpstr>
      <vt:lpstr>KONTROLY!L_HODNOTY</vt:lpstr>
      <vt:lpstr>L_HODNOTY</vt:lpstr>
      <vt:lpstr>KONTROLY!O11A_HODNOTY</vt:lpstr>
      <vt:lpstr>O11A_HODNOTY</vt:lpstr>
      <vt:lpstr>KONTROLY!O11A_KOMPOZITY_CERVENE</vt:lpstr>
      <vt:lpstr>O11A_KOMPOZITY_CERVENE</vt:lpstr>
      <vt:lpstr>KONTROLY!O11A_KOMPOZITY_ORANZOVE</vt:lpstr>
      <vt:lpstr>O11A_KOMPOZITY_ORANZOVE</vt:lpstr>
      <vt:lpstr>KONTROLY!O11B_HODNOTY</vt:lpstr>
      <vt:lpstr>O11B_HODNOTY</vt:lpstr>
      <vt:lpstr>KONTROLY!O11B_KOMPOZITY_MODRE</vt:lpstr>
      <vt:lpstr>O11B_KOMPOZITY_MODRE</vt:lpstr>
      <vt:lpstr>KONTROLY!O11B_KOMPOZITY_SEDE</vt:lpstr>
      <vt:lpstr>O11B_KOMPOZITY_SEDE</vt:lpstr>
      <vt:lpstr>KONTROLY!O11B_KOMPOZITY_ZELENE</vt:lpstr>
      <vt:lpstr>O11B_KOMPOZITY_ZELENE</vt:lpstr>
      <vt:lpstr>KONTROLY!O11B_KOMPOZITY_ZLUTE</vt:lpstr>
      <vt:lpstr>O11B_KOMPOZITY_ZLUTE</vt:lpstr>
      <vt:lpstr>KONTROLY!O11K_HODNOTY</vt:lpstr>
      <vt:lpstr>O11K_HODNOTY</vt:lpstr>
      <vt:lpstr>KONTROLY!O11K_KOMPOZITY_CERVENE</vt:lpstr>
      <vt:lpstr>O11K_KOMPOZITY_CERVENE</vt:lpstr>
      <vt:lpstr>KONTROLY!O11K_KOMPOZITY_MODRE</vt:lpstr>
      <vt:lpstr>O11K_KOMPOZITY_MODRE</vt:lpstr>
      <vt:lpstr>KONTROLY!O11K_KOMPOZITY_ORANZOVE</vt:lpstr>
      <vt:lpstr>O11K_KOMPOZITY_ORANZOVE</vt:lpstr>
      <vt:lpstr>KONTROLY!O11K_KOMPOZITY_SEDE</vt:lpstr>
      <vt:lpstr>O11K_KOMPOZITY_SEDE</vt:lpstr>
      <vt:lpstr>KONTROLY!O11K_KOMPOZITY_ZELENE</vt:lpstr>
      <vt:lpstr>O11K_KOMPOZITY_ZELENE</vt:lpstr>
      <vt:lpstr>KONTROLY!O11K_KOMPOZITY_ZLUTE</vt:lpstr>
      <vt:lpstr>O11K_KOMPOZITY_ZLUTE</vt:lpstr>
      <vt:lpstr>KONTROLY!O12A_HODNOTY</vt:lpstr>
      <vt:lpstr>O12A_HODNOTY</vt:lpstr>
      <vt:lpstr>KONTROLY!O12A_KOMPOZITY_CERVENE</vt:lpstr>
      <vt:lpstr>O12A_KOMPOZITY_CERVENE</vt:lpstr>
      <vt:lpstr>KONTROLY!O12A_KOMPOZITY_ORANZOVE</vt:lpstr>
      <vt:lpstr>O12A_KOMPOZITY_ORANZOVE</vt:lpstr>
      <vt:lpstr>KONTROLY!O12B_HODNOTY</vt:lpstr>
      <vt:lpstr>O12B_HODNOTY</vt:lpstr>
      <vt:lpstr>KONTROLY!O12B_KOMPOZITY_MODRE</vt:lpstr>
      <vt:lpstr>O12B_KOMPOZITY_MODRE</vt:lpstr>
      <vt:lpstr>KONTROLY!O12B_KOMPOZITY_SEDE</vt:lpstr>
      <vt:lpstr>O12B_KOMPOZITY_SEDE</vt:lpstr>
      <vt:lpstr>KONTROLY!O12B_KOMPOZITY_ZELENE</vt:lpstr>
      <vt:lpstr>O12B_KOMPOZITY_ZELENE</vt:lpstr>
      <vt:lpstr>KONTROLY!O12B_KOMPOZITY_ZLUTE</vt:lpstr>
      <vt:lpstr>O12B_KOMPOZITY_ZLUTE</vt:lpstr>
      <vt:lpstr>KONTROLY!O12K_HODNOTY</vt:lpstr>
      <vt:lpstr>O12K_HODNOTY</vt:lpstr>
      <vt:lpstr>KONTROLY!O12K_KOMPOZITY_CERVENE</vt:lpstr>
      <vt:lpstr>O12K_KOMPOZITY_CERVENE</vt:lpstr>
      <vt:lpstr>KONTROLY!O12K_KOMPOZITY_MODRE</vt:lpstr>
      <vt:lpstr>O12K_KOMPOZITY_MODRE</vt:lpstr>
      <vt:lpstr>KONTROLY!O12K_KOMPOZITY_ORANZOVE</vt:lpstr>
      <vt:lpstr>O12K_KOMPOZITY_ORANZOVE</vt:lpstr>
      <vt:lpstr>KONTROLY!O12K_KOMPOZITY_SEDE</vt:lpstr>
      <vt:lpstr>O12K_KOMPOZITY_SEDE</vt:lpstr>
      <vt:lpstr>KONTROLY!O12K_KOMPOZITY_ZELENE</vt:lpstr>
      <vt:lpstr>O12K_KOMPOZITY_ZELENE</vt:lpstr>
      <vt:lpstr>KONTROLY!O12K_KOMPOZITY_ZLUTE</vt:lpstr>
      <vt:lpstr>O12K_KOMPOZITY_ZLUTE</vt:lpstr>
      <vt:lpstr>KONTROLY!O13_HODNOTY</vt:lpstr>
      <vt:lpstr>O13_HODNOTY</vt:lpstr>
      <vt:lpstr>KONTROLY!O13_KOMPOZITY_CERVENE</vt:lpstr>
      <vt:lpstr>O13_KOMPOZITY_CERVENE</vt:lpstr>
      <vt:lpstr>KONTROLY!O13_KOMPOZITY_ORANZOVE</vt:lpstr>
      <vt:lpstr>O13_KOMPOZITY_ORANZOVE</vt:lpstr>
      <vt:lpstr>KONTROLY!O13_KOMPOZITY_SEDE</vt:lpstr>
      <vt:lpstr>O13_KOMPOZITY_SEDE</vt:lpstr>
      <vt:lpstr>KONTROLY!O13_KOMPOZITY_ZELENE</vt:lpstr>
      <vt:lpstr>O13_KOMPOZITY_ZELENE</vt:lpstr>
      <vt:lpstr>KONTROLY!O13K_HODNOTY</vt:lpstr>
      <vt:lpstr>O13K_HODNOTY</vt:lpstr>
      <vt:lpstr>KONTROLY!O13K_KOMPOZITY_CERVENE</vt:lpstr>
      <vt:lpstr>O13K_KOMPOZITY_CERVENE</vt:lpstr>
      <vt:lpstr>KONTROLY!O13K_KOMPOZITY_ORANZOVE</vt:lpstr>
      <vt:lpstr>O13K_KOMPOZITY_ORANZOVE</vt:lpstr>
      <vt:lpstr>KONTROLY!O13K_KOMPOZITY_SEDE</vt:lpstr>
      <vt:lpstr>O13K_KOMPOZITY_SEDE</vt:lpstr>
      <vt:lpstr>KONTROLY!O13K_KOMPOZITY_ZELENE</vt:lpstr>
      <vt:lpstr>O13K_KOMPOZITY_ZELENE</vt:lpstr>
      <vt:lpstr>KONTROLY!O2_HODNOTY</vt:lpstr>
      <vt:lpstr>O2_HODNOTY</vt:lpstr>
      <vt:lpstr>KONTROLY!O3_HODNOTY</vt:lpstr>
      <vt:lpstr>O3_HODNOTY</vt:lpstr>
      <vt:lpstr>KONTROLY!O4_HODNOTY</vt:lpstr>
      <vt:lpstr>O4_HODNOTY</vt:lpstr>
      <vt:lpstr>Introduction!Oblast_tisku</vt:lpstr>
      <vt:lpstr>'J1-1A'!Oblast_tisku</vt:lpstr>
      <vt:lpstr>'J1-1B'!Oblast_tisku</vt:lpstr>
      <vt:lpstr>'J1-1K'!Oblast_tisku</vt:lpstr>
      <vt:lpstr>'J1-2A'!Oblast_tisku</vt:lpstr>
      <vt:lpstr>'J1-2B'!Oblast_tisku</vt:lpstr>
      <vt:lpstr>'J1-2K'!Oblast_tisku</vt:lpstr>
      <vt:lpstr>'J1-3'!Oblast_tisku</vt:lpstr>
      <vt:lpstr>'J1-3K'!Oblast_tisku</vt:lpstr>
      <vt:lpstr>'J2'!Oblast_tisku</vt:lpstr>
      <vt:lpstr>'J3'!Oblast_tisku</vt:lpstr>
      <vt:lpstr>'J4'!Oblast_tisku</vt:lpstr>
      <vt:lpstr>L!Oblast_tisku</vt:lpstr>
      <vt:lpstr>'O1-1A'!Oblast_tisku</vt:lpstr>
      <vt:lpstr>'O1-1B'!Oblast_tisku</vt:lpstr>
      <vt:lpstr>'O1-1K'!Oblast_tisku</vt:lpstr>
      <vt:lpstr>'O1-2A'!Oblast_tisku</vt:lpstr>
      <vt:lpstr>'O1-2B'!Oblast_tisku</vt:lpstr>
      <vt:lpstr>'O1-2K'!Oblast_tisku</vt:lpstr>
      <vt:lpstr>'O1-3'!Oblast_tisku</vt:lpstr>
      <vt:lpstr>'O1-3K'!Oblast_tisku</vt:lpstr>
      <vt:lpstr>'O2'!Oblast_tisku</vt:lpstr>
      <vt:lpstr>'O3'!Oblast_tisku</vt:lpstr>
      <vt:lpstr>'O4'!Oblast_tisku</vt:lpstr>
      <vt:lpstr>'S1'!Oblast_tisku</vt:lpstr>
      <vt:lpstr>'S2'!Oblast_tisku</vt:lpstr>
      <vt:lpstr>KONTROLY!S1_HODNOTY</vt:lpstr>
      <vt:lpstr>S1_HODNOTY</vt:lpstr>
      <vt:lpstr>KONTROLY!S2_HODNOTY</vt:lpstr>
      <vt:lpstr>S2_HODNOTY</vt:lpstr>
      <vt:lpstr>UVOD_HODNOTY</vt:lpstr>
    </vt:vector>
  </TitlesOfParts>
  <Company>EKO-KOM,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EKO-KOM výkaz KLIENT 2.77E</dc:title>
  <dc:creator>Jan.Prikryl@ekokom.cz</dc:creator>
  <dc:description>interní verze 2.77.01E</dc:description>
  <cp:lastModifiedBy>Přikryl Jan</cp:lastModifiedBy>
  <cp:lastPrinted>2023-01-10T12:14:17Z</cp:lastPrinted>
  <dcterms:created xsi:type="dcterms:W3CDTF">2020-09-03T12:00:11Z</dcterms:created>
  <dcterms:modified xsi:type="dcterms:W3CDTF">2026-09-08T10:54:07Z</dcterms:modified>
</cp:coreProperties>
</file>