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C:\Projekty\Výkazy\KliVykaz\VERZE_2.74\EN_2_74.01\"/>
    </mc:Choice>
  </mc:AlternateContent>
  <workbookProtection workbookAlgorithmName="SHA-512" workbookHashValue="q0McnSaDtwgP6B/ehh84J0h3FORkWVry+tcgOVYeutM8V9FnJEWVO0m+G583teGqofnFumY4ygpMzgH6+pJNtg==" workbookSaltValue="S9pwYx5HnJ+u3oxv6LXGtw==" workbookSpinCount="100000" lockStructure="1"/>
  <bookViews>
    <workbookView xWindow="0" yWindow="0" windowWidth="23040" windowHeight="9195" tabRatio="938" firstSheet="2" activeTab="3"/>
  </bookViews>
  <sheets>
    <sheet name="SUM" sheetId="108" state="hidden" r:id="rId1"/>
    <sheet name="KONTROLY" sheetId="106" state="hidden" r:id="rId2"/>
    <sheet name="TEST" sheetId="107" r:id="rId3"/>
    <sheet name="Introduction" sheetId="9" r:id="rId4"/>
    <sheet name="J1-1A" sheetId="27" r:id="rId5"/>
    <sheet name="J1-1B" sheetId="79" r:id="rId6"/>
    <sheet name="J1-1K" sheetId="8" r:id="rId7"/>
    <sheet name="J1-2A" sheetId="83" r:id="rId8"/>
    <sheet name="J1-2B" sheetId="84" r:id="rId9"/>
    <sheet name="J1-2K" sheetId="85" r:id="rId10"/>
    <sheet name="J1-3" sheetId="86" r:id="rId11"/>
    <sheet name="J1-3K" sheetId="87" r:id="rId12"/>
    <sheet name="J2" sheetId="82" r:id="rId13"/>
    <sheet name="J3" sheetId="88" r:id="rId14"/>
    <sheet name="J4" sheetId="90" r:id="rId15"/>
    <sheet name="L" sheetId="105" r:id="rId16"/>
    <sheet name="O1-1A" sheetId="91" r:id="rId17"/>
    <sheet name="O1-1B" sheetId="92" r:id="rId18"/>
    <sheet name="O1-1K" sheetId="93" r:id="rId19"/>
    <sheet name="O1-2A" sheetId="94" r:id="rId20"/>
    <sheet name="O1-2B" sheetId="95" r:id="rId21"/>
    <sheet name="O1-2K" sheetId="96" r:id="rId22"/>
    <sheet name="O1-3" sheetId="97" r:id="rId23"/>
    <sheet name="O1-3K" sheetId="98" r:id="rId24"/>
    <sheet name="O2" sheetId="99" r:id="rId25"/>
    <sheet name="O3" sheetId="100" r:id="rId26"/>
    <sheet name="O4" sheetId="101" r:id="rId27"/>
    <sheet name="S1" sheetId="22" r:id="rId28"/>
    <sheet name="S2" sheetId="23" r:id="rId29"/>
  </sheets>
  <externalReferences>
    <externalReference r:id="rId30"/>
    <externalReference r:id="rId31"/>
  </externalReferences>
  <definedNames>
    <definedName name="_xlnm._FilterDatabase" localSheetId="0" hidden="1">SUM!$A$1:$C$5508</definedName>
    <definedName name="J11A_HODNOTY" localSheetId="0">'[1]J1-1A'!$E$10:$P$34,'[1]J1-1A'!$I$35,'[1]J1-1A'!$J$35,'[1]J1-1A'!$K$35,'[1]J1-1A'!$L$35,'[1]J1-1A'!$M$35,'[1]J1-1A'!$N$35,'[1]J1-1A'!$O$35,'[1]J1-1A'!$P$35,'[1]J1-1A'!$E$36,'[1]J1-1A'!$F$36,'[1]J1-1A'!$G$36,'[1]J1-1A'!$H$36,'[1]J1-1A'!$I$36,'[1]J1-1A'!$J$36,'[1]J1-1A'!$L$36,'[1]J1-1A'!$K$36,'[1]J1-1A'!$M$36,'[1]J1-1A'!$N$36,'[1]J1-1A'!$O$36,'[1]J1-1A'!$P$36,'[1]J1-1A'!$E$41,'[1]J1-1A'!$E$42,'[1]J1-1A'!$E$43,'[1]J1-1A'!$E$44,'[1]J1-1A'!$E$45,'[1]J1-1A'!$E$46,'[1]J1-1A'!$E$47,'[1]J1-1A'!$E$48,'[1]J1-1A'!$E$49,'[1]J1-1A'!$E$50,'[1]J1-1A'!$E$51,'[1]J1-1A'!$E$52,'[1]J1-1A'!$G$52,'[1]J1-1A'!$G$51,'[1]J1-1A'!$G$50,'[1]J1-1A'!$G$49,'[1]J1-1A'!$G$48,'[1]J1-1A'!$G$47,'[1]J1-1A'!$G$46,'[1]J1-1A'!$G$45,'[1]J1-1A'!$G$44,'[1]J1-1A'!$G$43,'[1]J1-1A'!$G$42,'[1]J1-1A'!$G$41,'[1]J1-1A'!$I$41,'[1]J1-1A'!$K$41,'[1]J1-1A'!$I$42,'[1]J1-1A'!$K$42,'[1]J1-1A'!$I$43,'[1]J1-1A'!$K$43,'[1]J1-1A'!$I$45,'[1]J1-1A'!$K$44,'[1]J1-1A'!$I$44,'[1]J1-1A'!$K$45,'[1]J1-1A'!$I$46,'[1]J1-1A'!$K$46,'[1]J1-1A'!$I$48,'[1]J1-1A'!$I$47,'[1]J1-1A'!$K$47,'[1]J1-1A'!$K$48,'[1]J1-1A'!$I$49,'[1]J1-1A'!$K$49,'[1]J1-1A'!$I$50,'[1]J1-1A'!$K$50,'[1]J1-1A'!$I$51,'[1]J1-1A'!$K$51,'[1]J1-1A'!$I$52,'[1]J1-1A'!$K$52</definedName>
    <definedName name="J11A_HODNOTY">'J1-1A'!$E$10:$P$34,'J1-1A'!$I$35,'J1-1A'!$J$35,'J1-1A'!$K$35,'J1-1A'!$L$35,'J1-1A'!$M$35,'J1-1A'!$N$35,'J1-1A'!$O$35,'J1-1A'!$P$35,'J1-1A'!$E$36,'J1-1A'!$F$36,'J1-1A'!$G$36,'J1-1A'!$H$36,'J1-1A'!$I$36,'J1-1A'!$J$36,'J1-1A'!$L$36,'J1-1A'!$K$36,'J1-1A'!$M$36,'J1-1A'!$N$36,'J1-1A'!$O$36,'J1-1A'!$P$36,'J1-1A'!$E$41,'J1-1A'!$E$42,'J1-1A'!$E$43,'J1-1A'!$E$44,'J1-1A'!$E$45,'J1-1A'!$E$46,'J1-1A'!$E$47,'J1-1A'!$E$48,'J1-1A'!$E$49,'J1-1A'!$E$50,'J1-1A'!$E$51,'J1-1A'!$E$52,'J1-1A'!$G$52,'J1-1A'!$G$51,'J1-1A'!$G$50,'J1-1A'!$G$49,'J1-1A'!$G$48,'J1-1A'!$G$47,'J1-1A'!$G$46,'J1-1A'!$G$45,'J1-1A'!$G$44,'J1-1A'!$G$43,'J1-1A'!$G$42,'J1-1A'!$G$41,'J1-1A'!$I$41,'J1-1A'!$K$41,'J1-1A'!$I$42,'J1-1A'!$K$42,'J1-1A'!$I$43,'J1-1A'!$K$43,'J1-1A'!$I$45,'J1-1A'!$K$44,'J1-1A'!$I$44,'J1-1A'!$K$45,'J1-1A'!$I$46,'J1-1A'!$K$46,'J1-1A'!$I$48,'J1-1A'!$I$47,'J1-1A'!$K$47,'J1-1A'!$K$48,'J1-1A'!$I$49,'J1-1A'!$K$49,'J1-1A'!$I$50,'J1-1A'!$K$50,'J1-1A'!$I$51,'J1-1A'!$K$51,'J1-1A'!$I$52,'J1-1A'!$K$52</definedName>
    <definedName name="J11A_KOMPOZITY_CERVENE" localSheetId="1">'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CERVENE" localSheetId="0">'[1]J1-1A'!$E$36,'[1]J1-1A'!$E$34,'[1]J1-1A'!$E$33,'[1]J1-1A'!$E$30,'[1]J1-1A'!$E$29,'[1]J1-1A'!$G$36,'[1]J1-1A'!$G$34,'[1]J1-1A'!$G$33,'[1]J1-1A'!$G$30,'[1]J1-1A'!$G$29,'[1]J1-1A'!$I$36,'[1]J1-1A'!$I$34,'[1]J1-1A'!$I$33,'[1]J1-1A'!$I$30,'[1]J1-1A'!$I$29,'[1]J1-1A'!$I$35,'[1]J1-1A'!$K$36,'[1]J1-1A'!$K$35,'[1]J1-1A'!$K$34,'[1]J1-1A'!$K$33,'[1]J1-1A'!$K$30,'[1]J1-1A'!$K$29,'[1]J1-1A'!$M$29,'[1]J1-1A'!$M$30,'[1]J1-1A'!$M$33,'[1]J1-1A'!$M$34,'[1]J1-1A'!$M$35,'[1]J1-1A'!$M$36,'[1]J1-1A'!$O$29,'[1]J1-1A'!$O$30,'[1]J1-1A'!$O$33,'[1]J1-1A'!$O$34,'[1]J1-1A'!$O$35,'[1]J1-1A'!$O$36,'[1]J1-1A'!$E$43,'[1]J1-1A'!$I$43,'[1]J1-1A'!$E$48,'[1]J1-1A'!$I$48,'[1]J1-1A'!$E$50,'[1]J1-1A'!$I$50</definedName>
    <definedName name="J11A_KOMPOZITY_CERVENE">'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ORANZOVE" localSheetId="1">'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A_KOMPOZITY_ORANZOVE" localSheetId="0">'[1]J1-1A'!$F$29,'[1]J1-1A'!$F$30,'[1]J1-1A'!$F$33,'[1]J1-1A'!$F$34,'[1]J1-1A'!$F$36,'[1]J1-1A'!$H$29,'[1]J1-1A'!$H$30,'[1]J1-1A'!$H$33,'[1]J1-1A'!$H$34,'[1]J1-1A'!$H$36,'[1]J1-1A'!$J$29,'[1]J1-1A'!$J$30,'[1]J1-1A'!$J$33,'[1]J1-1A'!$J$34,'[1]J1-1A'!$J$35,'[1]J1-1A'!$J$36,'[1]J1-1A'!$L$29,'[1]J1-1A'!$L$30,'[1]J1-1A'!$L$33,'[1]J1-1A'!$L$34,'[1]J1-1A'!$L$35,'[1]J1-1A'!$L$36,'[1]J1-1A'!$N$29,'[1]J1-1A'!$N$30,'[1]J1-1A'!$N$33,'[1]J1-1A'!$N$34,'[1]J1-1A'!$N$35,'[1]J1-1A'!$N$36,'[1]J1-1A'!$P$29,'[1]J1-1A'!$P$30,'[1]J1-1A'!$P$33,'[1]J1-1A'!$P$34,'[1]J1-1A'!$P$35,'[1]J1-1A'!$P$36,'[1]J1-1A'!$G$43,'[1]J1-1A'!$G$48,'[1]J1-1A'!$G$50,'[1]J1-1A'!$K$43,'[1]J1-1A'!$K$48,'[1]J1-1A'!$K$50</definedName>
    <definedName name="J11A_KOMPOZITY_ORANZOVE">'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B_HODNOTY" localSheetId="1">'J1-1B'!$E$11:$T$35,'J1-1B'!$E$42:$T$50</definedName>
    <definedName name="J11B_HODNOTY" localSheetId="0">'[1]J1-1B'!$E$11:$T$35,'[1]J1-1B'!$E$42:$T$50</definedName>
    <definedName name="J11B_HODNOTY">'J1-1B'!$E$11:$T$35,'J1-1B'!$E$42:$T$50</definedName>
    <definedName name="J11B_KOMPOZITY_MODRE" localSheetId="1">'J1-1B'!$E$29,'J1-1B'!$E$30,'J1-1B'!$E$33,'J1-1B'!$E$34,'J1-1B'!$E$35,'J1-1B'!$G$29,'J1-1B'!$G$30,'J1-1B'!$G$33,'J1-1B'!$G$34,'J1-1B'!$G$35,'J1-1B'!$I$29,'J1-1B'!$I$30,'J1-1B'!$I$33,'J1-1B'!$I$34,'J1-1B'!$I$35,'J1-1B'!$K$29,'J1-1B'!$K$30,'J1-1B'!$K$33,'J1-1B'!$K$34,'J1-1B'!$K$35,'J1-1B'!$E$46,'J1-1B'!$E$48,'J1-1B'!$I$46,'J1-1B'!$I$48</definedName>
    <definedName name="J11B_KOMPOZITY_MODRE" localSheetId="0">'[1]J1-1B'!$E$29,'[1]J1-1B'!$E$30,'[1]J1-1B'!$E$33,'[1]J1-1B'!$E$34,'[1]J1-1B'!$E$35,'[1]J1-1B'!$G$29,'[1]J1-1B'!$G$30,'[1]J1-1B'!$G$33,'[1]J1-1B'!$G$34,'[1]J1-1B'!$G$35,'[1]J1-1B'!$I$29,'[1]J1-1B'!$I$30,'[1]J1-1B'!$I$33,'[1]J1-1B'!$I$34,'[1]J1-1B'!$I$35,'[1]J1-1B'!$K$29,'[1]J1-1B'!$K$30,'[1]J1-1B'!$K$33,'[1]J1-1B'!$K$34,'[1]J1-1B'!$K$35,'[1]J1-1B'!$E$46,'[1]J1-1B'!$E$48,'[1]J1-1B'!$I$46,'[1]J1-1B'!$I$48</definedName>
    <definedName name="J11B_KOMPOZITY_MODRE">'J1-1B'!$E$29,'J1-1B'!$E$30,'J1-1B'!$E$33,'J1-1B'!$E$34,'J1-1B'!$E$35,'J1-1B'!$G$29,'J1-1B'!$G$30,'J1-1B'!$G$33,'J1-1B'!$G$34,'J1-1B'!$G$35,'J1-1B'!$I$29,'J1-1B'!$I$30,'J1-1B'!$I$33,'J1-1B'!$I$34,'J1-1B'!$I$35,'J1-1B'!$K$29,'J1-1B'!$K$30,'J1-1B'!$K$33,'J1-1B'!$K$34,'J1-1B'!$K$35,'J1-1B'!$E$46,'J1-1B'!$E$48,'J1-1B'!$I$46,'J1-1B'!$I$48</definedName>
    <definedName name="J11B_KOMPOZITY_SEDE" localSheetId="1">'J1-1B'!$N$29,'J1-1B'!$N$30,'J1-1B'!$N$33:$N$35,'J1-1B'!$P$29:$P$30,'J1-1B'!$P$33:$P$35,'J1-1B'!$R$29:$R$30,'J1-1B'!$R$33:$R$35,'J1-1B'!$T$29:$T$30,'J1-1B'!$T$33:$T$35,'J1-1B'!$O$46:$P$46,'J1-1B'!$O$48:$P$48,'J1-1B'!$S$46:$T$46,'J1-1B'!$S$48:$T$48</definedName>
    <definedName name="J11B_KOMPOZITY_SEDE" localSheetId="0">'[1]J1-1B'!$N$29,'[1]J1-1B'!$N$30,'[1]J1-1B'!$N$33:$N$35,'[1]J1-1B'!$P$29:$P$30,'[1]J1-1B'!$P$33:$P$35,'[1]J1-1B'!$R$29:$R$30,'[1]J1-1B'!$R$33:$R$35,'[1]J1-1B'!$T$29:$T$30,'[1]J1-1B'!$T$33:$T$35,'[1]J1-1B'!$O$46:$P$46,'[1]J1-1B'!$O$48:$P$48,'[1]J1-1B'!$S$46:$T$46,'[1]J1-1B'!$S$48:$T$48</definedName>
    <definedName name="J11B_KOMPOZITY_SEDE">'J1-1B'!$N$29,'J1-1B'!$N$30,'J1-1B'!$N$33:$N$35,'J1-1B'!$P$29:$P$30,'J1-1B'!$P$33:$P$35,'J1-1B'!$R$29:$R$30,'J1-1B'!$R$33:$R$35,'J1-1B'!$T$29:$T$30,'J1-1B'!$T$33:$T$35,'J1-1B'!$O$46:$P$46,'J1-1B'!$O$48:$P$48,'J1-1B'!$S$46:$T$46,'J1-1B'!$S$48:$T$48</definedName>
    <definedName name="J11B_KOMPOZITY_ZELENE" localSheetId="1">'J1-1B'!$M$29:$M$30,'J1-1B'!$M$33:$M$35,'J1-1B'!$O$29:$O$30,'J1-1B'!$O$33:$O$35,'J1-1B'!$Q$29:$Q$30,'J1-1B'!$Q$33:$Q$35,'J1-1B'!$S$29:$S$30,'J1-1B'!$S$33:$S$35,'J1-1B'!$M$46:$N$46,'J1-1B'!$Q$46:$R$46,'J1-1B'!$M$48:$N$48,'J1-1B'!$Q$48:$R$48</definedName>
    <definedName name="J11B_KOMPOZITY_ZELENE" localSheetId="0">'[1]J1-1B'!$M$29:$M$30,'[1]J1-1B'!$M$33:$M$35,'[1]J1-1B'!$O$29:$O$30,'[1]J1-1B'!$O$33:$O$35,'[1]J1-1B'!$Q$29:$Q$30,'[1]J1-1B'!$Q$33:$Q$35,'[1]J1-1B'!$S$29:$S$30,'[1]J1-1B'!$S$33:$S$35,'[1]J1-1B'!$M$46:$N$46,'[1]J1-1B'!$Q$46:$R$46,'[1]J1-1B'!$M$48:$N$48,'[1]J1-1B'!$Q$48:$R$48</definedName>
    <definedName name="J11B_KOMPOZITY_ZELENE">'J1-1B'!$M$29:$M$30,'J1-1B'!$M$33:$M$35,'J1-1B'!$O$29:$O$30,'J1-1B'!$O$33:$O$35,'J1-1B'!$Q$29:$Q$30,'J1-1B'!$Q$33:$Q$35,'J1-1B'!$S$29:$S$30,'J1-1B'!$S$33:$S$35,'J1-1B'!$M$46:$N$46,'J1-1B'!$Q$46:$R$46,'J1-1B'!$M$48:$N$48,'J1-1B'!$Q$48:$R$48</definedName>
    <definedName name="J11B_KOMPOZITY_ZLUTE" localSheetId="1">'J1-1B'!$F$29,'J1-1B'!$F$30,'J1-1B'!$F$33,'J1-1B'!$F$34,'J1-1B'!$F$35,'J1-1B'!$H$29,'J1-1B'!$H$30,'J1-1B'!$H$33,'J1-1B'!$H$34,'J1-1B'!$H$35,'J1-1B'!$J$29,'J1-1B'!$J$30,'J1-1B'!$J$33,'J1-1B'!$J$34,'J1-1B'!$J$35,'J1-1B'!$L$29,'J1-1B'!$L$30,'J1-1B'!$L$33,'J1-1B'!$L$34,'J1-1B'!$L$35,'J1-1B'!$G$46,'J1-1B'!$G$48,'J1-1B'!$K$46,'J1-1B'!$K$48</definedName>
    <definedName name="J11B_KOMPOZITY_ZLUTE" localSheetId="0">'[1]J1-1B'!$F$29,'[1]J1-1B'!$F$30,'[1]J1-1B'!$F$33,'[1]J1-1B'!$F$34,'[1]J1-1B'!$F$35,'[1]J1-1B'!$H$29,'[1]J1-1B'!$H$30,'[1]J1-1B'!$H$33,'[1]J1-1B'!$H$34,'[1]J1-1B'!$H$35,'[1]J1-1B'!$J$29,'[1]J1-1B'!$J$30,'[1]J1-1B'!$J$33,'[1]J1-1B'!$J$34,'[1]J1-1B'!$J$35,'[1]J1-1B'!$L$29,'[1]J1-1B'!$L$30,'[1]J1-1B'!$L$33,'[1]J1-1B'!$L$34,'[1]J1-1B'!$L$35,'[1]J1-1B'!$G$46,'[1]J1-1B'!$G$48,'[1]J1-1B'!$K$46,'[1]J1-1B'!$K$48</definedName>
    <definedName name="J11B_KOMPOZITY_ZLUTE">'J1-1B'!$F$29,'J1-1B'!$F$30,'J1-1B'!$F$33,'J1-1B'!$F$34,'J1-1B'!$F$35,'J1-1B'!$H$29,'J1-1B'!$H$30,'J1-1B'!$H$33,'J1-1B'!$H$34,'J1-1B'!$H$35,'J1-1B'!$J$29,'J1-1B'!$J$30,'J1-1B'!$J$33,'J1-1B'!$J$34,'J1-1B'!$J$35,'J1-1B'!$L$29,'J1-1B'!$L$30,'J1-1B'!$L$33,'J1-1B'!$L$34,'J1-1B'!$L$35,'J1-1B'!$G$46,'J1-1B'!$G$48,'J1-1B'!$K$46,'J1-1B'!$K$48</definedName>
    <definedName name="J11K_HODNOTY" localSheetId="1">'J1-1K'!$E$10:$J$21</definedName>
    <definedName name="J11K_HODNOTY" localSheetId="0">'[1]J1-1K'!$E$10:$J$21</definedName>
    <definedName name="J11K_HODNOTY">'J1-1K'!$E$10:$J$21</definedName>
    <definedName name="J11K_KOMPOZITY_CERVENE" localSheetId="1">'J1-1K'!$E$10:$E$21</definedName>
    <definedName name="J11K_KOMPOZITY_CERVENE" localSheetId="0">'[1]J1-1K'!$E$10:$E$21</definedName>
    <definedName name="J11K_KOMPOZITY_CERVENE">'J1-1K'!$E$10:$E$21</definedName>
    <definedName name="J11K_KOMPOZITY_MODRE" localSheetId="1">'J1-1K'!$G$10:$G$21</definedName>
    <definedName name="J11K_KOMPOZITY_MODRE" localSheetId="0">'[1]J1-1K'!$G$10:$G$21</definedName>
    <definedName name="J11K_KOMPOZITY_MODRE">'J1-1K'!$G$10:$G$21</definedName>
    <definedName name="J11K_KOMPOZITY_ORANZOVE" localSheetId="1">'J1-1K'!$F$10:$F$21</definedName>
    <definedName name="J11K_KOMPOZITY_ORANZOVE" localSheetId="0">'[1]J1-1K'!$F$10:$F$21</definedName>
    <definedName name="J11K_KOMPOZITY_ORANZOVE">'J1-1K'!$F$10:$F$21</definedName>
    <definedName name="J11K_KOMPOZITY_SEDE" localSheetId="1">'J1-1K'!$J$10:$J$21</definedName>
    <definedName name="J11K_KOMPOZITY_SEDE" localSheetId="0">'[1]J1-1K'!$J$10:$J$21</definedName>
    <definedName name="J11K_KOMPOZITY_SEDE">'J1-1K'!$J$10:$J$21</definedName>
    <definedName name="J11K_KOMPOZITY_ZELENE" localSheetId="1">'J1-1K'!$I$10:$I$21</definedName>
    <definedName name="J11K_KOMPOZITY_ZELENE" localSheetId="0">'[1]J1-1K'!$I$10:$I$21</definedName>
    <definedName name="J11K_KOMPOZITY_ZELENE">'J1-1K'!$I$10:$I$21</definedName>
    <definedName name="J11K_KOMPOZITY_ZLUTE" localSheetId="1">'J1-1K'!$H$10:$H$21</definedName>
    <definedName name="J11K_KOMPOZITY_ZLUTE" localSheetId="0">'[1]J1-1K'!$H$10:$H$21</definedName>
    <definedName name="J11K_KOMPOZITY_ZLUTE">'J1-1K'!$H$10:$H$21</definedName>
    <definedName name="J12A_HODNOTY" localSheetId="1">'J1-2A'!$E$10:$P$34,'J1-2A'!$I$35:$P$36,'J1-2A'!$E$36,'J1-2A'!$F$36,'J1-2A'!$G$36,'J1-2A'!$H$36,'J1-2A'!$E$41:$L$52</definedName>
    <definedName name="J12A_HODNOTY" localSheetId="0">'[1]J1-2A'!$E$10:$P$34,'[1]J1-2A'!$I$35:$P$36,'[1]J1-2A'!$E$36,'[1]J1-2A'!$F$36,'[1]J1-2A'!$G$36,'[1]J1-2A'!$H$36,'[1]J1-2A'!$E$41:$L$52</definedName>
    <definedName name="J12A_HODNOTY">'J1-2A'!$E$10:$P$34,'J1-2A'!$I$35:$P$36,'J1-2A'!$E$36,'J1-2A'!$F$36,'J1-2A'!$G$36,'J1-2A'!$H$36,'J1-2A'!$E$41:$L$52</definedName>
    <definedName name="J12A_KOMPOZITY_CERVENE" localSheetId="1">'J1-2A'!$E$29:$E$30,'J1-2A'!$E$33:$E$34,'J1-2A'!$E$36,'J1-2A'!$G$29:$G$30,'J1-2A'!$G$33:$G$34,'J1-2A'!$G$36,'J1-2A'!$I$29:$I$30,'J1-2A'!$I$33:$I$36,'J1-2A'!$K$29:$K$30,'J1-2A'!$K$33:$K$36,'J1-2A'!$M$29:$M$30,'J1-2A'!$M$33:$M$36,'J1-2A'!$O$29:$O$30,'J1-2A'!$O$33:$O$36,'J1-2A'!$E$43,'J1-2A'!$E$48,'J1-2A'!$E$50,'J1-2A'!$I$43,'J1-2A'!$I$48,'J1-2A'!$I$50</definedName>
    <definedName name="J12A_KOMPOZITY_CERVENE" localSheetId="0">'[1]J1-2A'!$E$29:$E$30,'[1]J1-2A'!$E$33:$E$34,'[1]J1-2A'!$E$36,'[1]J1-2A'!$G$29:$G$30,'[1]J1-2A'!$G$33:$G$34,'[1]J1-2A'!$G$36,'[1]J1-2A'!$I$29:$I$30,'[1]J1-2A'!$I$33:$I$36,'[1]J1-2A'!$K$29:$K$30,'[1]J1-2A'!$K$33:$K$36,'[1]J1-2A'!$M$29:$M$30,'[1]J1-2A'!$M$33:$M$36,'[1]J1-2A'!$O$29:$O$30,'[1]J1-2A'!$O$33:$O$36,'[1]J1-2A'!$E$43,'[1]J1-2A'!$E$48,'[1]J1-2A'!$E$50,'[1]J1-2A'!$I$43,'[1]J1-2A'!$I$48,'[1]J1-2A'!$I$50</definedName>
    <definedName name="J12A_KOMPOZITY_CERVENE">'J1-2A'!$E$29:$E$30,'J1-2A'!$E$33:$E$34,'J1-2A'!$E$36,'J1-2A'!$G$29:$G$30,'J1-2A'!$G$33:$G$34,'J1-2A'!$G$36,'J1-2A'!$I$29:$I$30,'J1-2A'!$I$33:$I$36,'J1-2A'!$K$29:$K$30,'J1-2A'!$K$33:$K$36,'J1-2A'!$M$29:$M$30,'J1-2A'!$M$33:$M$36,'J1-2A'!$O$29:$O$30,'J1-2A'!$O$33:$O$36,'J1-2A'!$E$43,'J1-2A'!$E$48,'J1-2A'!$E$50,'J1-2A'!$I$43,'J1-2A'!$I$48,'J1-2A'!$I$50</definedName>
    <definedName name="J12A_KOMPOZITY_ORANZOVE" localSheetId="1">'J1-2A'!$F$29,'J1-2A'!$F$30,'J1-2A'!$F$33:$F$34,'J1-2A'!$F$36,'J1-2A'!$H$29:$H$30,'J1-2A'!$H$33:$H$34,'J1-2A'!$H$36,'J1-2A'!$J$29:$J$30,'J1-2A'!$J$33:$J$36,'J1-2A'!$L$29:$L$30,'J1-2A'!$L$33:$L$36,'J1-2A'!$N$29:$N$30,'J1-2A'!$N$33:$N$36,'J1-2A'!$P$29:$P$30,'J1-2A'!$P$33:$P$36,'J1-2A'!$G$43,'J1-2A'!$G$48,'J1-2A'!$G$50,'J1-2A'!$K$43,'J1-2A'!$K$48,'J1-2A'!$K$50</definedName>
    <definedName name="J12A_KOMPOZITY_ORANZOVE" localSheetId="0">'[1]J1-2A'!$F$29,'[1]J1-2A'!$F$30,'[1]J1-2A'!$F$33:$F$34,'[1]J1-2A'!$F$36,'[1]J1-2A'!$H$29:$H$30,'[1]J1-2A'!$H$33:$H$34,'[1]J1-2A'!$H$36,'[1]J1-2A'!$J$29:$J$30,'[1]J1-2A'!$J$33:$J$36,'[1]J1-2A'!$L$29:$L$30,'[1]J1-2A'!$L$33:$L$36,'[1]J1-2A'!$N$29:$N$30,'[1]J1-2A'!$N$33:$N$36,'[1]J1-2A'!$P$29:$P$30,'[1]J1-2A'!$P$33:$P$36,'[1]J1-2A'!$G$43,'[1]J1-2A'!$G$48,'[1]J1-2A'!$G$50,'[1]J1-2A'!$K$43,'[1]J1-2A'!$K$48,'[1]J1-2A'!$K$50</definedName>
    <definedName name="J12A_KOMPOZITY_ORANZOVE">'J1-2A'!$F$29,'J1-2A'!$F$30,'J1-2A'!$F$33:$F$34,'J1-2A'!$F$36,'J1-2A'!$H$29:$H$30,'J1-2A'!$H$33:$H$34,'J1-2A'!$H$36,'J1-2A'!$J$29:$J$30,'J1-2A'!$J$33:$J$36,'J1-2A'!$L$29:$L$30,'J1-2A'!$L$33:$L$36,'J1-2A'!$N$29:$N$30,'J1-2A'!$N$33:$N$36,'J1-2A'!$P$29:$P$30,'J1-2A'!$P$33:$P$36,'J1-2A'!$G$43,'J1-2A'!$G$48,'J1-2A'!$G$50,'J1-2A'!$K$43,'J1-2A'!$K$48,'J1-2A'!$K$50</definedName>
    <definedName name="J12B_HODNOTY" localSheetId="1">'J1-2B'!$E$11:$T$35,'J1-2B'!$E$42:$T$50</definedName>
    <definedName name="J12B_HODNOTY" localSheetId="0">'[1]J1-2B'!$E$11:$T$35,'[1]J1-2B'!$E$42:$T$50</definedName>
    <definedName name="J12B_HODNOTY">'J1-2B'!$E$11:$T$35,'J1-2B'!$E$42:$T$50</definedName>
    <definedName name="J12B_KOMPOZITY_MODRE" localSheetId="1">'J1-2B'!$E$29:$E$30,'J1-2B'!$E$33:$E$35,'J1-2B'!$G$29:$G$30,'J1-2B'!$G$33:$G$35,'J1-2B'!$I$29:$I$30,'J1-2B'!$I$33:$I$35,'J1-2B'!$K$29:$K$30,'J1-2B'!$K$33:$K$35,'J1-2B'!$E$46,'J1-2B'!$E$48,'J1-2B'!$I$46,'J1-2B'!$I$48</definedName>
    <definedName name="J12B_KOMPOZITY_MODRE" localSheetId="0">'[1]J1-2B'!$E$29:$E$30,'[1]J1-2B'!$E$33:$E$35,'[1]J1-2B'!$G$29:$G$30,'[1]J1-2B'!$G$33:$G$35,'[1]J1-2B'!$I$29:$I$30,'[1]J1-2B'!$I$33:$I$35,'[1]J1-2B'!$K$29:$K$30,'[1]J1-2B'!$K$33:$K$35,'[1]J1-2B'!$E$46,'[1]J1-2B'!$E$48,'[1]J1-2B'!$I$46,'[1]J1-2B'!$I$48</definedName>
    <definedName name="J12B_KOMPOZITY_MODRE">'J1-2B'!$E$29:$E$30,'J1-2B'!$E$33:$E$35,'J1-2B'!$G$29:$G$30,'J1-2B'!$G$33:$G$35,'J1-2B'!$I$29:$I$30,'J1-2B'!$I$33:$I$35,'J1-2B'!$K$29:$K$30,'J1-2B'!$K$33:$K$35,'J1-2B'!$E$46,'J1-2B'!$E$48,'J1-2B'!$I$46,'J1-2B'!$I$48</definedName>
    <definedName name="J12B_KOMPOZITY_SEDE" localSheetId="1">'J1-2B'!$N$29,'J1-2B'!$N$30,'J1-2B'!$N$33:$N$35,'J1-2B'!$P$29:$P$30,'J1-2B'!$P$33:$P$35,'J1-2B'!$R$29:$R$30,'J1-2B'!$R$33:$R$35,'J1-2B'!$T$29:$T$30,'J1-2B'!$T$33:$T$35,'J1-2B'!$O$46,'J1-2B'!$O$48,'J1-2B'!$S$46,'J1-2B'!$S$48</definedName>
    <definedName name="J12B_KOMPOZITY_SEDE" localSheetId="0">'[1]J1-2B'!$N$29,'[1]J1-2B'!$N$30,'[1]J1-2B'!$N$33:$N$35,'[1]J1-2B'!$P$29:$P$30,'[1]J1-2B'!$P$33:$P$35,'[1]J1-2B'!$R$29:$R$30,'[1]J1-2B'!$R$33:$R$35,'[1]J1-2B'!$T$29:$T$30,'[1]J1-2B'!$T$33:$T$35,'[1]J1-2B'!$O$46,'[1]J1-2B'!$O$48,'[1]J1-2B'!$S$46,'[1]J1-2B'!$S$48</definedName>
    <definedName name="J12B_KOMPOZITY_SEDE">'J1-2B'!$N$29,'J1-2B'!$N$30,'J1-2B'!$N$33:$N$35,'J1-2B'!$P$29:$P$30,'J1-2B'!$P$33:$P$35,'J1-2B'!$R$29:$R$30,'J1-2B'!$R$33:$R$35,'J1-2B'!$T$29:$T$30,'J1-2B'!$T$33:$T$35,'J1-2B'!$O$46,'J1-2B'!$O$48,'J1-2B'!$S$46,'J1-2B'!$S$48</definedName>
    <definedName name="J12B_KOMPOZITY_ZELENE" localSheetId="1">'J1-2B'!$M$29:$M$30,'J1-2B'!$M$33:$M$35,'J1-2B'!$O$29:$O$30,'J1-2B'!$O$33:$O$35,'J1-2B'!$Q$29:$Q$30,'J1-2B'!$Q$33:$Q$35,'J1-2B'!$S$29:$S$30,'J1-2B'!$S$33:$S$35,'J1-2B'!$M$46:$N$46,'J1-2B'!$M$48:$N$48,'J1-2B'!$Q$46:$R$46,'J1-2B'!$Q$48:$R$48</definedName>
    <definedName name="J12B_KOMPOZITY_ZELENE" localSheetId="0">'[1]J1-2B'!$M$29:$M$30,'[1]J1-2B'!$M$33:$M$35,'[1]J1-2B'!$O$29:$O$30,'[1]J1-2B'!$O$33:$O$35,'[1]J1-2B'!$Q$29:$Q$30,'[1]J1-2B'!$Q$33:$Q$35,'[1]J1-2B'!$S$29:$S$30,'[1]J1-2B'!$S$33:$S$35,'[1]J1-2B'!$M$46:$N$46,'[1]J1-2B'!$M$48:$N$48,'[1]J1-2B'!$Q$46:$R$46,'[1]J1-2B'!$Q$48:$R$48</definedName>
    <definedName name="J12B_KOMPOZITY_ZELENE">'J1-2B'!$M$29:$M$30,'J1-2B'!$M$33:$M$35,'J1-2B'!$O$29:$O$30,'J1-2B'!$O$33:$O$35,'J1-2B'!$Q$29:$Q$30,'J1-2B'!$Q$33:$Q$35,'J1-2B'!$S$29:$S$30,'J1-2B'!$S$33:$S$35,'J1-2B'!$M$46:$N$46,'J1-2B'!$M$48:$N$48,'J1-2B'!$Q$46:$R$46,'J1-2B'!$Q$48:$R$48</definedName>
    <definedName name="J12B_KOMPOZITY_ZLUTE" localSheetId="1">'J1-2B'!$F$29,'J1-2B'!$F$30,'J1-2B'!$F$33:$F$35,'J1-2B'!$H$29,'J1-2B'!$H$30,'J1-2B'!$H$33:$H$35,'J1-2B'!$J$29,'J1-2B'!$J$30,'J1-2B'!$J$33:$J$35,'J1-2B'!$L$29,'J1-2B'!$L$30,'J1-2B'!$L$33:$L$35,'J1-2B'!$G$46,'J1-2B'!$G$48,'J1-2B'!$K$46,'J1-2B'!$K$48</definedName>
    <definedName name="J12B_KOMPOZITY_ZLUTE" localSheetId="0">'[1]J1-2B'!$F$29,'[1]J1-2B'!$F$30,'[1]J1-2B'!$F$33:$F$35,'[1]J1-2B'!$H$29,'[1]J1-2B'!$H$30,'[1]J1-2B'!$H$33:$H$35,'[1]J1-2B'!$J$29,'[1]J1-2B'!$J$30,'[1]J1-2B'!$J$33:$J$35,'[1]J1-2B'!$L$29,'[1]J1-2B'!$L$30,'[1]J1-2B'!$L$33:$L$35,'[1]J1-2B'!$G$46,'[1]J1-2B'!$G$48,'[1]J1-2B'!$K$46,'[1]J1-2B'!$K$48</definedName>
    <definedName name="J12B_KOMPOZITY_ZLUTE">'J1-2B'!$F$29,'J1-2B'!$F$30,'J1-2B'!$F$33:$F$35,'J1-2B'!$H$29,'J1-2B'!$H$30,'J1-2B'!$H$33:$H$35,'J1-2B'!$J$29,'J1-2B'!$J$30,'J1-2B'!$J$33:$J$35,'J1-2B'!$L$29,'J1-2B'!$L$30,'J1-2B'!$L$33:$L$35,'J1-2B'!$G$46,'J1-2B'!$G$48,'J1-2B'!$K$46,'J1-2B'!$K$48</definedName>
    <definedName name="J12K_HODNOTY" localSheetId="1">'J1-2K'!$E$10:$J$21</definedName>
    <definedName name="J12K_HODNOTY" localSheetId="0">'[1]J1-2K'!$E$10:$J$21</definedName>
    <definedName name="J12K_HODNOTY">'J1-2K'!$E$10:$J$21</definedName>
    <definedName name="J12K_KOMPOZITY_CERVENE" localSheetId="1">'J1-2K'!$E$10:$E$21</definedName>
    <definedName name="J12K_KOMPOZITY_CERVENE" localSheetId="0">'[1]J1-2K'!$E$10:$E$21</definedName>
    <definedName name="J12K_KOMPOZITY_CERVENE">'J1-2K'!$E$10:$E$21</definedName>
    <definedName name="J12K_KOMPOZITY_MODRE" localSheetId="1">'J1-2K'!$G$10:$G$21</definedName>
    <definedName name="J12K_KOMPOZITY_MODRE" localSheetId="0">'[1]J1-2K'!$G$10:$G$21</definedName>
    <definedName name="J12K_KOMPOZITY_MODRE">'J1-2K'!$G$10:$G$21</definedName>
    <definedName name="J12K_KOMPOZITY_ORANZOVE" localSheetId="1">'J1-2K'!$F$10:$F$21</definedName>
    <definedName name="J12K_KOMPOZITY_ORANZOVE" localSheetId="0">'[1]J1-2K'!$F$10:$F$21</definedName>
    <definedName name="J12K_KOMPOZITY_ORANZOVE">'J1-2K'!$F$10:$F$21</definedName>
    <definedName name="J12K_KOMPOZITY_SEDE" localSheetId="1">'J1-2K'!$J$10:$J$21</definedName>
    <definedName name="J12K_KOMPOZITY_SEDE" localSheetId="0">'[1]J1-2K'!$J$10:$J$21</definedName>
    <definedName name="J12K_KOMPOZITY_SEDE">'J1-2K'!$J$10:$J$21</definedName>
    <definedName name="J12K_KOMPOZITY_ZELENE" localSheetId="1">'J1-2K'!$I$10:$I$21</definedName>
    <definedName name="J12K_KOMPOZITY_ZELENE" localSheetId="0">'[1]J1-2K'!$I$10:$I$21</definedName>
    <definedName name="J12K_KOMPOZITY_ZELENE">'J1-2K'!$I$10:$I$21</definedName>
    <definedName name="J12K_KOMPOZITY_ZLUTE" localSheetId="1">'J1-2K'!$H$10:$H$21</definedName>
    <definedName name="J12K_KOMPOZITY_ZLUTE" localSheetId="0">'[1]J1-2K'!$H$10:$H$21</definedName>
    <definedName name="J12K_KOMPOZITY_ZLUTE">'J1-2K'!$H$10:$H$21</definedName>
    <definedName name="J13_HODNOTY" localSheetId="1">'J1-3'!$E$11:$T$35,'J1-3'!$E$42:$T$53</definedName>
    <definedName name="J13_HODNOTY" localSheetId="0">'[1]J1-3'!$E$11:$T$35,'[1]J1-3'!$E$42:$T$53</definedName>
    <definedName name="J13_HODNOTY">'J1-3'!$E$11:$T$35,'J1-3'!$E$42:$T$53</definedName>
    <definedName name="J13_KOMPOZITY_CERVENE" localSheetId="1">'J1-3'!$E$29:$E$30,'J1-3'!$E$33:$E$35,'J1-3'!$G$29:$G$30,'J1-3'!$G$33:$G$35,'J1-3'!$I$29:$I$30,'J1-3'!$I$33:$I$35,'J1-3'!$K$29:$K$30,'J1-3'!$K$33:$K$35,'J1-3'!$E$44:$F$44,'J1-3'!$I$44:$J$44,'J1-3'!$E$49:$F$49,'J1-3'!$I$49:$J$49,'J1-3'!$E$51:$F$51,'J1-3'!$I$51:$J$51</definedName>
    <definedName name="J13_KOMPOZITY_CERVENE" localSheetId="0">'[1]J1-3'!$E$29:$E$30,'[1]J1-3'!$E$33:$E$35,'[1]J1-3'!$G$29:$G$30,'[1]J1-3'!$G$33:$G$35,'[1]J1-3'!$I$29:$I$30,'[1]J1-3'!$I$33:$I$35,'[1]J1-3'!$K$29:$K$30,'[1]J1-3'!$K$33:$K$35,'[1]J1-3'!$E$44:$F$44,'[1]J1-3'!$I$44:$J$44,'[1]J1-3'!$E$49:$F$49,'[1]J1-3'!$I$49:$J$49,'[1]J1-3'!$E$51:$F$51,'[1]J1-3'!$I$51:$J$51</definedName>
    <definedName name="J13_KOMPOZITY_CERVENE">'J1-3'!$E$29:$E$30,'J1-3'!$E$33:$E$35,'J1-3'!$G$29:$G$30,'J1-3'!$G$33:$G$35,'J1-3'!$I$29:$I$30,'J1-3'!$I$33:$I$35,'J1-3'!$K$29:$K$30,'J1-3'!$K$33:$K$35,'J1-3'!$E$44:$F$44,'J1-3'!$I$44:$J$44,'J1-3'!$E$49:$F$49,'J1-3'!$I$49:$J$49,'J1-3'!$E$51:$F$51,'J1-3'!$I$51:$J$51</definedName>
    <definedName name="J13_KOMPOZITY_ORANZOVE" localSheetId="1">'J1-3'!$F$29:$F$30,'J1-3'!$F$33:$F$35,'J1-3'!$H$29:$H$30,'J1-3'!$H$33:$H$35,'J1-3'!$J$29:$J$30,'J1-3'!$J$33:$J$34,'J1-3'!$J$35,'J1-3'!$L$29:$L$30,'J1-3'!$L$33:$L$35,'J1-3'!$G$44,'J1-3'!$K$44,'J1-3'!$G$49,'J1-3'!$K$49,'J1-3'!$G$51,'J1-3'!$K$51</definedName>
    <definedName name="J13_KOMPOZITY_ORANZOVE" localSheetId="0">'[1]J1-3'!$F$29:$F$30,'[1]J1-3'!$F$33:$F$35,'[1]J1-3'!$H$29:$H$30,'[1]J1-3'!$H$33:$H$35,'[1]J1-3'!$J$29:$J$30,'[1]J1-3'!$J$33:$J$34,'[1]J1-3'!$J$35,'[1]J1-3'!$L$29:$L$30,'[1]J1-3'!$L$33:$L$35,'[1]J1-3'!$G$44,'[1]J1-3'!$K$44,'[1]J1-3'!$G$49,'[1]J1-3'!$K$49,'[1]J1-3'!$G$51,'[1]J1-3'!$K$51</definedName>
    <definedName name="J13_KOMPOZITY_ORANZOVE">'J1-3'!$F$29:$F$30,'J1-3'!$F$33:$F$35,'J1-3'!$H$29:$H$30,'J1-3'!$H$33:$H$35,'J1-3'!$J$29:$J$30,'J1-3'!$J$33:$J$34,'J1-3'!$J$35,'J1-3'!$L$29:$L$30,'J1-3'!$L$33:$L$35,'J1-3'!$G$44,'J1-3'!$K$44,'J1-3'!$G$49,'J1-3'!$K$49,'J1-3'!$G$51,'J1-3'!$K$51</definedName>
    <definedName name="J13_KOMPOZITY_SEDE" localSheetId="1">'J1-3'!$N$29,'J1-3'!$N$30,'J1-3'!$N$33:$N$35,'J1-3'!$P$29:$P$30,'J1-3'!$P$33:$P$35,'J1-3'!$R$29:$R$30,'J1-3'!$R$33:$R$35,'J1-3'!$T$29:$T$30,'J1-3'!$T$33:$T$35,'J1-3'!$O$44,'J1-3'!$S$44,'J1-3'!$O$49,'J1-3'!$S$49,'J1-3'!$O$51,'J1-3'!$S$51</definedName>
    <definedName name="J13_KOMPOZITY_SEDE" localSheetId="0">'[1]J1-3'!$N$29,'[1]J1-3'!$N$30,'[1]J1-3'!$N$33:$N$35,'[1]J1-3'!$P$29:$P$30,'[1]J1-3'!$P$33:$P$35,'[1]J1-3'!$R$29:$R$30,'[1]J1-3'!$R$33:$R$35,'[1]J1-3'!$T$29:$T$30,'[1]J1-3'!$T$33:$T$35,'[1]J1-3'!$O$44,'[1]J1-3'!$S$44,'[1]J1-3'!$O$49,'[1]J1-3'!$S$49,'[1]J1-3'!$O$51,'[1]J1-3'!$S$51</definedName>
    <definedName name="J13_KOMPOZITY_SEDE">'J1-3'!$N$29,'J1-3'!$N$30,'J1-3'!$N$33:$N$35,'J1-3'!$P$29:$P$30,'J1-3'!$P$33:$P$35,'J1-3'!$R$29:$R$30,'J1-3'!$R$33:$R$35,'J1-3'!$T$29:$T$30,'J1-3'!$T$33:$T$35,'J1-3'!$O$44,'J1-3'!$S$44,'J1-3'!$O$49,'J1-3'!$S$49,'J1-3'!$O$51,'J1-3'!$S$51</definedName>
    <definedName name="J13_KOMPOZITY_ZELENE" localSheetId="1">'J1-3'!$M$29:$M$30,'J1-3'!$M$33:$M$35,'J1-3'!$O$29:$O$30,'J1-3'!$O$33:$O$35,'J1-3'!$Q$29:$Q$30,'J1-3'!$Q$33:$Q$35,'J1-3'!$S$29:$S$30,'J1-3'!$S$33:$S$35,'J1-3'!$M$44,'J1-3'!$Q$44,'J1-3'!$M$49,'J1-3'!$Q$49,'J1-3'!$M$51,'J1-3'!$Q$51</definedName>
    <definedName name="J13_KOMPOZITY_ZELENE" localSheetId="0">'[1]J1-3'!$M$29:$M$30,'[1]J1-3'!$M$33:$M$35,'[1]J1-3'!$O$29:$O$30,'[1]J1-3'!$O$33:$O$35,'[1]J1-3'!$Q$29:$Q$30,'[1]J1-3'!$Q$33:$Q$35,'[1]J1-3'!$S$29:$S$30,'[1]J1-3'!$S$33:$S$35,'[1]J1-3'!$M$44,'[1]J1-3'!$Q$44,'[1]J1-3'!$M$49,'[1]J1-3'!$Q$49,'[1]J1-3'!$M$51,'[1]J1-3'!$Q$51</definedName>
    <definedName name="J13_KOMPOZITY_ZELENE">'J1-3'!$M$29:$M$30,'J1-3'!$M$33:$M$35,'J1-3'!$O$29:$O$30,'J1-3'!$O$33:$O$35,'J1-3'!$Q$29:$Q$30,'J1-3'!$Q$33:$Q$35,'J1-3'!$S$29:$S$30,'J1-3'!$S$33:$S$35,'J1-3'!$M$44,'J1-3'!$Q$44,'J1-3'!$M$49,'J1-3'!$Q$49,'J1-3'!$M$51,'J1-3'!$Q$51</definedName>
    <definedName name="J13K_HODNOTY" localSheetId="1">'J1-3K'!$E$11:$H$22</definedName>
    <definedName name="J13K_HODNOTY" localSheetId="0">'[1]J1-3K'!$E$11:$H$22</definedName>
    <definedName name="J13K_HODNOTY">'J1-3K'!$E$11:$H$22</definedName>
    <definedName name="J13K_KOMPOZITY_CERVENE" localSheetId="1">'J1-3K'!$E$11:$E$22</definedName>
    <definedName name="J13K_KOMPOZITY_CERVENE" localSheetId="0">'[1]J1-3K'!$E$11:$E$22</definedName>
    <definedName name="J13K_KOMPOZITY_CERVENE">'J1-3K'!$E$11:$E$22</definedName>
    <definedName name="J13K_KOMPOZITY_ORANZOVE" localSheetId="1">'J1-3K'!$F$11:$F$22</definedName>
    <definedName name="J13K_KOMPOZITY_ORANZOVE" localSheetId="0">'[1]J1-3K'!$F$11:$F$22</definedName>
    <definedName name="J13K_KOMPOZITY_ORANZOVE">'J1-3K'!$F$11:$F$22</definedName>
    <definedName name="J13K_KOMPOZITY_SEDE" localSheetId="1">'J1-3K'!$H$11:$H$22</definedName>
    <definedName name="J13K_KOMPOZITY_SEDE" localSheetId="0">'[1]J1-3K'!$H$11:$H$22</definedName>
    <definedName name="J13K_KOMPOZITY_SEDE">'J1-3K'!$H$11:$H$22</definedName>
    <definedName name="J13K_KOMPOZITY_ZELENE" localSheetId="1">'J1-3K'!$G$11:$G$22</definedName>
    <definedName name="J13K_KOMPOZITY_ZELENE" localSheetId="0">'[1]J1-3K'!$G$11:$G$22</definedName>
    <definedName name="J13K_KOMPOZITY_ZELENE">'J1-3K'!$G$11:$G$22</definedName>
    <definedName name="J2_HODNOTY" localSheetId="1">'J2'!$E$9:$L$16,'J2'!$E$17:$F$21,'J2'!$G$18:$L$21,'J2'!$K$17:$L$17</definedName>
    <definedName name="J2_HODNOTY" localSheetId="0">[1]J2!$E$9:$L$16,[1]J2!$E$17:$F$21,[1]J2!$G$18:$L$21,[1]J2!$K$17:$L$17</definedName>
    <definedName name="J2_HODNOTY">'J2'!$E$9:$L$16,'J2'!$E$17:$F$21,'J2'!$G$18:$L$21,'J2'!$K$17:$L$17</definedName>
    <definedName name="J3_HODNOTY" localSheetId="1">'J3'!$E$9:$L$16,'J3'!$E$17:$F$21,'J3'!$G$18:$L$21,'J3'!$K$17,'J3'!$L$17</definedName>
    <definedName name="J3_HODNOTY" localSheetId="0">[1]J3!$E$9:$L$16,[1]J3!$E$17:$F$21,[1]J3!$G$18:$L$21,[1]J3!$K$17,[1]J3!$L$17</definedName>
    <definedName name="J3_HODNOTY">'J3'!$E$9:$L$16,'J3'!$E$17:$F$21,'J3'!$G$18:$L$21,'J3'!$K$17,'J3'!$L$17</definedName>
    <definedName name="J4_HODNOTY" localSheetId="1">'J4'!$E$9:$L$16,'J4'!$E$17:$F$21,'J4'!$G$18:$L$21,'J4'!$K$17,'J4'!$L$17</definedName>
    <definedName name="J4_HODNOTY" localSheetId="0">[1]J4!$E$9:$L$16,[1]J4!$E$17:$F$21,[1]J4!$G$18:$L$21,[1]J4!$K$17,[1]J4!$L$17</definedName>
    <definedName name="j4_HODNOTY">'J4'!$E$9:$L$16,'J4'!$E$17:$F$21,'J4'!$G$18:$L$21,'J4'!$K$17,'J4'!$L$17</definedName>
    <definedName name="L_HODNOTY" localSheetId="1">L!$F$6:$F$13,L!$E$9,L!$E$11,L!$G$12,L!$G$13,L!$H$6:$J$13</definedName>
    <definedName name="L_HODNOTY" localSheetId="0">[1]L!$F$6:$F$13,[1]L!$E$9,[1]L!$E$11,[1]L!$G$12,[1]L!$G$13,[1]L!$H$6:$J$13</definedName>
    <definedName name="L_HODNOTY">L!$F$6:$F$13,L!$E$9,L!$E$11,L!$G$12,L!$G$13,L!$H$6:$J$13</definedName>
    <definedName name="O11A_HODNOTY" localSheetId="1">'O1-1A'!$E$10:$P$35,'O1-1A'!$E$40:$L$51</definedName>
    <definedName name="O11A_HODNOTY" localSheetId="0">'[1]O1-1A'!$E$10:$P$35,'[1]O1-1A'!$E$40:$L$51</definedName>
    <definedName name="O11A_HODNOTY">'O1-1A'!$E$10:$P$35,'O1-1A'!$E$40:$L$51</definedName>
    <definedName name="O11A_KOMPOZITY_CERVENE" localSheetId="1">'O1-1A'!$E$29:$E$30,'O1-1A'!$E$33:$E$35,'O1-1A'!$G$29:$G$30,'O1-1A'!$G$33:$G$35,'O1-1A'!$I$29:$I$30,'O1-1A'!$I$33:$I$35,'O1-1A'!$K$29:$K$30,'O1-1A'!$K$33:$K$35,'O1-1A'!$M$29:$M$30,'O1-1A'!$M$33:$M$35,'O1-1A'!$O$29:$O$30,'O1-1A'!$O$33:$O$35,'O1-1A'!$E$42,'O1-1A'!$E$47,'O1-1A'!$E$49,'O1-1A'!$I$42,'O1-1A'!$I$47,'O1-1A'!$I$49</definedName>
    <definedName name="O11A_KOMPOZITY_CERVENE" localSheetId="0">'[1]O1-1A'!$E$29:$E$30,'[1]O1-1A'!$E$33:$E$35,'[1]O1-1A'!$G$29:$G$30,'[1]O1-1A'!$G$33:$G$35,'[1]O1-1A'!$I$29:$I$30,'[1]O1-1A'!$I$33:$I$35,'[1]O1-1A'!$K$29:$K$30,'[1]O1-1A'!$K$33:$K$35,'[1]O1-1A'!$M$29:$M$30,'[1]O1-1A'!$M$33:$M$35,'[1]O1-1A'!$O$29:$O$30,'[1]O1-1A'!$O$33:$O$35,'[1]O1-1A'!$E$42,'[1]O1-1A'!$E$47,'[1]O1-1A'!$E$49,'[1]O1-1A'!$I$42,'[1]O1-1A'!$I$47,'[1]O1-1A'!$I$49</definedName>
    <definedName name="O11A_KOMPOZITY_CERVENE">'O1-1A'!$E$29:$E$30,'O1-1A'!$E$33:$E$35,'O1-1A'!$G$29:$G$30,'O1-1A'!$G$33:$G$35,'O1-1A'!$I$29:$I$30,'O1-1A'!$I$33:$I$35,'O1-1A'!$K$29:$K$30,'O1-1A'!$K$33:$K$35,'O1-1A'!$M$29:$M$30,'O1-1A'!$M$33:$M$35,'O1-1A'!$O$29:$O$30,'O1-1A'!$O$33:$O$35,'O1-1A'!$E$42,'O1-1A'!$E$47,'O1-1A'!$E$49,'O1-1A'!$I$42,'O1-1A'!$I$47,'O1-1A'!$I$49</definedName>
    <definedName name="O11A_KOMPOZITY_ORANZOVE" localSheetId="1">'O1-1A'!$F$29,'O1-1A'!$F$30,'O1-1A'!$F$33:$F$35,'O1-1A'!$H$29,'O1-1A'!$H$30,'O1-1A'!$H$33:$H$35,'O1-1A'!$J$29,'O1-1A'!$J$30,'O1-1A'!$J$33:$J$35,'O1-1A'!$L$29,'O1-1A'!$L$30,'O1-1A'!$L$33:$L$35,'O1-1A'!$N$29,'O1-1A'!$N$30,'O1-1A'!$N$33:$N$35,'O1-1A'!$P$29,'O1-1A'!$P$30,'O1-1A'!$P$33:$P$35,'O1-1A'!$G$42,'O1-1A'!$G$47,'O1-1A'!$G$49,'O1-1A'!$K$42,'O1-1A'!$K$47,'O1-1A'!$K$49</definedName>
    <definedName name="O11A_KOMPOZITY_ORANZOVE" localSheetId="0">'[1]O1-1A'!$F$29,'[1]O1-1A'!$F$30,'[1]O1-1A'!$F$33:$F$35,'[1]O1-1A'!$H$29,'[1]O1-1A'!$H$30,'[1]O1-1A'!$H$33:$H$35,'[1]O1-1A'!$J$29,'[1]O1-1A'!$J$30,'[1]O1-1A'!$J$33:$J$35,'[1]O1-1A'!$L$29,'[1]O1-1A'!$L$30,'[1]O1-1A'!$L$33:$L$35,'[1]O1-1A'!$N$29,'[1]O1-1A'!$N$30,'[1]O1-1A'!$N$33:$N$35,'[1]O1-1A'!$P$29,'[1]O1-1A'!$P$30,'[1]O1-1A'!$P$33:$P$35,'[1]O1-1A'!$G$42,'[1]O1-1A'!$G$47,'[1]O1-1A'!$G$49,'[1]O1-1A'!$K$42,'[1]O1-1A'!$K$47,'[1]O1-1A'!$K$49</definedName>
    <definedName name="O11A_KOMPOZITY_ORANZOVE">'O1-1A'!$F$29,'O1-1A'!$F$30,'O1-1A'!$F$33:$F$35,'O1-1A'!$H$29,'O1-1A'!$H$30,'O1-1A'!$H$33:$H$35,'O1-1A'!$J$29,'O1-1A'!$J$30,'O1-1A'!$J$33:$J$35,'O1-1A'!$L$29,'O1-1A'!$L$30,'O1-1A'!$L$33:$L$35,'O1-1A'!$N$29,'O1-1A'!$N$30,'O1-1A'!$N$33:$N$35,'O1-1A'!$P$29,'O1-1A'!$P$30,'O1-1A'!$P$33:$P$35,'O1-1A'!$G$42,'O1-1A'!$G$47,'O1-1A'!$G$49,'O1-1A'!$K$42,'O1-1A'!$K$47,'O1-1A'!$K$49</definedName>
    <definedName name="O11B_HODNOTY" localSheetId="1">'O1-1B'!$E$11:$T$35,'O1-1B'!$E$42:$T$50</definedName>
    <definedName name="O11B_HODNOTY" localSheetId="0">'[1]O1-1B'!$E$11:$T$35,'[1]O1-1B'!$E$42:$T$50</definedName>
    <definedName name="O11B_HODNOTY">'O1-1B'!$E$11:$T$35,'O1-1B'!$E$42:$T$50</definedName>
    <definedName name="O11B_KOMPOZITY_MODRE" localSheetId="1">'O1-1B'!$E$29:$E$30,'O1-1B'!$E$33:$E$35,'O1-1B'!$E$46:$F$46,'O1-1B'!$E$48:$F$48,'O1-1B'!$G$29:$G$30,'O1-1B'!$G$33:$G$35,'O1-1B'!$I$29:$I$30,'O1-1B'!$I$33:$I$35,'O1-1B'!$K$29:$K$30,'O1-1B'!$K$33:$K$35,'O1-1B'!$I$46:$J$46,'O1-1B'!$I$48:$J$48</definedName>
    <definedName name="O11B_KOMPOZITY_MODRE" localSheetId="0">'[1]O1-1B'!$E$29:$E$30,'[1]O1-1B'!$E$33:$E$35,'[1]O1-1B'!$E$46:$F$46,'[1]O1-1B'!$E$48:$F$48,'[1]O1-1B'!$G$29:$G$30,'[1]O1-1B'!$G$33:$G$35,'[1]O1-1B'!$I$29:$I$30,'[1]O1-1B'!$I$33:$I$35,'[1]O1-1B'!$K$29:$K$30,'[1]O1-1B'!$K$33:$K$35,'[1]O1-1B'!$I$46:$J$46,'[1]O1-1B'!$I$48:$J$48</definedName>
    <definedName name="O11B_KOMPOZITY_MODRE">'O1-1B'!$E$29:$E$30,'O1-1B'!$E$33:$E$35,'O1-1B'!$E$46:$F$46,'O1-1B'!$E$48:$F$48,'O1-1B'!$G$29:$G$30,'O1-1B'!$G$33:$G$35,'O1-1B'!$I$29:$I$30,'O1-1B'!$I$33:$I$35,'O1-1B'!$K$29:$K$30,'O1-1B'!$K$33:$K$35,'O1-1B'!$I$46:$J$46,'O1-1B'!$I$48:$J$48</definedName>
    <definedName name="O11B_KOMPOZITY_SEDE" localSheetId="1">'O1-1B'!$N$29:$N$30,'O1-1B'!$N$33:$N$35,'O1-1B'!$P$29:$P$30,'O1-1B'!$P$33:$P$35,'O1-1B'!$R$29:$R$30,'O1-1B'!$R$33:$R$35,'O1-1B'!$T$29:$T$30,'O1-1B'!$T$33:$T$35,'O1-1B'!$O$46,'O1-1B'!$S$46,'O1-1B'!$O$48,'O1-1B'!$S$48</definedName>
    <definedName name="O11B_KOMPOZITY_SEDE" localSheetId="0">'[1]O1-1B'!$N$29:$N$30,'[1]O1-1B'!$N$33:$N$35,'[1]O1-1B'!$P$29:$P$30,'[1]O1-1B'!$P$33:$P$35,'[1]O1-1B'!$R$29:$R$30,'[1]O1-1B'!$R$33:$R$35,'[1]O1-1B'!$T$29:$T$30,'[1]O1-1B'!$T$33:$T$35,'[1]O1-1B'!$O$46,'[1]O1-1B'!$S$46,'[1]O1-1B'!$O$48,'[1]O1-1B'!$S$48</definedName>
    <definedName name="O11B_KOMPOZITY_SEDE">'O1-1B'!$N$29:$N$30,'O1-1B'!$N$33:$N$35,'O1-1B'!$P$29:$P$30,'O1-1B'!$P$33:$P$35,'O1-1B'!$R$29:$R$30,'O1-1B'!$R$33:$R$35,'O1-1B'!$T$29:$T$30,'O1-1B'!$T$33:$T$35,'O1-1B'!$O$46,'O1-1B'!$S$46,'O1-1B'!$O$48,'O1-1B'!$S$48</definedName>
    <definedName name="O11B_KOMPOZITY_ZELENE" localSheetId="1">'O1-1B'!$M$29:$M$30,'O1-1B'!$M$33:$M$35,'O1-1B'!$O$29:$O$30,'O1-1B'!$O$33:$O$35,'O1-1B'!$Q$29:$Q$30,'O1-1B'!$Q$33:$Q$35,'O1-1B'!$S$29:$S$30,'O1-1B'!$S$33:$S$35,'O1-1B'!$M$46,'O1-1B'!$M$48,'O1-1B'!$Q$46,'O1-1B'!$Q$48</definedName>
    <definedName name="O11B_KOMPOZITY_ZELENE" localSheetId="0">'[1]O1-1B'!$M$29:$M$30,'[1]O1-1B'!$M$33:$M$35,'[1]O1-1B'!$O$29:$O$30,'[1]O1-1B'!$O$33:$O$35,'[1]O1-1B'!$Q$29:$Q$30,'[1]O1-1B'!$Q$33:$Q$35,'[1]O1-1B'!$S$29:$S$30,'[1]O1-1B'!$S$33:$S$35,'[1]O1-1B'!$M$46,'[1]O1-1B'!$M$48,'[1]O1-1B'!$Q$46,'[1]O1-1B'!$Q$48</definedName>
    <definedName name="O11B_KOMPOZITY_ZELENE">'O1-1B'!$M$29:$M$30,'O1-1B'!$M$33:$M$35,'O1-1B'!$O$29:$O$30,'O1-1B'!$O$33:$O$35,'O1-1B'!$Q$29:$Q$30,'O1-1B'!$Q$33:$Q$35,'O1-1B'!$S$29:$S$30,'O1-1B'!$S$33:$S$35,'O1-1B'!$M$46,'O1-1B'!$M$48,'O1-1B'!$Q$46,'O1-1B'!$Q$48</definedName>
    <definedName name="O11B_KOMPOZITY_ZLUTE" localSheetId="1">'O1-1B'!$F$29:$F$30,'O1-1B'!$F$33:$F$35,'O1-1B'!$H$29:$H$30,'O1-1B'!$H$33:$H$35,'O1-1B'!$J$29:$J$30,'O1-1B'!$J$33:$J$35,'O1-1B'!$L$29:$L$30,'O1-1B'!$L$33:$L$35,'O1-1B'!$G$46,'O1-1B'!$G$48,'O1-1B'!$K$46,'O1-1B'!$K$48</definedName>
    <definedName name="O11B_KOMPOZITY_ZLUTE" localSheetId="0">'[1]O1-1B'!$F$29:$F$30,'[1]O1-1B'!$F$33:$F$35,'[1]O1-1B'!$H$29:$H$30,'[1]O1-1B'!$H$33:$H$35,'[1]O1-1B'!$J$29:$J$30,'[1]O1-1B'!$J$33:$J$35,'[1]O1-1B'!$L$29:$L$30,'[1]O1-1B'!$L$33:$L$35,'[1]O1-1B'!$G$46,'[1]O1-1B'!$G$48,'[1]O1-1B'!$K$46,'[1]O1-1B'!$K$48</definedName>
    <definedName name="O11B_KOMPOZITY_ZLUTE">'O1-1B'!$F$29:$F$30,'O1-1B'!$F$33:$F$35,'O1-1B'!$H$29:$H$30,'O1-1B'!$H$33:$H$35,'O1-1B'!$J$29:$J$30,'O1-1B'!$J$33:$J$35,'O1-1B'!$L$29:$L$30,'O1-1B'!$L$33:$L$35,'O1-1B'!$G$46,'O1-1B'!$G$48,'O1-1B'!$K$46,'O1-1B'!$K$48</definedName>
    <definedName name="O11K_HODNOTY" localSheetId="1">'O1-1K'!$E$10:$J$21</definedName>
    <definedName name="O11K_HODNOTY" localSheetId="0">'[1]O1-1K'!$E$10:$J$21</definedName>
    <definedName name="O11K_HODNOTY">'O1-1K'!$E$10:$J$21</definedName>
    <definedName name="O11K_KOMPOZITY_CERVENE" localSheetId="1">'O1-1K'!$E$10:$E$21</definedName>
    <definedName name="O11K_KOMPOZITY_CERVENE" localSheetId="0">'[1]O1-1K'!$E$10:$E$21</definedName>
    <definedName name="O11K_KOMPOZITY_CERVENE">'O1-1K'!$E$10:$E$21</definedName>
    <definedName name="O11K_KOMPOZITY_MODRE" localSheetId="1">'O1-1K'!$G$10:$G$21</definedName>
    <definedName name="O11K_KOMPOZITY_MODRE" localSheetId="0">'[1]O1-1K'!$G$10:$G$21</definedName>
    <definedName name="O11K_KOMPOZITY_MODRE">'O1-1K'!$G$10:$G$21</definedName>
    <definedName name="O11K_KOMPOZITY_ORANZOVE" localSheetId="1">'O1-1K'!$F$10:$F$21</definedName>
    <definedName name="O11K_KOMPOZITY_ORANZOVE" localSheetId="0">'[1]O1-1K'!$F$10:$F$21</definedName>
    <definedName name="O11K_KOMPOZITY_ORANZOVE">'O1-1K'!$F$10:$F$21</definedName>
    <definedName name="O11K_KOMPOZITY_SEDE" localSheetId="1">'O1-1K'!$J$10:$J$21</definedName>
    <definedName name="O11K_KOMPOZITY_SEDE" localSheetId="0">'[1]O1-1K'!$J$10:$J$21</definedName>
    <definedName name="O11K_KOMPOZITY_SEDE">'O1-1K'!$J$10:$J$21</definedName>
    <definedName name="O11K_KOMPOZITY_ZELENE" localSheetId="1">'O1-1K'!$I$10:$I$21</definedName>
    <definedName name="O11K_KOMPOZITY_ZELENE" localSheetId="0">'[1]O1-1K'!$I$10:$I$21</definedName>
    <definedName name="O11K_KOMPOZITY_ZELENE">'O1-1K'!$I$10:$I$21</definedName>
    <definedName name="O11K_KOMPOZITY_ZLUTE" localSheetId="1">'O1-1K'!$H$10:$H$21</definedName>
    <definedName name="O11K_KOMPOZITY_ZLUTE" localSheetId="0">'[1]O1-1K'!$H$10:$H$21</definedName>
    <definedName name="O11K_KOMPOZITY_ZLUTE">'O1-1K'!$H$10:$H$21</definedName>
    <definedName name="O12A_HODNOTY" localSheetId="1">'O1-2A'!$E$10:$P$35,'O1-2A'!$E$40:$L$51</definedName>
    <definedName name="O12A_HODNOTY" localSheetId="0">'[1]O1-2A'!$E$10:$P$35,'[1]O1-2A'!$E$40:$L$51</definedName>
    <definedName name="O12A_HODNOTY">'O1-2A'!$E$10:$P$35,'O1-2A'!$E$40:$L$51</definedName>
    <definedName name="O12A_KOMPOZITY_CERVENE" localSheetId="1">'O1-2A'!$E$29:$E$30,'O1-2A'!$E$33:$E$35,'O1-2A'!$G$29:$G$30,'O1-2A'!$G$33:$G$35,'O1-2A'!$I$29:$I$30,'O1-2A'!$I$33:$I$35,'O1-2A'!$K$29:$K$30,'O1-2A'!$K$33:$K$35,'O1-2A'!$M$29:$M$30,'O1-2A'!$M$33:$M$35,'O1-2A'!$O$29:$O$30,'O1-2A'!$O$33:$O$35,'O1-2A'!$E$42:$F$42,'O1-2A'!$I$42:$J$42,'O1-2A'!$E$47:$F$47,'O1-2A'!$I$47:$J$47,'O1-2A'!$E$49:$F$49,'O1-2A'!$I$49:$J$49</definedName>
    <definedName name="O12A_KOMPOZITY_CERVENE" localSheetId="0">'[1]O1-2A'!$E$29:$E$30,'[1]O1-2A'!$E$33:$E$35,'[1]O1-2A'!$G$29:$G$30,'[1]O1-2A'!$G$33:$G$35,'[1]O1-2A'!$I$29:$I$30,'[1]O1-2A'!$I$33:$I$35,'[1]O1-2A'!$K$29:$K$30,'[1]O1-2A'!$K$33:$K$35,'[1]O1-2A'!$M$29:$M$30,'[1]O1-2A'!$M$33:$M$35,'[1]O1-2A'!$O$29:$O$30,'[1]O1-2A'!$O$33:$O$35,'[1]O1-2A'!$E$42:$F$42,'[1]O1-2A'!$I$42:$J$42,'[1]O1-2A'!$E$47:$F$47,'[1]O1-2A'!$I$47:$J$47,'[1]O1-2A'!$E$49:$F$49,'[1]O1-2A'!$I$49:$J$49</definedName>
    <definedName name="O12A_KOMPOZITY_CERVENE">'O1-2A'!$E$29:$E$30,'O1-2A'!$E$33:$E$35,'O1-2A'!$G$29:$G$30,'O1-2A'!$G$33:$G$35,'O1-2A'!$I$29:$I$30,'O1-2A'!$I$33:$I$35,'O1-2A'!$K$29:$K$30,'O1-2A'!$K$33:$K$35,'O1-2A'!$M$29:$M$30,'O1-2A'!$M$33:$M$35,'O1-2A'!$O$29:$O$30,'O1-2A'!$O$33:$O$35,'O1-2A'!$E$42:$F$42,'O1-2A'!$I$42:$J$42,'O1-2A'!$E$47:$F$47,'O1-2A'!$I$47:$J$47,'O1-2A'!$E$49:$F$49,'O1-2A'!$I$49:$J$49</definedName>
    <definedName name="O12A_KOMPOZITY_ORANZOVE" localSheetId="1">'O1-2A'!$F$29,'O1-2A'!$F$30,'O1-2A'!$F$33:$F$35,'O1-2A'!$H$29:$H$30,'O1-2A'!$H$33:$H$34,'O1-2A'!$H$35,'O1-2A'!$J$29:$J$30,'O1-2A'!$J$33:$J$35,'O1-2A'!$L$29:$L$30,'O1-2A'!$L$33:$L$35,'O1-2A'!$N$29:$N$30,'O1-2A'!$N$33:$N$35,'O1-2A'!$P$29:$P$30,'O1-2A'!$P$33:$P$35,'O1-2A'!$G$42,'O1-2A'!$K$42,'O1-2A'!$G$47,'O1-2A'!$K$47,'O1-2A'!$G$49,'O1-2A'!$K$49</definedName>
    <definedName name="O12A_KOMPOZITY_ORANZOVE" localSheetId="0">'[1]O1-2A'!$F$29,'[1]O1-2A'!$F$30,'[1]O1-2A'!$F$33:$F$35,'[1]O1-2A'!$H$29:$H$30,'[1]O1-2A'!$H$33:$H$34,'[1]O1-2A'!$H$35,'[1]O1-2A'!$J$29:$J$30,'[1]O1-2A'!$J$33:$J$35,'[1]O1-2A'!$L$29:$L$30,'[1]O1-2A'!$L$33:$L$35,'[1]O1-2A'!$N$29:$N$30,'[1]O1-2A'!$N$33:$N$35,'[1]O1-2A'!$P$29:$P$30,'[1]O1-2A'!$P$33:$P$35,'[1]O1-2A'!$G$42,'[1]O1-2A'!$K$42,'[1]O1-2A'!$G$47,'[1]O1-2A'!$K$47,'[1]O1-2A'!$G$49,'[1]O1-2A'!$K$49</definedName>
    <definedName name="O12A_KOMPOZITY_ORANZOVE">'O1-2A'!$F$29,'O1-2A'!$F$30,'O1-2A'!$F$33:$F$35,'O1-2A'!$H$29:$H$30,'O1-2A'!$H$33:$H$34,'O1-2A'!$H$35,'O1-2A'!$J$29:$J$30,'O1-2A'!$J$33:$J$35,'O1-2A'!$L$29:$L$30,'O1-2A'!$L$33:$L$35,'O1-2A'!$N$29:$N$30,'O1-2A'!$N$33:$N$35,'O1-2A'!$P$29:$P$30,'O1-2A'!$P$33:$P$35,'O1-2A'!$G$42,'O1-2A'!$K$42,'O1-2A'!$G$47,'O1-2A'!$K$47,'O1-2A'!$G$49,'O1-2A'!$K$49</definedName>
    <definedName name="O12B_HODNOTY" localSheetId="1">'O1-2B'!$E$11:$T$35,'O1-2B'!$E$42:$T$50</definedName>
    <definedName name="O12B_HODNOTY" localSheetId="0">'[1]O1-2B'!$E$11:$T$35,'[1]O1-2B'!$E$42:$T$50</definedName>
    <definedName name="O12B_HODNOTY">'O1-2B'!$E$11:$T$35,'O1-2B'!$E$42:$T$50</definedName>
    <definedName name="O12B_KOMPOZITY_MODRE" localSheetId="1">'O1-2B'!$E$29:$E$30,'O1-2B'!$E$33:$E$35,'O1-2B'!$G$29:$G$30,'O1-2B'!$G$33:$G$35,'O1-2B'!$I$29:$I$30,'O1-2B'!$I$33:$I$35,'O1-2B'!$K$29:$K$30,'O1-2B'!$K$33:$K$35,'O1-2B'!$E$46,'O1-2B'!$I$46,'O1-2B'!$E$48,'O1-2B'!$I$48</definedName>
    <definedName name="O12B_KOMPOZITY_MODRE" localSheetId="0">'[1]O1-2B'!$E$29:$E$30,'[1]O1-2B'!$E$33:$E$35,'[1]O1-2B'!$G$29:$G$30,'[1]O1-2B'!$G$33:$G$35,'[1]O1-2B'!$I$29:$I$30,'[1]O1-2B'!$I$33:$I$35,'[1]O1-2B'!$K$29:$K$30,'[1]O1-2B'!$K$33:$K$35,'[1]O1-2B'!$E$46,'[1]O1-2B'!$I$46,'[1]O1-2B'!$E$48,'[1]O1-2B'!$I$48</definedName>
    <definedName name="O12B_KOMPOZITY_MODRE">'O1-2B'!$E$29:$E$30,'O1-2B'!$E$33:$E$35,'O1-2B'!$G$29:$G$30,'O1-2B'!$G$33:$G$35,'O1-2B'!$I$29:$I$30,'O1-2B'!$I$33:$I$35,'O1-2B'!$K$29:$K$30,'O1-2B'!$K$33:$K$35,'O1-2B'!$E$46,'O1-2B'!$I$46,'O1-2B'!$E$48,'O1-2B'!$I$48</definedName>
    <definedName name="O12B_KOMPOZITY_SEDE" localSheetId="1">'O1-2B'!$N$29:$N$30,'O1-2B'!$N$33:$N$35,'O1-2B'!$P$29:$P$30,'O1-2B'!$P$33:$P$35,'O1-2B'!$R$29:$R$30,'O1-2B'!$R$33:$R$35,'O1-2B'!$T$29:$T$30,'O1-2B'!$T$33:$T$35,'O1-2B'!$O$46:$P$46,'O1-2B'!$S$46:$T$46,'O1-2B'!$O$48:$P$48,'O1-2B'!$S$48:$T$48</definedName>
    <definedName name="O12B_KOMPOZITY_SEDE" localSheetId="0">'[1]O1-2B'!$N$29:$N$30,'[1]O1-2B'!$N$33:$N$35,'[1]O1-2B'!$P$29:$P$30,'[1]O1-2B'!$P$33:$P$35,'[1]O1-2B'!$R$29:$R$30,'[1]O1-2B'!$R$33:$R$35,'[1]O1-2B'!$T$29:$T$30,'[1]O1-2B'!$T$33:$T$35,'[1]O1-2B'!$O$46:$P$46,'[1]O1-2B'!$S$46:$T$46,'[1]O1-2B'!$O$48:$P$48,'[1]O1-2B'!$S$48:$T$48</definedName>
    <definedName name="O12B_KOMPOZITY_SEDE">'O1-2B'!$N$29:$N$30,'O1-2B'!$N$33:$N$35,'O1-2B'!$P$29:$P$30,'O1-2B'!$P$33:$P$35,'O1-2B'!$R$29:$R$30,'O1-2B'!$R$33:$R$35,'O1-2B'!$T$29:$T$30,'O1-2B'!$T$33:$T$35,'O1-2B'!$O$46:$P$46,'O1-2B'!$S$46:$T$46,'O1-2B'!$O$48:$P$48,'O1-2B'!$S$48:$T$48</definedName>
    <definedName name="O12B_KOMPOZITY_ZELENE" localSheetId="1">'O1-2B'!$M$29,'O1-2B'!$M$30,'O1-2B'!$M$33:$M$35,'O1-2B'!$O$29:$O$30,'O1-2B'!$O$33:$O$35,'O1-2B'!$Q$29:$Q$30,'O1-2B'!$Q$33:$Q$35,'O1-2B'!$S$29:$S$30,'O1-2B'!$S$33:$S$35,'O1-2B'!$M$46,'O1-2B'!$M$48,'O1-2B'!$Q$46,'O1-2B'!$Q$48</definedName>
    <definedName name="O12B_KOMPOZITY_ZELENE" localSheetId="0">'[1]O1-2B'!$M$29,'[1]O1-2B'!$M$30,'[1]O1-2B'!$M$33:$M$35,'[1]O1-2B'!$O$29:$O$30,'[1]O1-2B'!$O$33:$O$35,'[1]O1-2B'!$Q$29:$Q$30,'[1]O1-2B'!$Q$33:$Q$35,'[1]O1-2B'!$S$29:$S$30,'[1]O1-2B'!$S$33:$S$35,'[1]O1-2B'!$M$46,'[1]O1-2B'!$M$48,'[1]O1-2B'!$Q$46,'[1]O1-2B'!$Q$48</definedName>
    <definedName name="O12B_KOMPOZITY_ZELENE">'O1-2B'!$M$29,'O1-2B'!$M$30,'O1-2B'!$M$33:$M$35,'O1-2B'!$O$29:$O$30,'O1-2B'!$O$33:$O$35,'O1-2B'!$Q$29:$Q$30,'O1-2B'!$Q$33:$Q$35,'O1-2B'!$S$29:$S$30,'O1-2B'!$S$33:$S$35,'O1-2B'!$M$46,'O1-2B'!$M$48,'O1-2B'!$Q$46,'O1-2B'!$Q$48</definedName>
    <definedName name="O12B_KOMPOZITY_ZLUTE" localSheetId="1">'O1-2B'!$F$29:$F$30,'O1-2B'!$F$33:$F$35,'O1-2B'!$H$29:$H$30,'O1-2B'!$H$33:$H$35,'O1-2B'!$J$29:$J$30,'O1-2B'!$J$33:$J$35,'O1-2B'!$L$29:$L$30,'O1-2B'!$L$33:$L$35,'O1-2B'!$G$46,'O1-2B'!$G$48,'O1-2B'!$K$46,'O1-2B'!$K$48</definedName>
    <definedName name="O12B_KOMPOZITY_ZLUTE" localSheetId="0">'[1]O1-2B'!$F$29:$F$30,'[1]O1-2B'!$F$33:$F$35,'[1]O1-2B'!$H$29:$H$30,'[1]O1-2B'!$H$33:$H$35,'[1]O1-2B'!$J$29:$J$30,'[1]O1-2B'!$J$33:$J$35,'[1]O1-2B'!$L$29:$L$30,'[1]O1-2B'!$L$33:$L$35,'[1]O1-2B'!$G$46,'[1]O1-2B'!$G$48,'[1]O1-2B'!$K$46,'[1]O1-2B'!$K$48</definedName>
    <definedName name="O12B_KOMPOZITY_ZLUTE">'O1-2B'!$F$29:$F$30,'O1-2B'!$F$33:$F$35,'O1-2B'!$H$29:$H$30,'O1-2B'!$H$33:$H$35,'O1-2B'!$J$29:$J$30,'O1-2B'!$J$33:$J$35,'O1-2B'!$L$29:$L$30,'O1-2B'!$L$33:$L$35,'O1-2B'!$G$46,'O1-2B'!$G$48,'O1-2B'!$K$46,'O1-2B'!$K$48</definedName>
    <definedName name="O12K_HODNOTY" localSheetId="1">'O1-2K'!$E$10:$J$21</definedName>
    <definedName name="O12K_HODNOTY" localSheetId="0">'[1]O1-2K'!$E$10:$J$21</definedName>
    <definedName name="O12K_HODNOTY">'O1-2K'!$E$10:$J$21</definedName>
    <definedName name="O12K_KOMPOZITY_CERVENE" localSheetId="1">'O1-2K'!$E$10:$E$21</definedName>
    <definedName name="O12K_KOMPOZITY_CERVENE" localSheetId="0">'[1]O1-2K'!$E$10:$E$21</definedName>
    <definedName name="O12K_KOMPOZITY_CERVENE">'O1-2K'!$E$10:$E$21</definedName>
    <definedName name="O12K_KOMPOZITY_MODRE" localSheetId="1">'O1-2K'!$G$10:$G$21</definedName>
    <definedName name="O12K_KOMPOZITY_MODRE" localSheetId="0">'[1]O1-2K'!$G$10:$G$21</definedName>
    <definedName name="O12K_KOMPOZITY_MODRE">'O1-2K'!$G$10:$G$21</definedName>
    <definedName name="O12K_KOMPOZITY_ORANZOVE" localSheetId="1">'O1-2K'!$F$10:$F$21</definedName>
    <definedName name="O12K_KOMPOZITY_ORANZOVE" localSheetId="0">'[1]O1-2K'!$F$10:$F$21</definedName>
    <definedName name="O12K_KOMPOZITY_ORANZOVE">'O1-2K'!$F$10:$F$21</definedName>
    <definedName name="O12K_KOMPOZITY_SEDE" localSheetId="1">'O1-2K'!$J$10:$J$21</definedName>
    <definedName name="O12K_KOMPOZITY_SEDE" localSheetId="0">'[1]O1-2K'!$J$10:$J$21</definedName>
    <definedName name="O12K_KOMPOZITY_SEDE">'O1-2K'!$J$10:$J$21</definedName>
    <definedName name="O12K_KOMPOZITY_ZELENE" localSheetId="1">'O1-2K'!$I$10:$I$21</definedName>
    <definedName name="O12K_KOMPOZITY_ZELENE" localSheetId="0">'[1]O1-2K'!$I$10:$I$21</definedName>
    <definedName name="O12K_KOMPOZITY_ZELENE">'O1-2K'!$I$10:$I$21</definedName>
    <definedName name="O12K_KOMPOZITY_ZLUTE" localSheetId="1">'O1-2K'!$H$10:$H$21</definedName>
    <definedName name="O12K_KOMPOZITY_ZLUTE" localSheetId="0">'[1]O1-2K'!$H$10:$H$21</definedName>
    <definedName name="O12K_KOMPOZITY_ZLUTE">'O1-2K'!$H$10:$H$21</definedName>
    <definedName name="O13_HODNOTY" localSheetId="1">'O1-3'!$E$11:$T$35,'O1-3'!$E$42:$T$53</definedName>
    <definedName name="O13_HODNOTY" localSheetId="0">'[1]O1-3'!$E$11:$T$35,'[1]O1-3'!$E$42:$T$53</definedName>
    <definedName name="O13_HODNOTY">'O1-3'!$E$11:$T$35,'O1-3'!$E$42:$T$53</definedName>
    <definedName name="O13_KOMPOZITY_CERVENE" localSheetId="1">'O1-3'!$E$29:$E$30,'O1-3'!$E$33:$E$35,'O1-3'!$G$29:$G$30,'O1-3'!$G$33:$G$35,'O1-3'!$I$29:$I$30,'O1-3'!$I$33:$I$35,'O1-3'!$K$29:$K$30,'O1-3'!$K$33:$K$35,'O1-3'!$E$44,'O1-3'!$E$49,'O1-3'!$E$51,'O1-3'!$I$44,'O1-3'!$I$49,'O1-3'!$I$51</definedName>
    <definedName name="O13_KOMPOZITY_CERVENE" localSheetId="0">'[1]O1-3'!$E$29:$E$30,'[1]O1-3'!$E$33:$E$35,'[1]O1-3'!$G$29:$G$30,'[1]O1-3'!$G$33:$G$35,'[1]O1-3'!$I$29:$I$30,'[1]O1-3'!$I$33:$I$35,'[1]O1-3'!$K$29:$K$30,'[1]O1-3'!$K$33:$K$35,'[1]O1-3'!$E$44,'[1]O1-3'!$E$49,'[1]O1-3'!$E$51,'[1]O1-3'!$I$44,'[1]O1-3'!$I$49,'[1]O1-3'!$I$51</definedName>
    <definedName name="O13_KOMPOZITY_CERVENE">'O1-3'!$E$29:$E$30,'O1-3'!$E$33:$E$35,'O1-3'!$G$29:$G$30,'O1-3'!$G$33:$G$35,'O1-3'!$I$29:$I$30,'O1-3'!$I$33:$I$35,'O1-3'!$K$29:$K$30,'O1-3'!$K$33:$K$35,'O1-3'!$E$44,'O1-3'!$E$49,'O1-3'!$E$51,'O1-3'!$I$44,'O1-3'!$I$49,'O1-3'!$I$51</definedName>
    <definedName name="O13_KOMPOZITY_ORANZOVE" localSheetId="1">'O1-3'!$F$29:$F$30,'O1-3'!$F$33:$F$35,'O1-3'!$H$29:$H$30,'O1-3'!$H$33:$H$35,'O1-3'!$J$29:$J$30,'O1-3'!$J$33:$J$35,'O1-3'!$L$29:$L$30,'O1-3'!$L$33:$L$35,'O1-3'!$G$44,'O1-3'!$K$44,'O1-3'!$G$49,'O1-3'!$K$49,'O1-3'!$G$51,'O1-3'!$K$51</definedName>
    <definedName name="O13_KOMPOZITY_ORANZOVE" localSheetId="0">'[1]O1-3'!$F$29:$F$30,'[1]O1-3'!$F$33:$F$35,'[1]O1-3'!$H$29:$H$30,'[1]O1-3'!$H$33:$H$35,'[1]O1-3'!$J$29:$J$30,'[1]O1-3'!$J$33:$J$35,'[1]O1-3'!$L$29:$L$30,'[1]O1-3'!$L$33:$L$35,'[1]O1-3'!$G$44,'[1]O1-3'!$K$44,'[1]O1-3'!$G$49,'[1]O1-3'!$K$49,'[1]O1-3'!$G$51,'[1]O1-3'!$K$51</definedName>
    <definedName name="O13_KOMPOZITY_ORANZOVE">'O1-3'!$F$29:$F$30,'O1-3'!$F$33:$F$35,'O1-3'!$H$29:$H$30,'O1-3'!$H$33:$H$35,'O1-3'!$J$29:$J$30,'O1-3'!$J$33:$J$35,'O1-3'!$L$29:$L$30,'O1-3'!$L$33:$L$35,'O1-3'!$G$44,'O1-3'!$K$44,'O1-3'!$G$49,'O1-3'!$K$49,'O1-3'!$G$51,'O1-3'!$K$51</definedName>
    <definedName name="O13_KOMPOZITY_SEDE" localSheetId="1">'O1-3'!$N$29,'O1-3'!$N$30,'O1-3'!$N$33:$N$35,'O1-3'!$P$29:$P$30,'O1-3'!$P$33:$P$35,'O1-3'!$R$29:$R$30,'O1-3'!$R$33:$R$35,'O1-3'!$T$29:$T$30,'O1-3'!$T$33:$T$35,'O1-3'!$O$44,'O1-3'!$S$44,'O1-3'!$O$49,'O1-3'!$S$49,'O1-3'!$O$51,'O1-3'!$S$51</definedName>
    <definedName name="O13_KOMPOZITY_SEDE" localSheetId="0">'[1]O1-3'!$N$29,'[1]O1-3'!$N$30,'[1]O1-3'!$N$33:$N$35,'[1]O1-3'!$P$29:$P$30,'[1]O1-3'!$P$33:$P$35,'[1]O1-3'!$R$29:$R$30,'[1]O1-3'!$R$33:$R$35,'[1]O1-3'!$T$29:$T$30,'[1]O1-3'!$T$33:$T$35,'[1]O1-3'!$O$44,'[1]O1-3'!$S$44,'[1]O1-3'!$O$49,'[1]O1-3'!$S$49,'[1]O1-3'!$O$51,'[1]O1-3'!$S$51</definedName>
    <definedName name="O13_KOMPOZITY_SEDE">'O1-3'!$N$29,'O1-3'!$N$30,'O1-3'!$N$33:$N$35,'O1-3'!$P$29:$P$30,'O1-3'!$P$33:$P$35,'O1-3'!$R$29:$R$30,'O1-3'!$R$33:$R$35,'O1-3'!$T$29:$T$30,'O1-3'!$T$33:$T$35,'O1-3'!$O$44,'O1-3'!$S$44,'O1-3'!$O$49,'O1-3'!$S$49,'O1-3'!$O$51,'O1-3'!$S$51</definedName>
    <definedName name="O13_KOMPOZITY_ZELENE" localSheetId="1">'O1-3'!$M$29:$M$30,'O1-3'!$M$33:$M$35,'O1-3'!$O$29:$O$30,'O1-3'!$O$33:$O$35,'O1-3'!$Q$29:$Q$30,'O1-3'!$Q$33:$Q$35,'O1-3'!$S$29:$S$30,'O1-3'!$S$33:$S$35,'O1-3'!$M$44,'O1-3'!$Q$44,'O1-3'!$M$49,'O1-3'!$Q$49,'O1-3'!$M$51,'O1-3'!$Q$51</definedName>
    <definedName name="O13_KOMPOZITY_ZELENE" localSheetId="0">'[1]O1-3'!$M$29:$M$30,'[1]O1-3'!$M$33:$M$35,'[1]O1-3'!$O$29:$O$30,'[1]O1-3'!$O$33:$O$35,'[1]O1-3'!$Q$29:$Q$30,'[1]O1-3'!$Q$33:$Q$35,'[1]O1-3'!$S$29:$S$30,'[1]O1-3'!$S$33:$S$35,'[1]O1-3'!$M$44,'[1]O1-3'!$Q$44,'[1]O1-3'!$M$49,'[1]O1-3'!$Q$49,'[1]O1-3'!$M$51,'[1]O1-3'!$Q$51</definedName>
    <definedName name="O13_KOMPOZITY_ZELENE">'O1-3'!$M$29:$M$30,'O1-3'!$M$33:$M$35,'O1-3'!$O$29:$O$30,'O1-3'!$O$33:$O$35,'O1-3'!$Q$29:$Q$30,'O1-3'!$Q$33:$Q$35,'O1-3'!$S$29:$S$30,'O1-3'!$S$33:$S$35,'O1-3'!$M$44,'O1-3'!$Q$44,'O1-3'!$M$49,'O1-3'!$Q$49,'O1-3'!$M$51,'O1-3'!$Q$51</definedName>
    <definedName name="O13K_HODNOTY" localSheetId="1">'O1-3K'!$E$11:$H$22</definedName>
    <definedName name="O13K_HODNOTY" localSheetId="0">'[1]O1-3K'!$E$11:$H$22</definedName>
    <definedName name="O13K_HODNOTY">'O1-3K'!$E$11:$H$22</definedName>
    <definedName name="O13K_KOMPOZITY_CERVENE" localSheetId="1">'O1-3K'!$E$11:$E$22</definedName>
    <definedName name="O13K_KOMPOZITY_CERVENE" localSheetId="0">'[1]O1-3K'!$E$11:$E$22</definedName>
    <definedName name="O13K_KOMPOZITY_CERVENE">'O1-3K'!$E$11:$E$22</definedName>
    <definedName name="O13K_KOMPOZITY_ORANZOVE" localSheetId="1">'O1-3K'!$F$11:$F$22</definedName>
    <definedName name="O13K_KOMPOZITY_ORANZOVE" localSheetId="0">'[1]O1-3K'!$F$11:$F$22</definedName>
    <definedName name="O13K_KOMPOZITY_ORANZOVE">'O1-3K'!$F$11:$F$22</definedName>
    <definedName name="O13K_KOMPOZITY_SEDE" localSheetId="1">'O1-3K'!$H$11:$H$22</definedName>
    <definedName name="O13K_KOMPOZITY_SEDE" localSheetId="0">'[1]O1-3K'!$H$11:$H$22</definedName>
    <definedName name="O13K_KOMPOZITY_SEDE">'O1-3K'!$H$11:$H$22</definedName>
    <definedName name="O13K_KOMPOZITY_ZELENE" localSheetId="1">'O1-3K'!$G$11:$G$22</definedName>
    <definedName name="O13K_KOMPOZITY_ZELENE" localSheetId="0">'[1]O1-3K'!$G$11:$G$22</definedName>
    <definedName name="O13K_KOMPOZITY_ZELENE">'O1-3K'!$G$11:$G$22</definedName>
    <definedName name="O2_HODNOTY" localSheetId="1">'O2'!$E$9:$L$16,'O2'!$E$17:$F$21,'O2'!$G$19:$L$21,'O2'!$G$18:$L$18,'O2'!$K$17,'O2'!$L$17</definedName>
    <definedName name="O2_HODNOTY" localSheetId="0">[1]O2!$E$9:$L$16,[1]O2!$E$17:$F$21,[1]O2!$G$19:$L$21,[1]O2!$G$18:$L$18,[1]O2!$K$17,[1]O2!$L$17</definedName>
    <definedName name="O2_HODNOTY">'O2'!$E$9:$L$16,'O2'!$E$17:$F$21,'O2'!$G$19:$L$21,'O2'!$G$18:$L$18,'O2'!$K$17,'O2'!$L$17</definedName>
    <definedName name="O3_HODNOTY" localSheetId="1">'O3'!$E$9:$L$16,'O3'!$E$17:$F$21,'O3'!$G$18:$L$21,'O3'!$K$17,'O3'!$L$17</definedName>
    <definedName name="O3_HODNOTY" localSheetId="0">[1]O3!$E$9:$L$16,[1]O3!$E$17:$F$21,[1]O3!$G$18:$L$21,[1]O3!$K$17,[1]O3!$L$17</definedName>
    <definedName name="O3_HODNOTY">'O3'!$E$9:$L$16,'O3'!$E$17:$F$21,'O3'!$G$18:$L$21,'O3'!$K$17,'O3'!$L$17</definedName>
    <definedName name="O4_HODNOTY" localSheetId="1">'O4'!$E$9:$L$16,'O4'!$E$17:$F$21,'O4'!$G$18:$L$21,'O4'!$K$17,'O4'!$L$17</definedName>
    <definedName name="O4_HODNOTY" localSheetId="0">[1]O4!$E$9:$L$16,[1]O4!$E$17:$F$21,[1]O4!$G$18:$L$21,[1]O4!$K$17,[1]O4!$L$17</definedName>
    <definedName name="O4_HODNOTY">'O4'!$E$9:$L$16,'O4'!$E$17:$F$21,'O4'!$G$18:$L$21,'O4'!$K$17,'O4'!$L$17</definedName>
    <definedName name="_xlnm.Print_Area" localSheetId="3">Introduction!$A$1:$H$25</definedName>
    <definedName name="_xlnm.Print_Area" localSheetId="4">'J1-1A'!$A$1:$P$65</definedName>
    <definedName name="_xlnm.Print_Area" localSheetId="5">'J1-1B'!$A$1:$T$60</definedName>
    <definedName name="_xlnm.Print_Area" localSheetId="6">'J1-1K'!$A$1:$N$26</definedName>
    <definedName name="_xlnm.Print_Area" localSheetId="7">'J1-2A'!$A$1:$P$65</definedName>
    <definedName name="_xlnm.Print_Area" localSheetId="8">'J1-2B'!$A$1:$T$60</definedName>
    <definedName name="_xlnm.Print_Area" localSheetId="9">'J1-2K'!$A$1:$N$26</definedName>
    <definedName name="_xlnm.Print_Area" localSheetId="10">'J1-3'!$A$1:$T$63</definedName>
    <definedName name="_xlnm.Print_Area" localSheetId="11">'J1-3K'!$A$1:$P$26</definedName>
    <definedName name="_xlnm.Print_Area" localSheetId="12">'J2'!$A$1:$L$25</definedName>
    <definedName name="_xlnm.Print_Area" localSheetId="13">'J3'!$A$1:$L$25</definedName>
    <definedName name="_xlnm.Print_Area" localSheetId="14">'J4'!$A$1:$L$25</definedName>
    <definedName name="_xlnm.Print_Area" localSheetId="15">L!$A$1:$J$22</definedName>
    <definedName name="_xlnm.Print_Area" localSheetId="16">'O1-1A'!$A$1:$P$63</definedName>
    <definedName name="_xlnm.Print_Area" localSheetId="17">'O1-1B'!$A$1:$T$60</definedName>
    <definedName name="_xlnm.Print_Area" localSheetId="18">'O1-1K'!$A$1:$N$25</definedName>
    <definedName name="_xlnm.Print_Area" localSheetId="19">'O1-2A'!$A$1:$P$63</definedName>
    <definedName name="_xlnm.Print_Area" localSheetId="20">'O1-2B'!$A$1:$T$60</definedName>
    <definedName name="_xlnm.Print_Area" localSheetId="21">'O1-2K'!$A$1:$N$25</definedName>
    <definedName name="_xlnm.Print_Area" localSheetId="22">'O1-3'!$A$1:$T$63</definedName>
    <definedName name="_xlnm.Print_Area" localSheetId="23">'O1-3K'!$A$1:$P$26</definedName>
    <definedName name="_xlnm.Print_Area" localSheetId="24">'O2'!$A$1:$L$25</definedName>
    <definedName name="_xlnm.Print_Area" localSheetId="25">'O3'!$A$1:$L$25</definedName>
    <definedName name="_xlnm.Print_Area" localSheetId="26">'O4'!$A$1:$L$25</definedName>
    <definedName name="_xlnm.Print_Area" localSheetId="27">'S1'!$A$1:$R$27</definedName>
    <definedName name="_xlnm.Print_Area" localSheetId="28">'S2'!$A$1:$N$46</definedName>
    <definedName name="S1_HODNOTY" localSheetId="1">'S1'!$D$9:$G$14,'S1'!$D$15:$F$21,'S1'!$G$18:$G$21,'S1'!$H$19,'S1'!$I$9:$K$21,'S1'!$L$9:$L$14,'S1'!$L$18:$L$21,'S1'!$M$19,'S1'!$N$9:$P$21,'S1'!$Q$9:$Q$14,'S1'!$Q$18:$Q$21,'S1'!$R$19</definedName>
    <definedName name="S1_HODNOTY" localSheetId="15">L!$E$13:$G$16,L!$E$17:$F$22,L!#REF!,L!$H$21,L!$I$13:$I$22,L!#REF!,L!#REF!,L!#REF!,L!#REF!,L!#REF!,L!#REF!,L!#REF!</definedName>
    <definedName name="S1_HODNOTY" localSheetId="0">[1]S1!$D$9:$G$14,[1]S1!$D$15:$F$21,[1]S1!$G$18:$G$21,[1]S1!$H$19,[1]S1!$I$9:$K$21,[1]S1!$L$9:$L$14,[1]S1!$L$18:$L$21,[1]S1!$M$19,[1]S1!$N$9:$P$21,[1]S1!$Q$9:$Q$14,[1]S1!$Q$18:$Q$21,[1]S1!$R$19</definedName>
    <definedName name="S1_HODNOTY">'S1'!$D$9:$G$14,'S1'!$D$15:$F$21,'S1'!$G$18:$G$21,'S1'!$H$19,'S1'!$I$9:$K$21,'S1'!$L$9:$L$14,'S1'!$L$18:$L$21,'S1'!$M$19,'S1'!$N$9:$P$21,'S1'!$Q$9:$Q$14,'S1'!$Q$18:$Q$21,'S1'!$R$19</definedName>
    <definedName name="S2_HODNOTY" localSheetId="1">'S2'!$C$8:$N$16,'S2'!$C$21:$N$29,'S2'!$C$34:$N$42</definedName>
    <definedName name="S2_HODNOTY" localSheetId="0">[1]S2!$C$8:$N$16,[1]S2!$C$21:$N$29,[1]S2!$C$34:$N$42</definedName>
    <definedName name="S2_HODNOTY">'S2'!$C$8:$N$16,'S2'!$C$21:$N$29,'S2'!$C$34:$N$42</definedName>
    <definedName name="S3_HODNOTY">#REF!</definedName>
    <definedName name="UVOD_HODNOTY" localSheetId="0">[1]Úvod!$D$5,[1]Úvod!$D$6,[1]Úvod!$D$8,[1]Úvod!$E$10,[1]Úvod!$C$12,[1]Úvod!$F$12,[1]Úvod!$B$14,[1]Úvod!$F$14,[1]Úvod!$D$18,[1]Úvod!$C$19,[1]Úvod!$C$20,[1]Úvod!$C$21</definedName>
    <definedName name="UVOD_HODNOTY">Introduction!$D$5,Introduction!$D$6,Introduction!$D$8,Introduction!$E$10,Introduction!$C$12,Introduction!$F$12,Introduction!$B$14,Introduction!$F$14,Introduction!$D$18,Introduction!$C$19,Introduction!$C$20,Introduction!$C$21</definedName>
  </definedNames>
  <calcPr calcId="162913"/>
</workbook>
</file>

<file path=xl/calcChain.xml><?xml version="1.0" encoding="utf-8"?>
<calcChain xmlns="http://schemas.openxmlformats.org/spreadsheetml/2006/main">
  <c r="A3" i="108" l="1"/>
  <c r="A4" i="108"/>
  <c r="A5" i="108"/>
  <c r="A6" i="108"/>
  <c r="A7" i="108"/>
  <c r="A8" i="108"/>
  <c r="A9" i="108"/>
  <c r="A10" i="108"/>
  <c r="A11" i="108"/>
  <c r="A12" i="108"/>
  <c r="A13" i="108"/>
  <c r="A14" i="108"/>
  <c r="A15" i="108"/>
  <c r="A16" i="108"/>
  <c r="A17" i="108"/>
  <c r="A18" i="108"/>
  <c r="A19" i="108"/>
  <c r="A20" i="108"/>
  <c r="A21" i="108"/>
  <c r="A22" i="108"/>
  <c r="A23" i="108"/>
  <c r="A24" i="108"/>
  <c r="A25" i="108"/>
  <c r="A26" i="108"/>
  <c r="A27" i="108"/>
  <c r="A28" i="108"/>
  <c r="A29" i="108"/>
  <c r="A30" i="108"/>
  <c r="A31" i="108"/>
  <c r="A32" i="108"/>
  <c r="A33" i="108"/>
  <c r="A34" i="108"/>
  <c r="A35" i="108"/>
  <c r="A36" i="108"/>
  <c r="A37" i="108"/>
  <c r="A38" i="108"/>
  <c r="A39" i="108"/>
  <c r="A40" i="108"/>
  <c r="A41" i="108"/>
  <c r="A42" i="108"/>
  <c r="A43" i="108"/>
  <c r="A44" i="108"/>
  <c r="A45" i="108"/>
  <c r="A46" i="108"/>
  <c r="A47" i="108"/>
  <c r="A48" i="108"/>
  <c r="A49" i="108"/>
  <c r="A50" i="108"/>
  <c r="A51" i="108"/>
  <c r="A52" i="108"/>
  <c r="A53" i="108"/>
  <c r="A54" i="108"/>
  <c r="A55" i="108"/>
  <c r="A56" i="108"/>
  <c r="A57" i="108"/>
  <c r="A58" i="108"/>
  <c r="A59" i="108"/>
  <c r="A60" i="108"/>
  <c r="A61" i="108"/>
  <c r="A62" i="108"/>
  <c r="A63" i="108"/>
  <c r="A64" i="108"/>
  <c r="A65" i="108"/>
  <c r="A66" i="108"/>
  <c r="A67" i="108"/>
  <c r="A68" i="108"/>
  <c r="A69" i="108"/>
  <c r="A70" i="108"/>
  <c r="A71" i="108"/>
  <c r="A72" i="108"/>
  <c r="A73" i="108"/>
  <c r="A74" i="108"/>
  <c r="A75" i="108"/>
  <c r="A76" i="108"/>
  <c r="A77" i="108"/>
  <c r="A78" i="108"/>
  <c r="A79" i="108"/>
  <c r="A80" i="108"/>
  <c r="A81" i="108"/>
  <c r="A82" i="108"/>
  <c r="A83" i="108"/>
  <c r="A84" i="108"/>
  <c r="A85" i="108"/>
  <c r="A86" i="108"/>
  <c r="A87" i="108"/>
  <c r="A88" i="108"/>
  <c r="A89" i="108"/>
  <c r="A90" i="108"/>
  <c r="A91" i="108"/>
  <c r="A92" i="108"/>
  <c r="A93" i="108"/>
  <c r="A94" i="108"/>
  <c r="A95" i="108"/>
  <c r="A96" i="108"/>
  <c r="A97" i="108"/>
  <c r="A98" i="108"/>
  <c r="A99" i="108"/>
  <c r="A100" i="108"/>
  <c r="A101" i="108"/>
  <c r="A102" i="108"/>
  <c r="A103" i="108"/>
  <c r="A104" i="108"/>
  <c r="A105" i="108"/>
  <c r="A106" i="108"/>
  <c r="A107" i="108"/>
  <c r="A108" i="108"/>
  <c r="A109" i="108"/>
  <c r="A110" i="108"/>
  <c r="A111" i="108"/>
  <c r="A112" i="108"/>
  <c r="A113" i="108"/>
  <c r="A114" i="108"/>
  <c r="A115" i="108"/>
  <c r="A116" i="108"/>
  <c r="A117" i="108"/>
  <c r="A118" i="108"/>
  <c r="A119" i="108"/>
  <c r="A120" i="108"/>
  <c r="A121" i="108"/>
  <c r="A122" i="108"/>
  <c r="A123" i="108"/>
  <c r="A124" i="108"/>
  <c r="A125" i="108"/>
  <c r="A126" i="108"/>
  <c r="A127" i="108"/>
  <c r="A128" i="108"/>
  <c r="A129" i="108"/>
  <c r="A130" i="108"/>
  <c r="A131" i="108"/>
  <c r="A132" i="108"/>
  <c r="A133" i="108"/>
  <c r="A134" i="108"/>
  <c r="A135" i="108"/>
  <c r="A136" i="108"/>
  <c r="A137" i="108"/>
  <c r="A138" i="108"/>
  <c r="A139" i="108"/>
  <c r="A140" i="108"/>
  <c r="A141" i="108"/>
  <c r="A142" i="108"/>
  <c r="A143" i="108"/>
  <c r="A144" i="108"/>
  <c r="A145" i="108"/>
  <c r="A146" i="108"/>
  <c r="A147" i="108"/>
  <c r="A148" i="108"/>
  <c r="A149" i="108"/>
  <c r="A150" i="108"/>
  <c r="A151" i="108"/>
  <c r="A152" i="108"/>
  <c r="A153" i="108"/>
  <c r="A154" i="108"/>
  <c r="A155" i="108"/>
  <c r="A156" i="108"/>
  <c r="A157" i="108"/>
  <c r="A158" i="108"/>
  <c r="A159" i="108"/>
  <c r="A160" i="108"/>
  <c r="A161" i="108"/>
  <c r="A162" i="108"/>
  <c r="A163" i="108"/>
  <c r="A164" i="108"/>
  <c r="A165" i="108"/>
  <c r="A166" i="108"/>
  <c r="A167" i="108"/>
  <c r="A168" i="108"/>
  <c r="A169" i="108"/>
  <c r="A170" i="108"/>
  <c r="A171" i="108"/>
  <c r="A172" i="108"/>
  <c r="A173" i="108"/>
  <c r="A174" i="108"/>
  <c r="A175" i="108"/>
  <c r="A176" i="108"/>
  <c r="A177" i="108"/>
  <c r="A178" i="108"/>
  <c r="A179" i="108"/>
  <c r="A180" i="108"/>
  <c r="A181" i="108"/>
  <c r="A182" i="108"/>
  <c r="A183" i="108"/>
  <c r="A184" i="108"/>
  <c r="A185" i="108"/>
  <c r="A186" i="108"/>
  <c r="A187" i="108"/>
  <c r="A188" i="108"/>
  <c r="A189" i="108"/>
  <c r="A190" i="108"/>
  <c r="A191" i="108"/>
  <c r="A192" i="108"/>
  <c r="A193" i="108"/>
  <c r="A194" i="108"/>
  <c r="A195" i="108"/>
  <c r="A196" i="108"/>
  <c r="A197" i="108"/>
  <c r="A198" i="108"/>
  <c r="A199" i="108"/>
  <c r="A200" i="108"/>
  <c r="A201" i="108"/>
  <c r="A202" i="108"/>
  <c r="A203" i="108"/>
  <c r="A204" i="108"/>
  <c r="A205" i="108"/>
  <c r="A206" i="108"/>
  <c r="A207" i="108"/>
  <c r="A208" i="108"/>
  <c r="A209" i="108"/>
  <c r="A210" i="108"/>
  <c r="A211" i="108"/>
  <c r="A212" i="108"/>
  <c r="A213" i="108"/>
  <c r="A214" i="108"/>
  <c r="A215" i="108"/>
  <c r="A216" i="108"/>
  <c r="A217" i="108"/>
  <c r="A218" i="108"/>
  <c r="A219" i="108"/>
  <c r="A220" i="108"/>
  <c r="A221" i="108"/>
  <c r="A222" i="108"/>
  <c r="A223" i="108"/>
  <c r="A224" i="108"/>
  <c r="A225" i="108"/>
  <c r="A226" i="108"/>
  <c r="A227" i="108"/>
  <c r="A228" i="108"/>
  <c r="A229" i="108"/>
  <c r="A230" i="108"/>
  <c r="A231" i="108"/>
  <c r="A232" i="108"/>
  <c r="A233" i="108"/>
  <c r="A234" i="108"/>
  <c r="A235" i="108"/>
  <c r="A236" i="108"/>
  <c r="A237" i="108"/>
  <c r="A238" i="108"/>
  <c r="A239" i="108"/>
  <c r="A240" i="108"/>
  <c r="A241" i="108"/>
  <c r="A242" i="108"/>
  <c r="A243" i="108"/>
  <c r="A244" i="108"/>
  <c r="A245" i="108"/>
  <c r="A246" i="108"/>
  <c r="A247" i="108"/>
  <c r="A248" i="108"/>
  <c r="A249" i="108"/>
  <c r="A250" i="108"/>
  <c r="A251" i="108"/>
  <c r="A252" i="108"/>
  <c r="A253" i="108"/>
  <c r="A254" i="108"/>
  <c r="A255" i="108"/>
  <c r="A256" i="108"/>
  <c r="A257" i="108"/>
  <c r="A258" i="108"/>
  <c r="A259" i="108"/>
  <c r="A260" i="108"/>
  <c r="A261" i="108"/>
  <c r="A262" i="108"/>
  <c r="A263" i="108"/>
  <c r="A264" i="108"/>
  <c r="A265" i="108"/>
  <c r="A266" i="108"/>
  <c r="A267" i="108"/>
  <c r="A268" i="108"/>
  <c r="A269" i="108"/>
  <c r="A270" i="108"/>
  <c r="A271" i="108"/>
  <c r="A272" i="108"/>
  <c r="A273" i="108"/>
  <c r="A274" i="108"/>
  <c r="A275" i="108"/>
  <c r="A276" i="108"/>
  <c r="A277" i="108"/>
  <c r="A278" i="108"/>
  <c r="A279" i="108"/>
  <c r="A280" i="108"/>
  <c r="A281" i="108"/>
  <c r="A282" i="108"/>
  <c r="A283" i="108"/>
  <c r="A284" i="108"/>
  <c r="A285" i="108"/>
  <c r="A286" i="108"/>
  <c r="A287" i="108"/>
  <c r="A288" i="108"/>
  <c r="A289" i="108"/>
  <c r="A290" i="108"/>
  <c r="A291" i="108"/>
  <c r="A292" i="108"/>
  <c r="A293" i="108"/>
  <c r="A294" i="108"/>
  <c r="A295" i="108"/>
  <c r="A296" i="108"/>
  <c r="A297" i="108"/>
  <c r="A298" i="108"/>
  <c r="A299" i="108"/>
  <c r="A300" i="108"/>
  <c r="A301" i="108"/>
  <c r="A302" i="108"/>
  <c r="A303" i="108"/>
  <c r="A304" i="108"/>
  <c r="A305" i="108"/>
  <c r="A306" i="108"/>
  <c r="A307" i="108"/>
  <c r="A308" i="108"/>
  <c r="A309" i="108"/>
  <c r="A310" i="108"/>
  <c r="A311" i="108"/>
  <c r="A312" i="108"/>
  <c r="A313" i="108"/>
  <c r="A314" i="108"/>
  <c r="A315" i="108"/>
  <c r="A316" i="108"/>
  <c r="A317" i="108"/>
  <c r="A318" i="108"/>
  <c r="A319" i="108"/>
  <c r="A320" i="108"/>
  <c r="A321" i="108"/>
  <c r="A322" i="108"/>
  <c r="A323" i="108"/>
  <c r="A324" i="108"/>
  <c r="A325" i="108"/>
  <c r="A326" i="108"/>
  <c r="A327" i="108"/>
  <c r="A328" i="108"/>
  <c r="A329" i="108"/>
  <c r="A330" i="108"/>
  <c r="A331" i="108"/>
  <c r="A332" i="108"/>
  <c r="A333" i="108"/>
  <c r="A334" i="108"/>
  <c r="A335" i="108"/>
  <c r="A336" i="108"/>
  <c r="A337" i="108"/>
  <c r="A338" i="108"/>
  <c r="A339" i="108"/>
  <c r="A340" i="108"/>
  <c r="A341" i="108"/>
  <c r="A342" i="108"/>
  <c r="A343" i="108"/>
  <c r="A344" i="108"/>
  <c r="A345" i="108"/>
  <c r="A346" i="108"/>
  <c r="A347" i="108"/>
  <c r="A348" i="108"/>
  <c r="A349" i="108"/>
  <c r="A350" i="108"/>
  <c r="A351" i="108"/>
  <c r="A352" i="108"/>
  <c r="A353" i="108"/>
  <c r="A354" i="108"/>
  <c r="A355" i="108"/>
  <c r="A356" i="108"/>
  <c r="A357" i="108"/>
  <c r="A358" i="108"/>
  <c r="A359" i="108"/>
  <c r="A360" i="108"/>
  <c r="A361" i="108"/>
  <c r="A362" i="108"/>
  <c r="A363" i="108"/>
  <c r="A364" i="108"/>
  <c r="A365" i="108"/>
  <c r="A366" i="108"/>
  <c r="A367" i="108"/>
  <c r="A368" i="108"/>
  <c r="A369" i="108"/>
  <c r="A370" i="108"/>
  <c r="A371" i="108"/>
  <c r="A372" i="108"/>
  <c r="A373" i="108"/>
  <c r="A374" i="108"/>
  <c r="A375" i="108"/>
  <c r="A376" i="108"/>
  <c r="A377" i="108"/>
  <c r="A378" i="108"/>
  <c r="A379" i="108"/>
  <c r="A380" i="108"/>
  <c r="A381" i="108"/>
  <c r="A382" i="108"/>
  <c r="A383" i="108"/>
  <c r="A384" i="108"/>
  <c r="A385" i="108"/>
  <c r="A386" i="108"/>
  <c r="A387" i="108"/>
  <c r="A388" i="108"/>
  <c r="A389" i="108"/>
  <c r="A390" i="108"/>
  <c r="A391" i="108"/>
  <c r="A392" i="108"/>
  <c r="A393" i="108"/>
  <c r="A394" i="108"/>
  <c r="A395" i="108"/>
  <c r="A396" i="108"/>
  <c r="A397" i="108"/>
  <c r="A398" i="108"/>
  <c r="A399" i="108"/>
  <c r="A400" i="108"/>
  <c r="A401" i="108"/>
  <c r="A402" i="108"/>
  <c r="A403" i="108"/>
  <c r="A404" i="108"/>
  <c r="A405" i="108"/>
  <c r="A406" i="108"/>
  <c r="A407" i="108"/>
  <c r="A408" i="108"/>
  <c r="A409" i="108"/>
  <c r="A410" i="108"/>
  <c r="A411" i="108"/>
  <c r="A412" i="108"/>
  <c r="A413" i="108"/>
  <c r="A414" i="108"/>
  <c r="A415" i="108"/>
  <c r="A416" i="108"/>
  <c r="A417" i="108"/>
  <c r="A418" i="108"/>
  <c r="A419" i="108"/>
  <c r="A420" i="108"/>
  <c r="A421" i="108"/>
  <c r="A422" i="108"/>
  <c r="A423" i="108"/>
  <c r="A424" i="108"/>
  <c r="A425" i="108"/>
  <c r="A426" i="108"/>
  <c r="A427" i="108"/>
  <c r="A428" i="108"/>
  <c r="A429" i="108"/>
  <c r="A430" i="108"/>
  <c r="A431" i="108"/>
  <c r="A432" i="108"/>
  <c r="A433" i="108"/>
  <c r="A434" i="108"/>
  <c r="A435" i="108"/>
  <c r="A436" i="108"/>
  <c r="A437" i="108"/>
  <c r="A438" i="108"/>
  <c r="A439" i="108"/>
  <c r="A440" i="108"/>
  <c r="A441" i="108"/>
  <c r="A442" i="108"/>
  <c r="A443" i="108"/>
  <c r="A444" i="108"/>
  <c r="A445" i="108"/>
  <c r="A446" i="108"/>
  <c r="A447" i="108"/>
  <c r="A448" i="108"/>
  <c r="A449" i="108"/>
  <c r="A450" i="108"/>
  <c r="A451" i="108"/>
  <c r="A452" i="108"/>
  <c r="A453" i="108"/>
  <c r="A454" i="108"/>
  <c r="A455" i="108"/>
  <c r="A456" i="108"/>
  <c r="A457" i="108"/>
  <c r="A458" i="108"/>
  <c r="A459" i="108"/>
  <c r="A460" i="108"/>
  <c r="A461" i="108"/>
  <c r="A462" i="108"/>
  <c r="A463" i="108"/>
  <c r="A464" i="108"/>
  <c r="A465" i="108"/>
  <c r="A466" i="108"/>
  <c r="A467" i="108"/>
  <c r="A468" i="108"/>
  <c r="A469" i="108"/>
  <c r="A470" i="108"/>
  <c r="A471" i="108"/>
  <c r="A472" i="108"/>
  <c r="A473" i="108"/>
  <c r="A474" i="108"/>
  <c r="A475" i="108"/>
  <c r="A476" i="108"/>
  <c r="A477" i="108"/>
  <c r="A478" i="108"/>
  <c r="A479" i="108"/>
  <c r="A480" i="108"/>
  <c r="A481" i="108"/>
  <c r="A482" i="108"/>
  <c r="A483" i="108"/>
  <c r="A484" i="108"/>
  <c r="A485" i="108"/>
  <c r="A486" i="108"/>
  <c r="A487" i="108"/>
  <c r="A488" i="108"/>
  <c r="A489" i="108"/>
  <c r="A490" i="108"/>
  <c r="A491" i="108"/>
  <c r="A492" i="108"/>
  <c r="A493" i="108"/>
  <c r="A494" i="108"/>
  <c r="A495" i="108"/>
  <c r="A496" i="108"/>
  <c r="A497" i="108"/>
  <c r="A498" i="108"/>
  <c r="A499" i="108"/>
  <c r="A500" i="108"/>
  <c r="A501" i="108"/>
  <c r="A502" i="108"/>
  <c r="A503" i="108"/>
  <c r="A504" i="108"/>
  <c r="A505" i="108"/>
  <c r="A506" i="108"/>
  <c r="A507" i="108"/>
  <c r="A508" i="108"/>
  <c r="A509" i="108"/>
  <c r="A510" i="108"/>
  <c r="A511" i="108"/>
  <c r="A512" i="108"/>
  <c r="A513" i="108"/>
  <c r="A514" i="108"/>
  <c r="A515" i="108"/>
  <c r="A516" i="108"/>
  <c r="A517" i="108"/>
  <c r="A518" i="108"/>
  <c r="A519" i="108"/>
  <c r="A520" i="108"/>
  <c r="A521" i="108"/>
  <c r="A522" i="108"/>
  <c r="A523" i="108"/>
  <c r="A524" i="108"/>
  <c r="A525" i="108"/>
  <c r="A526" i="108"/>
  <c r="A527" i="108"/>
  <c r="A528" i="108"/>
  <c r="A529" i="108"/>
  <c r="A530" i="108"/>
  <c r="A531" i="108"/>
  <c r="A532" i="108"/>
  <c r="A533" i="108"/>
  <c r="A534" i="108"/>
  <c r="A535" i="108"/>
  <c r="A536" i="108"/>
  <c r="A537" i="108"/>
  <c r="A538" i="108"/>
  <c r="A539" i="108"/>
  <c r="A540" i="108"/>
  <c r="A541" i="108"/>
  <c r="A542" i="108"/>
  <c r="A543" i="108"/>
  <c r="A544" i="108"/>
  <c r="A545" i="108"/>
  <c r="A546" i="108"/>
  <c r="A547" i="108"/>
  <c r="A548" i="108"/>
  <c r="A549" i="108"/>
  <c r="A550" i="108"/>
  <c r="A551" i="108"/>
  <c r="A552" i="108"/>
  <c r="A553" i="108"/>
  <c r="A554" i="108"/>
  <c r="A555" i="108"/>
  <c r="A556" i="108"/>
  <c r="A557" i="108"/>
  <c r="A558" i="108"/>
  <c r="A559" i="108"/>
  <c r="A560" i="108"/>
  <c r="A561" i="108"/>
  <c r="A562" i="108"/>
  <c r="A563" i="108"/>
  <c r="A564" i="108"/>
  <c r="A565" i="108"/>
  <c r="A566" i="108"/>
  <c r="A567" i="108"/>
  <c r="A568" i="108"/>
  <c r="A569" i="108"/>
  <c r="A570" i="108"/>
  <c r="A571" i="108"/>
  <c r="A572" i="108"/>
  <c r="A573" i="108"/>
  <c r="A574" i="108"/>
  <c r="A575" i="108"/>
  <c r="A576" i="108"/>
  <c r="A577" i="108"/>
  <c r="A578" i="108"/>
  <c r="A579" i="108"/>
  <c r="A580" i="108"/>
  <c r="A581" i="108"/>
  <c r="A582" i="108"/>
  <c r="A583" i="108"/>
  <c r="A584" i="108"/>
  <c r="A585" i="108"/>
  <c r="A586" i="108"/>
  <c r="A587" i="108"/>
  <c r="A588" i="108"/>
  <c r="A589" i="108"/>
  <c r="A590" i="108"/>
  <c r="A591" i="108"/>
  <c r="A592" i="108"/>
  <c r="A593" i="108"/>
  <c r="A594" i="108"/>
  <c r="A595" i="108"/>
  <c r="A596" i="108"/>
  <c r="A597" i="108"/>
  <c r="A598" i="108"/>
  <c r="A599" i="108"/>
  <c r="A600" i="108"/>
  <c r="A601" i="108"/>
  <c r="A602" i="108"/>
  <c r="A603" i="108"/>
  <c r="A604" i="108"/>
  <c r="A605" i="108"/>
  <c r="A606" i="108"/>
  <c r="A607" i="108"/>
  <c r="A608" i="108"/>
  <c r="A609" i="108"/>
  <c r="A610" i="108"/>
  <c r="A611" i="108"/>
  <c r="A612" i="108"/>
  <c r="A613" i="108"/>
  <c r="A614" i="108"/>
  <c r="A615" i="108"/>
  <c r="A616" i="108"/>
  <c r="A617" i="108"/>
  <c r="A618" i="108"/>
  <c r="A619" i="108"/>
  <c r="A620" i="108"/>
  <c r="A621" i="108"/>
  <c r="A622" i="108"/>
  <c r="A623" i="108"/>
  <c r="A624" i="108"/>
  <c r="A625" i="108"/>
  <c r="A626" i="108"/>
  <c r="A627" i="108"/>
  <c r="A628" i="108"/>
  <c r="A629" i="108"/>
  <c r="A630" i="108"/>
  <c r="A631" i="108"/>
  <c r="A632" i="108"/>
  <c r="A633" i="108"/>
  <c r="A634" i="108"/>
  <c r="A635" i="108"/>
  <c r="A636" i="108"/>
  <c r="A637" i="108"/>
  <c r="A638" i="108"/>
  <c r="A639" i="108"/>
  <c r="A640" i="108"/>
  <c r="A641" i="108"/>
  <c r="A642" i="108"/>
  <c r="A643" i="108"/>
  <c r="A644" i="108"/>
  <c r="A645" i="108"/>
  <c r="A646" i="108"/>
  <c r="A647" i="108"/>
  <c r="A648" i="108"/>
  <c r="A649" i="108"/>
  <c r="A650" i="108"/>
  <c r="A651" i="108"/>
  <c r="A652" i="108"/>
  <c r="A653" i="108"/>
  <c r="A654" i="108"/>
  <c r="A655" i="108"/>
  <c r="A656" i="108"/>
  <c r="A657" i="108"/>
  <c r="A658" i="108"/>
  <c r="A659" i="108"/>
  <c r="A660" i="108"/>
  <c r="A661" i="108"/>
  <c r="A662" i="108"/>
  <c r="A663" i="108"/>
  <c r="A664" i="108"/>
  <c r="A665" i="108"/>
  <c r="A666" i="108"/>
  <c r="A667" i="108"/>
  <c r="A668" i="108"/>
  <c r="A669" i="108"/>
  <c r="A670" i="108"/>
  <c r="A671" i="108"/>
  <c r="A672" i="108"/>
  <c r="A673" i="108"/>
  <c r="A674" i="108"/>
  <c r="A675" i="108"/>
  <c r="A676" i="108"/>
  <c r="A677" i="108"/>
  <c r="A678" i="108"/>
  <c r="A679" i="108"/>
  <c r="A680" i="108"/>
  <c r="A681" i="108"/>
  <c r="A682" i="108"/>
  <c r="A683" i="108"/>
  <c r="A684" i="108"/>
  <c r="A685" i="108"/>
  <c r="A686" i="108"/>
  <c r="A687" i="108"/>
  <c r="A688" i="108"/>
  <c r="A689" i="108"/>
  <c r="A690" i="108"/>
  <c r="A691" i="108"/>
  <c r="A692" i="108"/>
  <c r="A693" i="108"/>
  <c r="A694" i="108"/>
  <c r="A695" i="108"/>
  <c r="A696" i="108"/>
  <c r="A697" i="108"/>
  <c r="A698" i="108"/>
  <c r="A699" i="108"/>
  <c r="A700" i="108"/>
  <c r="A701" i="108"/>
  <c r="A702" i="108"/>
  <c r="A703" i="108"/>
  <c r="A704" i="108"/>
  <c r="A705" i="108"/>
  <c r="A706" i="108"/>
  <c r="A707" i="108"/>
  <c r="A708" i="108"/>
  <c r="A709" i="108"/>
  <c r="A710" i="108"/>
  <c r="A711" i="108"/>
  <c r="A712" i="108"/>
  <c r="A713" i="108"/>
  <c r="A714" i="108"/>
  <c r="A715" i="108"/>
  <c r="A716" i="108"/>
  <c r="A717" i="108"/>
  <c r="A718" i="108"/>
  <c r="A719" i="108"/>
  <c r="A720" i="108"/>
  <c r="A721" i="108"/>
  <c r="A722" i="108"/>
  <c r="A723" i="108"/>
  <c r="A724" i="108"/>
  <c r="A725" i="108"/>
  <c r="A726" i="108"/>
  <c r="A727" i="108"/>
  <c r="A728" i="108"/>
  <c r="A729" i="108"/>
  <c r="A730" i="108"/>
  <c r="A731" i="108"/>
  <c r="A732" i="108"/>
  <c r="A733" i="108"/>
  <c r="A734" i="108"/>
  <c r="A735" i="108"/>
  <c r="A736" i="108"/>
  <c r="A737" i="108"/>
  <c r="A738" i="108"/>
  <c r="A739" i="108"/>
  <c r="A740" i="108"/>
  <c r="A741" i="108"/>
  <c r="A742" i="108"/>
  <c r="A743" i="108"/>
  <c r="A744" i="108"/>
  <c r="A745" i="108"/>
  <c r="A746" i="108"/>
  <c r="A747" i="108"/>
  <c r="A748" i="108"/>
  <c r="A749" i="108"/>
  <c r="A750" i="108"/>
  <c r="A751" i="108"/>
  <c r="A752" i="108"/>
  <c r="A753" i="108"/>
  <c r="A754" i="108"/>
  <c r="A755" i="108"/>
  <c r="A756" i="108"/>
  <c r="A757" i="108"/>
  <c r="A758" i="108"/>
  <c r="A759" i="108"/>
  <c r="A760" i="108"/>
  <c r="A761" i="108"/>
  <c r="A762" i="108"/>
  <c r="A763" i="108"/>
  <c r="A764" i="108"/>
  <c r="A765" i="108"/>
  <c r="A766" i="108"/>
  <c r="A767" i="108"/>
  <c r="A768" i="108"/>
  <c r="A769" i="108"/>
  <c r="A770" i="108"/>
  <c r="A771" i="108"/>
  <c r="A772" i="108"/>
  <c r="A773" i="108"/>
  <c r="A774" i="108"/>
  <c r="A775" i="108"/>
  <c r="A776" i="108"/>
  <c r="A777" i="108"/>
  <c r="A778" i="108"/>
  <c r="A779" i="108"/>
  <c r="A780" i="108"/>
  <c r="A781" i="108"/>
  <c r="A782" i="108"/>
  <c r="A783" i="108"/>
  <c r="A784" i="108"/>
  <c r="A785" i="108"/>
  <c r="A786" i="108"/>
  <c r="A787" i="108"/>
  <c r="A788" i="108"/>
  <c r="A789" i="108"/>
  <c r="A790" i="108"/>
  <c r="A791" i="108"/>
  <c r="A792" i="108"/>
  <c r="A793" i="108"/>
  <c r="A794" i="108"/>
  <c r="A795" i="108"/>
  <c r="A796" i="108"/>
  <c r="A797" i="108"/>
  <c r="A798" i="108"/>
  <c r="A799" i="108"/>
  <c r="A800" i="108"/>
  <c r="A801" i="108"/>
  <c r="A802" i="108"/>
  <c r="A803" i="108"/>
  <c r="A804" i="108"/>
  <c r="A805" i="108"/>
  <c r="A806" i="108"/>
  <c r="A807" i="108"/>
  <c r="A808" i="108"/>
  <c r="A809" i="108"/>
  <c r="A810" i="108"/>
  <c r="A811" i="108"/>
  <c r="A812" i="108"/>
  <c r="A813" i="108"/>
  <c r="A814" i="108"/>
  <c r="A815" i="108"/>
  <c r="A816" i="108"/>
  <c r="A817" i="108"/>
  <c r="A818" i="108"/>
  <c r="A819" i="108"/>
  <c r="A820" i="108"/>
  <c r="A821" i="108"/>
  <c r="A822" i="108"/>
  <c r="A823" i="108"/>
  <c r="A824" i="108"/>
  <c r="A825" i="108"/>
  <c r="A826" i="108"/>
  <c r="A827" i="108"/>
  <c r="A828" i="108"/>
  <c r="A829" i="108"/>
  <c r="A830" i="108"/>
  <c r="A831" i="108"/>
  <c r="A832" i="108"/>
  <c r="A833" i="108"/>
  <c r="A834" i="108"/>
  <c r="A835" i="108"/>
  <c r="A836" i="108"/>
  <c r="A837" i="108"/>
  <c r="A838" i="108"/>
  <c r="A839" i="108"/>
  <c r="A840" i="108"/>
  <c r="A841" i="108"/>
  <c r="A842" i="108"/>
  <c r="A843" i="108"/>
  <c r="A844" i="108"/>
  <c r="A845" i="108"/>
  <c r="A846" i="108"/>
  <c r="A847" i="108"/>
  <c r="A848" i="108"/>
  <c r="A849" i="108"/>
  <c r="A850" i="108"/>
  <c r="A851" i="108"/>
  <c r="A852" i="108"/>
  <c r="A853" i="108"/>
  <c r="A854" i="108"/>
  <c r="A855" i="108"/>
  <c r="A856" i="108"/>
  <c r="A857" i="108"/>
  <c r="A858" i="108"/>
  <c r="A859" i="108"/>
  <c r="A860" i="108"/>
  <c r="A861" i="108"/>
  <c r="A862" i="108"/>
  <c r="A863" i="108"/>
  <c r="A864" i="108"/>
  <c r="A865" i="108"/>
  <c r="A866" i="108"/>
  <c r="A867" i="108"/>
  <c r="A868" i="108"/>
  <c r="A869" i="108"/>
  <c r="A870" i="108"/>
  <c r="A871" i="108"/>
  <c r="A872" i="108"/>
  <c r="A873" i="108"/>
  <c r="A874" i="108"/>
  <c r="A875" i="108"/>
  <c r="A876" i="108"/>
  <c r="A877" i="108"/>
  <c r="A878" i="108"/>
  <c r="A879" i="108"/>
  <c r="A880" i="108"/>
  <c r="A881" i="108"/>
  <c r="A882" i="108"/>
  <c r="A883" i="108"/>
  <c r="A884" i="108"/>
  <c r="A885" i="108"/>
  <c r="A886" i="108"/>
  <c r="A887" i="108"/>
  <c r="A888" i="108"/>
  <c r="A889" i="108"/>
  <c r="A890" i="108"/>
  <c r="A891" i="108"/>
  <c r="A892" i="108"/>
  <c r="A893" i="108"/>
  <c r="A894" i="108"/>
  <c r="A895" i="108"/>
  <c r="A896" i="108"/>
  <c r="A897" i="108"/>
  <c r="A898" i="108"/>
  <c r="A899" i="108"/>
  <c r="A900" i="108"/>
  <c r="A901" i="108"/>
  <c r="A902" i="108"/>
  <c r="A903" i="108"/>
  <c r="A904" i="108"/>
  <c r="A905" i="108"/>
  <c r="A906" i="108"/>
  <c r="A907" i="108"/>
  <c r="A908" i="108"/>
  <c r="A909" i="108"/>
  <c r="A910" i="108"/>
  <c r="A911" i="108"/>
  <c r="A912" i="108"/>
  <c r="A913" i="108"/>
  <c r="A914" i="108"/>
  <c r="A915" i="108"/>
  <c r="A916" i="108"/>
  <c r="A917" i="108"/>
  <c r="A918" i="108"/>
  <c r="A919" i="108"/>
  <c r="A920" i="108"/>
  <c r="A921" i="108"/>
  <c r="A922" i="108"/>
  <c r="A923" i="108"/>
  <c r="A924" i="108"/>
  <c r="A925" i="108"/>
  <c r="A926" i="108"/>
  <c r="A927" i="108"/>
  <c r="A928" i="108"/>
  <c r="A929" i="108"/>
  <c r="A930" i="108"/>
  <c r="A931" i="108"/>
  <c r="A932" i="108"/>
  <c r="A933" i="108"/>
  <c r="A934" i="108"/>
  <c r="A935" i="108"/>
  <c r="A936" i="108"/>
  <c r="A937" i="108"/>
  <c r="A938" i="108"/>
  <c r="A939" i="108"/>
  <c r="A940" i="108"/>
  <c r="A941" i="108"/>
  <c r="A942" i="108"/>
  <c r="A943" i="108"/>
  <c r="A944" i="108"/>
  <c r="A945" i="108"/>
  <c r="A946" i="108"/>
  <c r="A947" i="108"/>
  <c r="A948" i="108"/>
  <c r="A949" i="108"/>
  <c r="A950" i="108"/>
  <c r="A951" i="108"/>
  <c r="A952" i="108"/>
  <c r="A953" i="108"/>
  <c r="A954" i="108"/>
  <c r="A955" i="108"/>
  <c r="A956" i="108"/>
  <c r="A957" i="108"/>
  <c r="A958" i="108"/>
  <c r="A959" i="108"/>
  <c r="A960" i="108"/>
  <c r="A961" i="108"/>
  <c r="A962" i="108"/>
  <c r="A963" i="108"/>
  <c r="A964" i="108"/>
  <c r="A965" i="108"/>
  <c r="A966" i="108"/>
  <c r="A967" i="108"/>
  <c r="A968" i="108"/>
  <c r="A969" i="108"/>
  <c r="A970" i="108"/>
  <c r="A971" i="108"/>
  <c r="A972" i="108"/>
  <c r="A973" i="108"/>
  <c r="A974" i="108"/>
  <c r="A975" i="108"/>
  <c r="A976" i="108"/>
  <c r="A977" i="108"/>
  <c r="A978" i="108"/>
  <c r="A979" i="108"/>
  <c r="A980" i="108"/>
  <c r="A981" i="108"/>
  <c r="A982" i="108"/>
  <c r="A983" i="108"/>
  <c r="A984" i="108"/>
  <c r="A985" i="108"/>
  <c r="A986" i="108"/>
  <c r="A987" i="108"/>
  <c r="A988" i="108"/>
  <c r="A989" i="108"/>
  <c r="A990" i="108"/>
  <c r="A991" i="108"/>
  <c r="A992" i="108"/>
  <c r="A993" i="108"/>
  <c r="A994" i="108"/>
  <c r="A995" i="108"/>
  <c r="A996" i="108"/>
  <c r="A997" i="108"/>
  <c r="A998" i="108"/>
  <c r="A999" i="108"/>
  <c r="A1000" i="108"/>
  <c r="A1001" i="108"/>
  <c r="A1002" i="108"/>
  <c r="A1003" i="108"/>
  <c r="A1004" i="108"/>
  <c r="A1005" i="108"/>
  <c r="A1006" i="108"/>
  <c r="A1007" i="108"/>
  <c r="A1008" i="108"/>
  <c r="A1009" i="108"/>
  <c r="A1010" i="108"/>
  <c r="A1011" i="108"/>
  <c r="A1012" i="108"/>
  <c r="A1013" i="108"/>
  <c r="A1014" i="108"/>
  <c r="A1015" i="108"/>
  <c r="A1016" i="108"/>
  <c r="A1017" i="108"/>
  <c r="A1018" i="108"/>
  <c r="A1019" i="108"/>
  <c r="A1020" i="108"/>
  <c r="A1021" i="108"/>
  <c r="A1022" i="108"/>
  <c r="A1023" i="108"/>
  <c r="A1024" i="108"/>
  <c r="A1025" i="108"/>
  <c r="A1026" i="108"/>
  <c r="A1027" i="108"/>
  <c r="A1028" i="108"/>
  <c r="A1029" i="108"/>
  <c r="A1030" i="108"/>
  <c r="A1031" i="108"/>
  <c r="A1032" i="108"/>
  <c r="A1033" i="108"/>
  <c r="A1034" i="108"/>
  <c r="A1035" i="108"/>
  <c r="A1036" i="108"/>
  <c r="A1037" i="108"/>
  <c r="A1038" i="108"/>
  <c r="A1039" i="108"/>
  <c r="A1040" i="108"/>
  <c r="A1041" i="108"/>
  <c r="A1042" i="108"/>
  <c r="A1043" i="108"/>
  <c r="A1044" i="108"/>
  <c r="A1045" i="108"/>
  <c r="A1046" i="108"/>
  <c r="A1047" i="108"/>
  <c r="A1048" i="108"/>
  <c r="A1049" i="108"/>
  <c r="A1050" i="108"/>
  <c r="A1051" i="108"/>
  <c r="A1052" i="108"/>
  <c r="A1053" i="108"/>
  <c r="A1054" i="108"/>
  <c r="A1055" i="108"/>
  <c r="A1056" i="108"/>
  <c r="A1057" i="108"/>
  <c r="A1058" i="108"/>
  <c r="A1059" i="108"/>
  <c r="A1060" i="108"/>
  <c r="A1061" i="108"/>
  <c r="A1062" i="108"/>
  <c r="A1063" i="108"/>
  <c r="A1064" i="108"/>
  <c r="A1065" i="108"/>
  <c r="A1066" i="108"/>
  <c r="A1067" i="108"/>
  <c r="A1068" i="108"/>
  <c r="A1069" i="108"/>
  <c r="A1070" i="108"/>
  <c r="A1071" i="108"/>
  <c r="A1072" i="108"/>
  <c r="A1073" i="108"/>
  <c r="A1074" i="108"/>
  <c r="A1075" i="108"/>
  <c r="A1076" i="108"/>
  <c r="A1077" i="108"/>
  <c r="A1078" i="108"/>
  <c r="A1079" i="108"/>
  <c r="A1080" i="108"/>
  <c r="A1081" i="108"/>
  <c r="A1082" i="108"/>
  <c r="A1083" i="108"/>
  <c r="A1084" i="108"/>
  <c r="A1085" i="108"/>
  <c r="A1086" i="108"/>
  <c r="A1087" i="108"/>
  <c r="A1088" i="108"/>
  <c r="A1089" i="108"/>
  <c r="A1090" i="108"/>
  <c r="A1091" i="108"/>
  <c r="A1092" i="108"/>
  <c r="A1093" i="108"/>
  <c r="A1094" i="108"/>
  <c r="A1095" i="108"/>
  <c r="A1096" i="108"/>
  <c r="A1097" i="108"/>
  <c r="A1098" i="108"/>
  <c r="A1099" i="108"/>
  <c r="A1100" i="108"/>
  <c r="A1101" i="108"/>
  <c r="A1102" i="108"/>
  <c r="A1103" i="108"/>
  <c r="A1104" i="108"/>
  <c r="A1105" i="108"/>
  <c r="A1106" i="108"/>
  <c r="A1107" i="108"/>
  <c r="A1108" i="108"/>
  <c r="A1109" i="108"/>
  <c r="A1110" i="108"/>
  <c r="A1111" i="108"/>
  <c r="A1112" i="108"/>
  <c r="A1113" i="108"/>
  <c r="A1114" i="108"/>
  <c r="A1115" i="108"/>
  <c r="A1116" i="108"/>
  <c r="A1117" i="108"/>
  <c r="A1118" i="108"/>
  <c r="A1119" i="108"/>
  <c r="A1120" i="108"/>
  <c r="A1121" i="108"/>
  <c r="A1122" i="108"/>
  <c r="A1123" i="108"/>
  <c r="A1124" i="108"/>
  <c r="A1125" i="108"/>
  <c r="A1126" i="108"/>
  <c r="A1127" i="108"/>
  <c r="A1128" i="108"/>
  <c r="A1129" i="108"/>
  <c r="A1130" i="108"/>
  <c r="A1131" i="108"/>
  <c r="A1132" i="108"/>
  <c r="A1133" i="108"/>
  <c r="A1134" i="108"/>
  <c r="A1135" i="108"/>
  <c r="A1136" i="108"/>
  <c r="A1137" i="108"/>
  <c r="A1138" i="108"/>
  <c r="A1139" i="108"/>
  <c r="A1140" i="108"/>
  <c r="A1141" i="108"/>
  <c r="A1142" i="108"/>
  <c r="A1143" i="108"/>
  <c r="A1144" i="108"/>
  <c r="A1145" i="108"/>
  <c r="A1146" i="108"/>
  <c r="A1147" i="108"/>
  <c r="A1148" i="108"/>
  <c r="A1149" i="108"/>
  <c r="A1150" i="108"/>
  <c r="A1151" i="108"/>
  <c r="A1152" i="108"/>
  <c r="A1153" i="108"/>
  <c r="A1154" i="108"/>
  <c r="A1155" i="108"/>
  <c r="A1156" i="108"/>
  <c r="A1157" i="108"/>
  <c r="A1158" i="108"/>
  <c r="A1159" i="108"/>
  <c r="A1160" i="108"/>
  <c r="A1161" i="108"/>
  <c r="A1162" i="108"/>
  <c r="A1163" i="108"/>
  <c r="A1164" i="108"/>
  <c r="A1165" i="108"/>
  <c r="A1166" i="108"/>
  <c r="A1167" i="108"/>
  <c r="A1168" i="108"/>
  <c r="A1169" i="108"/>
  <c r="A1170" i="108"/>
  <c r="A1171" i="108"/>
  <c r="A1172" i="108"/>
  <c r="A1173" i="108"/>
  <c r="A1174" i="108"/>
  <c r="A1175" i="108"/>
  <c r="A1176" i="108"/>
  <c r="A1177" i="108"/>
  <c r="A1178" i="108"/>
  <c r="A1179" i="108"/>
  <c r="A1180" i="108"/>
  <c r="A1181" i="108"/>
  <c r="A1182" i="108"/>
  <c r="A1183" i="108"/>
  <c r="A1184" i="108"/>
  <c r="A1185" i="108"/>
  <c r="A1186" i="108"/>
  <c r="A1187" i="108"/>
  <c r="A1188" i="108"/>
  <c r="A1189" i="108"/>
  <c r="A1190" i="108"/>
  <c r="A1191" i="108"/>
  <c r="A1192" i="108"/>
  <c r="A1193" i="108"/>
  <c r="A1194" i="108"/>
  <c r="A1195" i="108"/>
  <c r="A1196" i="108"/>
  <c r="A1197" i="108"/>
  <c r="A1198" i="108"/>
  <c r="A1199" i="108"/>
  <c r="A1200" i="108"/>
  <c r="A1201" i="108"/>
  <c r="A1202" i="108"/>
  <c r="A1203" i="108"/>
  <c r="A1204" i="108"/>
  <c r="A1205" i="108"/>
  <c r="A1206" i="108"/>
  <c r="A1207" i="108"/>
  <c r="A1208" i="108"/>
  <c r="A1209" i="108"/>
  <c r="A1210" i="108"/>
  <c r="A1211" i="108"/>
  <c r="A1212" i="108"/>
  <c r="A1213" i="108"/>
  <c r="A1214" i="108"/>
  <c r="A1215" i="108"/>
  <c r="A1216" i="108"/>
  <c r="A1217" i="108"/>
  <c r="A1218" i="108"/>
  <c r="A1219" i="108"/>
  <c r="A1220" i="108"/>
  <c r="A1221" i="108"/>
  <c r="A1222" i="108"/>
  <c r="A1223" i="108"/>
  <c r="A1224" i="108"/>
  <c r="A1225" i="108"/>
  <c r="A1226" i="108"/>
  <c r="A1227" i="108"/>
  <c r="A1228" i="108"/>
  <c r="A1229" i="108"/>
  <c r="A1230" i="108"/>
  <c r="A1231" i="108"/>
  <c r="A1232" i="108"/>
  <c r="A1233" i="108"/>
  <c r="A1234" i="108"/>
  <c r="A1235" i="108"/>
  <c r="A1236" i="108"/>
  <c r="A1237" i="108"/>
  <c r="A1238" i="108"/>
  <c r="A1239" i="108"/>
  <c r="A1240" i="108"/>
  <c r="A1241" i="108"/>
  <c r="A1242" i="108"/>
  <c r="A1243" i="108"/>
  <c r="A1244" i="108"/>
  <c r="A1245" i="108"/>
  <c r="A1246" i="108"/>
  <c r="A1247" i="108"/>
  <c r="A1248" i="108"/>
  <c r="A1249" i="108"/>
  <c r="A1250" i="108"/>
  <c r="A1251" i="108"/>
  <c r="A1252" i="108"/>
  <c r="A1253" i="108"/>
  <c r="A1254" i="108"/>
  <c r="A1255" i="108"/>
  <c r="A1256" i="108"/>
  <c r="A1257" i="108"/>
  <c r="A1258" i="108"/>
  <c r="A1259" i="108"/>
  <c r="A1260" i="108"/>
  <c r="A1261" i="108"/>
  <c r="A1262" i="108"/>
  <c r="A1263" i="108"/>
  <c r="A1264" i="108"/>
  <c r="A1265" i="108"/>
  <c r="A1266" i="108"/>
  <c r="A1267" i="108"/>
  <c r="A1268" i="108"/>
  <c r="A1269" i="108"/>
  <c r="A1270" i="108"/>
  <c r="A1271" i="108"/>
  <c r="A1272" i="108"/>
  <c r="A1273" i="108"/>
  <c r="A1274" i="108"/>
  <c r="A1275" i="108"/>
  <c r="A1276" i="108"/>
  <c r="A1277" i="108"/>
  <c r="A1278" i="108"/>
  <c r="A1279" i="108"/>
  <c r="A1280" i="108"/>
  <c r="A1281" i="108"/>
  <c r="A1282" i="108"/>
  <c r="A1283" i="108"/>
  <c r="A1284" i="108"/>
  <c r="A1285" i="108"/>
  <c r="A1286" i="108"/>
  <c r="A1287" i="108"/>
  <c r="A1288" i="108"/>
  <c r="A1289" i="108"/>
  <c r="A1290" i="108"/>
  <c r="A1291" i="108"/>
  <c r="A1292" i="108"/>
  <c r="A1293" i="108"/>
  <c r="A1294" i="108"/>
  <c r="A1295" i="108"/>
  <c r="A1296" i="108"/>
  <c r="A1297" i="108"/>
  <c r="A1298" i="108"/>
  <c r="A1299" i="108"/>
  <c r="A1300" i="108"/>
  <c r="A1301" i="108"/>
  <c r="A1302" i="108"/>
  <c r="A1303" i="108"/>
  <c r="A1304" i="108"/>
  <c r="A1305" i="108"/>
  <c r="A1306" i="108"/>
  <c r="A1307" i="108"/>
  <c r="A1308" i="108"/>
  <c r="A1309" i="108"/>
  <c r="A1310" i="108"/>
  <c r="A1311" i="108"/>
  <c r="A1312" i="108"/>
  <c r="A1313" i="108"/>
  <c r="A1314" i="108"/>
  <c r="A1315" i="108"/>
  <c r="A1316" i="108"/>
  <c r="A1317" i="108"/>
  <c r="A1318" i="108"/>
  <c r="A1319" i="108"/>
  <c r="A1320" i="108"/>
  <c r="A1321" i="108"/>
  <c r="A1322" i="108"/>
  <c r="A1323" i="108"/>
  <c r="A1324" i="108"/>
  <c r="A1325" i="108"/>
  <c r="A1326" i="108"/>
  <c r="A1327" i="108"/>
  <c r="A1328" i="108"/>
  <c r="A1329" i="108"/>
  <c r="A1330" i="108"/>
  <c r="A1331" i="108"/>
  <c r="A1332" i="108"/>
  <c r="A1333" i="108"/>
  <c r="A1334" i="108"/>
  <c r="A1335" i="108"/>
  <c r="A1336" i="108"/>
  <c r="A1337" i="108"/>
  <c r="A1338" i="108"/>
  <c r="A1339" i="108"/>
  <c r="A1340" i="108"/>
  <c r="A1341" i="108"/>
  <c r="A1342" i="108"/>
  <c r="A1343" i="108"/>
  <c r="A1344" i="108"/>
  <c r="A1345" i="108"/>
  <c r="A1346" i="108"/>
  <c r="A1347" i="108"/>
  <c r="A1348" i="108"/>
  <c r="A1349" i="108"/>
  <c r="A1350" i="108"/>
  <c r="A1351" i="108"/>
  <c r="A1352" i="108"/>
  <c r="A1353" i="108"/>
  <c r="A1354" i="108"/>
  <c r="A1355" i="108"/>
  <c r="A1356" i="108"/>
  <c r="A1357" i="108"/>
  <c r="A1358" i="108"/>
  <c r="A1359" i="108"/>
  <c r="A1360" i="108"/>
  <c r="A1361" i="108"/>
  <c r="A1362" i="108"/>
  <c r="A1363" i="108"/>
  <c r="A1364" i="108"/>
  <c r="A1365" i="108"/>
  <c r="A1366" i="108"/>
  <c r="A1367" i="108"/>
  <c r="A1368" i="108"/>
  <c r="A1369" i="108"/>
  <c r="A1370" i="108"/>
  <c r="A1371" i="108"/>
  <c r="A1372" i="108"/>
  <c r="A1373" i="108"/>
  <c r="A1374" i="108"/>
  <c r="A1375" i="108"/>
  <c r="A1376" i="108"/>
  <c r="A1377" i="108"/>
  <c r="A1378" i="108"/>
  <c r="A1379" i="108"/>
  <c r="A1380" i="108"/>
  <c r="A1381" i="108"/>
  <c r="A1382" i="108"/>
  <c r="A1383" i="108"/>
  <c r="A1384" i="108"/>
  <c r="A1385" i="108"/>
  <c r="A1386" i="108"/>
  <c r="A1387" i="108"/>
  <c r="A1388" i="108"/>
  <c r="A1389" i="108"/>
  <c r="A1390" i="108"/>
  <c r="A1391" i="108"/>
  <c r="A1392" i="108"/>
  <c r="A1393" i="108"/>
  <c r="A1394" i="108"/>
  <c r="A1395" i="108"/>
  <c r="A1396" i="108"/>
  <c r="A1397" i="108"/>
  <c r="A1398" i="108"/>
  <c r="A1399" i="108"/>
  <c r="A1400" i="108"/>
  <c r="A1401" i="108"/>
  <c r="A1402" i="108"/>
  <c r="A1403" i="108"/>
  <c r="A1404" i="108"/>
  <c r="A1405" i="108"/>
  <c r="A1406" i="108"/>
  <c r="A1407" i="108"/>
  <c r="A1408" i="108"/>
  <c r="A1409" i="108"/>
  <c r="A1410" i="108"/>
  <c r="A1411" i="108"/>
  <c r="A1412" i="108"/>
  <c r="A1413" i="108"/>
  <c r="A1414" i="108"/>
  <c r="A1415" i="108"/>
  <c r="A1416" i="108"/>
  <c r="A1417" i="108"/>
  <c r="A1418" i="108"/>
  <c r="A1419" i="108"/>
  <c r="A1420" i="108"/>
  <c r="A1421" i="108"/>
  <c r="A1422" i="108"/>
  <c r="A1423" i="108"/>
  <c r="A1424" i="108"/>
  <c r="A1425" i="108"/>
  <c r="A1426" i="108"/>
  <c r="A1427" i="108"/>
  <c r="A1428" i="108"/>
  <c r="A1429" i="108"/>
  <c r="A1430" i="108"/>
  <c r="A1431" i="108"/>
  <c r="A1432" i="108"/>
  <c r="A1433" i="108"/>
  <c r="A1434" i="108"/>
  <c r="A1435" i="108"/>
  <c r="A1436" i="108"/>
  <c r="A1437" i="108"/>
  <c r="A1438" i="108"/>
  <c r="A1439" i="108"/>
  <c r="A1440" i="108"/>
  <c r="A1441" i="108"/>
  <c r="A1442" i="108"/>
  <c r="A1443" i="108"/>
  <c r="A1444" i="108"/>
  <c r="A1445" i="108"/>
  <c r="A1446" i="108"/>
  <c r="A1447" i="108"/>
  <c r="A1448" i="108"/>
  <c r="A1449" i="108"/>
  <c r="A1450" i="108"/>
  <c r="A1451" i="108"/>
  <c r="A1452" i="108"/>
  <c r="A1453" i="108"/>
  <c r="A1454" i="108"/>
  <c r="A1455" i="108"/>
  <c r="A1456" i="108"/>
  <c r="A1457" i="108"/>
  <c r="A1458" i="108"/>
  <c r="A1459" i="108"/>
  <c r="A1460" i="108"/>
  <c r="A1461" i="108"/>
  <c r="A1462" i="108"/>
  <c r="A1463" i="108"/>
  <c r="A1464" i="108"/>
  <c r="A1465" i="108"/>
  <c r="A1466" i="108"/>
  <c r="A1467" i="108"/>
  <c r="A1468" i="108"/>
  <c r="A1469" i="108"/>
  <c r="A1470" i="108"/>
  <c r="A1471" i="108"/>
  <c r="A1472" i="108"/>
  <c r="A1473" i="108"/>
  <c r="A1474" i="108"/>
  <c r="A1475" i="108"/>
  <c r="A1476" i="108"/>
  <c r="A1477" i="108"/>
  <c r="A1478" i="108"/>
  <c r="A1479" i="108"/>
  <c r="A1480" i="108"/>
  <c r="A1481" i="108"/>
  <c r="A1482" i="108"/>
  <c r="A1483" i="108"/>
  <c r="A1484" i="108"/>
  <c r="A1485" i="108"/>
  <c r="A1486" i="108"/>
  <c r="A1487" i="108"/>
  <c r="A1488" i="108"/>
  <c r="A1489" i="108"/>
  <c r="A1490" i="108"/>
  <c r="A1491" i="108"/>
  <c r="A1492" i="108"/>
  <c r="A1493" i="108"/>
  <c r="A1494" i="108"/>
  <c r="A1495" i="108"/>
  <c r="A1496" i="108"/>
  <c r="A1497" i="108"/>
  <c r="A1498" i="108"/>
  <c r="A1499" i="108"/>
  <c r="A1500" i="108"/>
  <c r="A1501" i="108"/>
  <c r="A1502" i="108"/>
  <c r="A1503" i="108"/>
  <c r="A1504" i="108"/>
  <c r="A1505" i="108"/>
  <c r="A1506" i="108"/>
  <c r="A1507" i="108"/>
  <c r="A1508" i="108"/>
  <c r="A1509" i="108"/>
  <c r="A1510" i="108"/>
  <c r="A1511" i="108"/>
  <c r="A1512" i="108"/>
  <c r="A1513" i="108"/>
  <c r="A1514" i="108"/>
  <c r="A1515" i="108"/>
  <c r="A1516" i="108"/>
  <c r="A1517" i="108"/>
  <c r="A1518" i="108"/>
  <c r="A1519" i="108"/>
  <c r="A1520" i="108"/>
  <c r="A1521" i="108"/>
  <c r="A1522" i="108"/>
  <c r="A1523" i="108"/>
  <c r="A1524" i="108"/>
  <c r="A1525" i="108"/>
  <c r="A1526" i="108"/>
  <c r="A1527" i="108"/>
  <c r="A1528" i="108"/>
  <c r="A1529" i="108"/>
  <c r="A1530" i="108"/>
  <c r="A1531" i="108"/>
  <c r="A1532" i="108"/>
  <c r="A1533" i="108"/>
  <c r="A1534" i="108"/>
  <c r="A1535" i="108"/>
  <c r="A1536" i="108"/>
  <c r="A1537" i="108"/>
  <c r="A1538" i="108"/>
  <c r="A1539" i="108"/>
  <c r="A1540" i="108"/>
  <c r="A1541" i="108"/>
  <c r="A1542" i="108"/>
  <c r="A1543" i="108"/>
  <c r="A1544" i="108"/>
  <c r="A1545" i="108"/>
  <c r="A1546" i="108"/>
  <c r="A1547" i="108"/>
  <c r="A1548" i="108"/>
  <c r="A1549" i="108"/>
  <c r="A1550" i="108"/>
  <c r="A1551" i="108"/>
  <c r="A1552" i="108"/>
  <c r="A1553" i="108"/>
  <c r="A1554" i="108"/>
  <c r="A1555" i="108"/>
  <c r="A1556" i="108"/>
  <c r="A1557" i="108"/>
  <c r="A1558" i="108"/>
  <c r="A1559" i="108"/>
  <c r="A1560" i="108"/>
  <c r="A1561" i="108"/>
  <c r="A1562" i="108"/>
  <c r="A1563" i="108"/>
  <c r="A1564" i="108"/>
  <c r="A1565" i="108"/>
  <c r="A1566" i="108"/>
  <c r="A1567" i="108"/>
  <c r="A1568" i="108"/>
  <c r="A1569" i="108"/>
  <c r="A1570" i="108"/>
  <c r="A1571" i="108"/>
  <c r="A1572" i="108"/>
  <c r="A1573" i="108"/>
  <c r="A1574" i="108"/>
  <c r="A1575" i="108"/>
  <c r="A1576" i="108"/>
  <c r="A1577" i="108"/>
  <c r="A1578" i="108"/>
  <c r="A1579" i="108"/>
  <c r="A1580" i="108"/>
  <c r="A1581" i="108"/>
  <c r="A1582" i="108"/>
  <c r="A1583" i="108"/>
  <c r="A1584" i="108"/>
  <c r="A1585" i="108"/>
  <c r="A1586" i="108"/>
  <c r="A1587" i="108"/>
  <c r="A1588" i="108"/>
  <c r="A1589" i="108"/>
  <c r="A1590" i="108"/>
  <c r="A1591" i="108"/>
  <c r="A1592" i="108"/>
  <c r="A1593" i="108"/>
  <c r="A1594" i="108"/>
  <c r="A1595" i="108"/>
  <c r="A1596" i="108"/>
  <c r="A1597" i="108"/>
  <c r="A1598" i="108"/>
  <c r="A1599" i="108"/>
  <c r="A1600" i="108"/>
  <c r="A1601" i="108"/>
  <c r="A1602" i="108"/>
  <c r="A1603" i="108"/>
  <c r="A1604" i="108"/>
  <c r="A1605" i="108"/>
  <c r="A1606" i="108"/>
  <c r="A1607" i="108"/>
  <c r="A1608" i="108"/>
  <c r="A1609" i="108"/>
  <c r="A1610" i="108"/>
  <c r="A1611" i="108"/>
  <c r="A1612" i="108"/>
  <c r="A1613" i="108"/>
  <c r="A1614" i="108"/>
  <c r="A1615" i="108"/>
  <c r="A1616" i="108"/>
  <c r="A1617" i="108"/>
  <c r="A1618" i="108"/>
  <c r="A1619" i="108"/>
  <c r="A1620" i="108"/>
  <c r="A1621" i="108"/>
  <c r="A1622" i="108"/>
  <c r="A1623" i="108"/>
  <c r="A1624" i="108"/>
  <c r="A1625" i="108"/>
  <c r="A1626" i="108"/>
  <c r="A1627" i="108"/>
  <c r="A1628" i="108"/>
  <c r="A1629" i="108"/>
  <c r="A1630" i="108"/>
  <c r="A1631" i="108"/>
  <c r="A1632" i="108"/>
  <c r="A1633" i="108"/>
  <c r="A1634" i="108"/>
  <c r="A1635" i="108"/>
  <c r="A1636" i="108"/>
  <c r="A1637" i="108"/>
  <c r="A1638" i="108"/>
  <c r="A1639" i="108"/>
  <c r="A1640" i="108"/>
  <c r="A1641" i="108"/>
  <c r="A1642" i="108"/>
  <c r="A1643" i="108"/>
  <c r="A1644" i="108"/>
  <c r="A1645" i="108"/>
  <c r="A1646" i="108"/>
  <c r="A1647" i="108"/>
  <c r="A1648" i="108"/>
  <c r="A1649" i="108"/>
  <c r="A1650" i="108"/>
  <c r="A1651" i="108"/>
  <c r="A1652" i="108"/>
  <c r="A1653" i="108"/>
  <c r="A1654" i="108"/>
  <c r="A1655" i="108"/>
  <c r="A1656" i="108"/>
  <c r="A1657" i="108"/>
  <c r="A1658" i="108"/>
  <c r="A1659" i="108"/>
  <c r="A1660" i="108"/>
  <c r="A1661" i="108"/>
  <c r="A1662" i="108"/>
  <c r="A1663" i="108"/>
  <c r="A1664" i="108"/>
  <c r="A1665" i="108"/>
  <c r="A1666" i="108"/>
  <c r="A1667" i="108"/>
  <c r="A1668" i="108"/>
  <c r="A1669" i="108"/>
  <c r="A1670" i="108"/>
  <c r="A1671" i="108"/>
  <c r="A1672" i="108"/>
  <c r="A1673" i="108"/>
  <c r="A1674" i="108"/>
  <c r="A1675" i="108"/>
  <c r="A1676" i="108"/>
  <c r="A1677" i="108"/>
  <c r="A1678" i="108"/>
  <c r="A1679" i="108"/>
  <c r="A1680" i="108"/>
  <c r="A1681" i="108"/>
  <c r="A1682" i="108"/>
  <c r="A1683" i="108"/>
  <c r="A1684" i="108"/>
  <c r="A1685" i="108"/>
  <c r="A1686" i="108"/>
  <c r="A1687" i="108"/>
  <c r="A1688" i="108"/>
  <c r="A1689" i="108"/>
  <c r="A1690" i="108"/>
  <c r="A1691" i="108"/>
  <c r="A1692" i="108"/>
  <c r="A1693" i="108"/>
  <c r="A1694" i="108"/>
  <c r="A1695" i="108"/>
  <c r="A1696" i="108"/>
  <c r="A1697" i="108"/>
  <c r="A1698" i="108"/>
  <c r="A1699" i="108"/>
  <c r="A1700" i="108"/>
  <c r="A1701" i="108"/>
  <c r="A1702" i="108"/>
  <c r="A1703" i="108"/>
  <c r="A1704" i="108"/>
  <c r="A1705" i="108"/>
  <c r="A1706" i="108"/>
  <c r="A1707" i="108"/>
  <c r="A1708" i="108"/>
  <c r="A1709" i="108"/>
  <c r="A1710" i="108"/>
  <c r="A1711" i="108"/>
  <c r="A1712" i="108"/>
  <c r="A1713" i="108"/>
  <c r="A1714" i="108"/>
  <c r="A1715" i="108"/>
  <c r="A1716" i="108"/>
  <c r="A1717" i="108"/>
  <c r="A1718" i="108"/>
  <c r="A1719" i="108"/>
  <c r="A1720" i="108"/>
  <c r="A1721" i="108"/>
  <c r="A1722" i="108"/>
  <c r="A1723" i="108"/>
  <c r="A1724" i="108"/>
  <c r="A1725" i="108"/>
  <c r="A1726" i="108"/>
  <c r="A1727" i="108"/>
  <c r="A1728" i="108"/>
  <c r="A1729" i="108"/>
  <c r="A1730" i="108"/>
  <c r="A1731" i="108"/>
  <c r="A1732" i="108"/>
  <c r="A1733" i="108"/>
  <c r="A1734" i="108"/>
  <c r="A1735" i="108"/>
  <c r="A1736" i="108"/>
  <c r="A1737" i="108"/>
  <c r="A1738" i="108"/>
  <c r="A1739" i="108"/>
  <c r="A1740" i="108"/>
  <c r="A1741" i="108"/>
  <c r="A1742" i="108"/>
  <c r="A1743" i="108"/>
  <c r="A1744" i="108"/>
  <c r="A1745" i="108"/>
  <c r="A1746" i="108"/>
  <c r="A1747" i="108"/>
  <c r="A1748" i="108"/>
  <c r="A1749" i="108"/>
  <c r="A1750" i="108"/>
  <c r="A1751" i="108"/>
  <c r="A1752" i="108"/>
  <c r="A1753" i="108"/>
  <c r="A1754" i="108"/>
  <c r="A1755" i="108"/>
  <c r="A1756" i="108"/>
  <c r="A1757" i="108"/>
  <c r="A1758" i="108"/>
  <c r="A1759" i="108"/>
  <c r="A1760" i="108"/>
  <c r="A1761" i="108"/>
  <c r="A1762" i="108"/>
  <c r="A1763" i="108"/>
  <c r="A1764" i="108"/>
  <c r="A1765" i="108"/>
  <c r="A1766" i="108"/>
  <c r="A1767" i="108"/>
  <c r="A1768" i="108"/>
  <c r="A1769" i="108"/>
  <c r="A1770" i="108"/>
  <c r="A1771" i="108"/>
  <c r="A1772" i="108"/>
  <c r="A1773" i="108"/>
  <c r="A1774" i="108"/>
  <c r="A1775" i="108"/>
  <c r="A1776" i="108"/>
  <c r="A1777" i="108"/>
  <c r="A1778" i="108"/>
  <c r="A1779" i="108"/>
  <c r="A1780" i="108"/>
  <c r="A1781" i="108"/>
  <c r="A1782" i="108"/>
  <c r="A1783" i="108"/>
  <c r="A1784" i="108"/>
  <c r="A1785" i="108"/>
  <c r="A1786" i="108"/>
  <c r="A1787" i="108"/>
  <c r="A1788" i="108"/>
  <c r="A1789" i="108"/>
  <c r="A1790" i="108"/>
  <c r="A1791" i="108"/>
  <c r="A1792" i="108"/>
  <c r="A1793" i="108"/>
  <c r="A1794" i="108"/>
  <c r="A1795" i="108"/>
  <c r="A1796" i="108"/>
  <c r="A1797" i="108"/>
  <c r="A1798" i="108"/>
  <c r="A1799" i="108"/>
  <c r="A1800" i="108"/>
  <c r="A1801" i="108"/>
  <c r="A1802" i="108"/>
  <c r="A1803" i="108"/>
  <c r="A1804" i="108"/>
  <c r="A1805" i="108"/>
  <c r="A1806" i="108"/>
  <c r="A1807" i="108"/>
  <c r="A1808" i="108"/>
  <c r="A1809" i="108"/>
  <c r="A1810" i="108"/>
  <c r="A1811" i="108"/>
  <c r="A1812" i="108"/>
  <c r="A1813" i="108"/>
  <c r="A1814" i="108"/>
  <c r="A1815" i="108"/>
  <c r="A1816" i="108"/>
  <c r="A1817" i="108"/>
  <c r="A1818" i="108"/>
  <c r="A1819" i="108"/>
  <c r="A1820" i="108"/>
  <c r="A1821" i="108"/>
  <c r="A1822" i="108"/>
  <c r="A1823" i="108"/>
  <c r="A1824" i="108"/>
  <c r="A1825" i="108"/>
  <c r="A1826" i="108"/>
  <c r="A1827" i="108"/>
  <c r="A1828" i="108"/>
  <c r="A1829" i="108"/>
  <c r="A1830" i="108"/>
  <c r="A1831" i="108"/>
  <c r="A1832" i="108"/>
  <c r="A1833" i="108"/>
  <c r="A1834" i="108"/>
  <c r="A1835" i="108"/>
  <c r="A1836" i="108"/>
  <c r="A1837" i="108"/>
  <c r="A1838" i="108"/>
  <c r="A1839" i="108"/>
  <c r="A1840" i="108"/>
  <c r="A1841" i="108"/>
  <c r="A1842" i="108"/>
  <c r="A1843" i="108"/>
  <c r="A1844" i="108"/>
  <c r="A1845" i="108"/>
  <c r="A1846" i="108"/>
  <c r="A1847" i="108"/>
  <c r="A1848" i="108"/>
  <c r="A1849" i="108"/>
  <c r="A1850" i="108"/>
  <c r="A1851" i="108"/>
  <c r="A1852" i="108"/>
  <c r="A1853" i="108"/>
  <c r="A1854" i="108"/>
  <c r="A1855" i="108"/>
  <c r="A1856" i="108"/>
  <c r="A1857" i="108"/>
  <c r="A1858" i="108"/>
  <c r="A1859" i="108"/>
  <c r="A1860" i="108"/>
  <c r="A1861" i="108"/>
  <c r="A1862" i="108"/>
  <c r="A1863" i="108"/>
  <c r="A1864" i="108"/>
  <c r="A1865" i="108"/>
  <c r="A1866" i="108"/>
  <c r="A1867" i="108"/>
  <c r="A1868" i="108"/>
  <c r="A1869" i="108"/>
  <c r="A1870" i="108"/>
  <c r="A1871" i="108"/>
  <c r="A1872" i="108"/>
  <c r="A1873" i="108"/>
  <c r="A1874" i="108"/>
  <c r="A1875" i="108"/>
  <c r="A1876" i="108"/>
  <c r="A1877" i="108"/>
  <c r="A1878" i="108"/>
  <c r="A1879" i="108"/>
  <c r="A1880" i="108"/>
  <c r="A1881" i="108"/>
  <c r="A1882" i="108"/>
  <c r="A1883" i="108"/>
  <c r="A1884" i="108"/>
  <c r="A1885" i="108"/>
  <c r="A1886" i="108"/>
  <c r="A1887" i="108"/>
  <c r="A1888" i="108"/>
  <c r="A1889" i="108"/>
  <c r="A1890" i="108"/>
  <c r="A1891" i="108"/>
  <c r="A1892" i="108"/>
  <c r="A1893" i="108"/>
  <c r="A1894" i="108"/>
  <c r="A1895" i="108"/>
  <c r="A1896" i="108"/>
  <c r="A1897" i="108"/>
  <c r="A1898" i="108"/>
  <c r="A1899" i="108"/>
  <c r="A1900" i="108"/>
  <c r="A1901" i="108"/>
  <c r="A1902" i="108"/>
  <c r="A1903" i="108"/>
  <c r="A1904" i="108"/>
  <c r="A1905" i="108"/>
  <c r="A1906" i="108"/>
  <c r="A1907" i="108"/>
  <c r="A1908" i="108"/>
  <c r="A1909" i="108"/>
  <c r="A1910" i="108"/>
  <c r="A1911" i="108"/>
  <c r="A1912" i="108"/>
  <c r="A1913" i="108"/>
  <c r="A1914" i="108"/>
  <c r="A1915" i="108"/>
  <c r="A1916" i="108"/>
  <c r="A1917" i="108"/>
  <c r="A1918" i="108"/>
  <c r="A1919" i="108"/>
  <c r="A1920" i="108"/>
  <c r="A1921" i="108"/>
  <c r="A1922" i="108"/>
  <c r="A1923" i="108"/>
  <c r="A1924" i="108"/>
  <c r="A1925" i="108"/>
  <c r="A1926" i="108"/>
  <c r="A1927" i="108"/>
  <c r="A1928" i="108"/>
  <c r="A1929" i="108"/>
  <c r="A1930" i="108"/>
  <c r="A1931" i="108"/>
  <c r="A1932" i="108"/>
  <c r="A1933" i="108"/>
  <c r="A1934" i="108"/>
  <c r="A1935" i="108"/>
  <c r="A1936" i="108"/>
  <c r="A1937" i="108"/>
  <c r="A1938" i="108"/>
  <c r="A1939" i="108"/>
  <c r="A1940" i="108"/>
  <c r="A1941" i="108"/>
  <c r="A1942" i="108"/>
  <c r="A1943" i="108"/>
  <c r="A1944" i="108"/>
  <c r="A1945" i="108"/>
  <c r="A1946" i="108"/>
  <c r="A1947" i="108"/>
  <c r="A1948" i="108"/>
  <c r="A1949" i="108"/>
  <c r="A1950" i="108"/>
  <c r="A1951" i="108"/>
  <c r="A1952" i="108"/>
  <c r="A1953" i="108"/>
  <c r="A1954" i="108"/>
  <c r="A1955" i="108"/>
  <c r="A1956" i="108"/>
  <c r="A1957" i="108"/>
  <c r="A1958" i="108"/>
  <c r="A1959" i="108"/>
  <c r="A1960" i="108"/>
  <c r="A1961" i="108"/>
  <c r="A1962" i="108"/>
  <c r="A1963" i="108"/>
  <c r="A1964" i="108"/>
  <c r="A1965" i="108"/>
  <c r="A1966" i="108"/>
  <c r="A1967" i="108"/>
  <c r="A1968" i="108"/>
  <c r="A1969" i="108"/>
  <c r="A1970" i="108"/>
  <c r="A1971" i="108"/>
  <c r="A1972" i="108"/>
  <c r="A1973" i="108"/>
  <c r="A1974" i="108"/>
  <c r="A1975" i="108"/>
  <c r="A1976" i="108"/>
  <c r="A1977" i="108"/>
  <c r="A1978" i="108"/>
  <c r="A1979" i="108"/>
  <c r="A1980" i="108"/>
  <c r="A1981" i="108"/>
  <c r="A1982" i="108"/>
  <c r="A1983" i="108"/>
  <c r="A1984" i="108"/>
  <c r="A1985" i="108"/>
  <c r="A1986" i="108"/>
  <c r="A1987" i="108"/>
  <c r="A1988" i="108"/>
  <c r="A1989" i="108"/>
  <c r="A1990" i="108"/>
  <c r="A1991" i="108"/>
  <c r="A1992" i="108"/>
  <c r="A1993" i="108"/>
  <c r="A1994" i="108"/>
  <c r="A1995" i="108"/>
  <c r="A1996" i="108"/>
  <c r="A1997" i="108"/>
  <c r="A1998" i="108"/>
  <c r="A1999" i="108"/>
  <c r="A2000" i="108"/>
  <c r="A2001" i="108"/>
  <c r="A2002" i="108"/>
  <c r="A2003" i="108"/>
  <c r="A2004" i="108"/>
  <c r="A2005" i="108"/>
  <c r="A2006" i="108"/>
  <c r="A2007" i="108"/>
  <c r="A2008" i="108"/>
  <c r="A2009" i="108"/>
  <c r="A2010" i="108"/>
  <c r="A2011" i="108"/>
  <c r="A2012" i="108"/>
  <c r="A2013" i="108"/>
  <c r="A2014" i="108"/>
  <c r="A2015" i="108"/>
  <c r="A2016" i="108"/>
  <c r="A2017" i="108"/>
  <c r="A2018" i="108"/>
  <c r="A2019" i="108"/>
  <c r="A2020" i="108"/>
  <c r="A2021" i="108"/>
  <c r="A2022" i="108"/>
  <c r="A2023" i="108"/>
  <c r="A2024" i="108"/>
  <c r="A2025" i="108"/>
  <c r="A2026" i="108"/>
  <c r="A2027" i="108"/>
  <c r="A2028" i="108"/>
  <c r="A2029" i="108"/>
  <c r="A2030" i="108"/>
  <c r="A2031" i="108"/>
  <c r="A2032" i="108"/>
  <c r="A2033" i="108"/>
  <c r="A2034" i="108"/>
  <c r="A2035" i="108"/>
  <c r="A2036" i="108"/>
  <c r="A2037" i="108"/>
  <c r="A2038" i="108"/>
  <c r="A2039" i="108"/>
  <c r="A2040" i="108"/>
  <c r="A2041" i="108"/>
  <c r="A2042" i="108"/>
  <c r="A2043" i="108"/>
  <c r="A2044" i="108"/>
  <c r="A2045" i="108"/>
  <c r="A2046" i="108"/>
  <c r="A2047" i="108"/>
  <c r="A2048" i="108"/>
  <c r="A2049" i="108"/>
  <c r="A2050" i="108"/>
  <c r="A2051" i="108"/>
  <c r="A2052" i="108"/>
  <c r="A2053" i="108"/>
  <c r="A2054" i="108"/>
  <c r="A2055" i="108"/>
  <c r="A2056" i="108"/>
  <c r="A2057" i="108"/>
  <c r="A2058" i="108"/>
  <c r="A2059" i="108"/>
  <c r="A2060" i="108"/>
  <c r="A2061" i="108"/>
  <c r="A2062" i="108"/>
  <c r="A2063" i="108"/>
  <c r="A2064" i="108"/>
  <c r="A2065" i="108"/>
  <c r="A2066" i="108"/>
  <c r="A2067" i="108"/>
  <c r="A2068" i="108"/>
  <c r="A2069" i="108"/>
  <c r="A2070" i="108"/>
  <c r="A2071" i="108"/>
  <c r="A2072" i="108"/>
  <c r="A2073" i="108"/>
  <c r="A2074" i="108"/>
  <c r="A2075" i="108"/>
  <c r="A2076" i="108"/>
  <c r="A2077" i="108"/>
  <c r="A2078" i="108"/>
  <c r="A2079" i="108"/>
  <c r="A2080" i="108"/>
  <c r="A2081" i="108"/>
  <c r="A2082" i="108"/>
  <c r="A2083" i="108"/>
  <c r="A2084" i="108"/>
  <c r="A2085" i="108"/>
  <c r="A2086" i="108"/>
  <c r="A2087" i="108"/>
  <c r="A2088" i="108"/>
  <c r="A2089" i="108"/>
  <c r="A2090" i="108"/>
  <c r="A2091" i="108"/>
  <c r="A2092" i="108"/>
  <c r="A2093" i="108"/>
  <c r="A2094" i="108"/>
  <c r="A2095" i="108"/>
  <c r="A2096" i="108"/>
  <c r="A2097" i="108"/>
  <c r="A2098" i="108"/>
  <c r="A2099" i="108"/>
  <c r="A2100" i="108"/>
  <c r="A2101" i="108"/>
  <c r="A2102" i="108"/>
  <c r="A2103" i="108"/>
  <c r="A2104" i="108"/>
  <c r="A2105" i="108"/>
  <c r="A2106" i="108"/>
  <c r="A2107" i="108"/>
  <c r="A2108" i="108"/>
  <c r="A2109" i="108"/>
  <c r="A2110" i="108"/>
  <c r="A2111" i="108"/>
  <c r="A2112" i="108"/>
  <c r="A2113" i="108"/>
  <c r="A2114" i="108"/>
  <c r="A2115" i="108"/>
  <c r="A2116" i="108"/>
  <c r="A2117" i="108"/>
  <c r="A2118" i="108"/>
  <c r="A2119" i="108"/>
  <c r="A2120" i="108"/>
  <c r="A2121" i="108"/>
  <c r="A2122" i="108"/>
  <c r="A2123" i="108"/>
  <c r="A2124" i="108"/>
  <c r="A2125" i="108"/>
  <c r="A2126" i="108"/>
  <c r="A2127" i="108"/>
  <c r="A2128" i="108"/>
  <c r="A2129" i="108"/>
  <c r="A2130" i="108"/>
  <c r="A2131" i="108"/>
  <c r="A2132" i="108"/>
  <c r="A2133" i="108"/>
  <c r="A2134" i="108"/>
  <c r="A2135" i="108"/>
  <c r="A2136" i="108"/>
  <c r="A2137" i="108"/>
  <c r="A2138" i="108"/>
  <c r="A2139" i="108"/>
  <c r="A2140" i="108"/>
  <c r="A2141" i="108"/>
  <c r="A2142" i="108"/>
  <c r="A2143" i="108"/>
  <c r="A2144" i="108"/>
  <c r="A2145" i="108"/>
  <c r="A2146" i="108"/>
  <c r="A2147" i="108"/>
  <c r="A2148" i="108"/>
  <c r="A2149" i="108"/>
  <c r="A2150" i="108"/>
  <c r="A2151" i="108"/>
  <c r="A2152" i="108"/>
  <c r="A2153" i="108"/>
  <c r="A2154" i="108"/>
  <c r="A2155" i="108"/>
  <c r="A2156" i="108"/>
  <c r="A2157" i="108"/>
  <c r="A2158" i="108"/>
  <c r="A2159" i="108"/>
  <c r="A2160" i="108"/>
  <c r="A2161" i="108"/>
  <c r="A2162" i="108"/>
  <c r="A2163" i="108"/>
  <c r="A2164" i="108"/>
  <c r="A2165" i="108"/>
  <c r="A2166" i="108"/>
  <c r="A2167" i="108"/>
  <c r="A2168" i="108"/>
  <c r="A2169" i="108"/>
  <c r="A2170" i="108"/>
  <c r="A2171" i="108"/>
  <c r="A2172" i="108"/>
  <c r="A2173" i="108"/>
  <c r="A2174" i="108"/>
  <c r="A2175" i="108"/>
  <c r="A2176" i="108"/>
  <c r="A2177" i="108"/>
  <c r="A2178" i="108"/>
  <c r="A2179" i="108"/>
  <c r="A2180" i="108"/>
  <c r="A2181" i="108"/>
  <c r="A2182" i="108"/>
  <c r="A2183" i="108"/>
  <c r="A2184" i="108"/>
  <c r="A2185" i="108"/>
  <c r="A2186" i="108"/>
  <c r="A2187" i="108"/>
  <c r="A2188" i="108"/>
  <c r="A2189" i="108"/>
  <c r="A2190" i="108"/>
  <c r="A2191" i="108"/>
  <c r="A2192" i="108"/>
  <c r="A2193" i="108"/>
  <c r="A2194" i="108"/>
  <c r="A2195" i="108"/>
  <c r="A2196" i="108"/>
  <c r="A2197" i="108"/>
  <c r="A2198" i="108"/>
  <c r="A2199" i="108"/>
  <c r="A2200" i="108"/>
  <c r="A2201" i="108"/>
  <c r="A2202" i="108"/>
  <c r="A2203" i="108"/>
  <c r="A2204" i="108"/>
  <c r="A2205" i="108"/>
  <c r="A2206" i="108"/>
  <c r="A2207" i="108"/>
  <c r="A2208" i="108"/>
  <c r="A2209" i="108"/>
  <c r="A2210" i="108"/>
  <c r="A2211" i="108"/>
  <c r="A2212" i="108"/>
  <c r="A2213" i="108"/>
  <c r="A2214" i="108"/>
  <c r="A2215" i="108"/>
  <c r="A2216" i="108"/>
  <c r="A2217" i="108"/>
  <c r="A2218" i="108"/>
  <c r="A2219" i="108"/>
  <c r="A2220" i="108"/>
  <c r="A2221" i="108"/>
  <c r="A2222" i="108"/>
  <c r="A2223" i="108"/>
  <c r="A2224" i="108"/>
  <c r="A2225" i="108"/>
  <c r="A2226" i="108"/>
  <c r="A2227" i="108"/>
  <c r="A2228" i="108"/>
  <c r="A2229" i="108"/>
  <c r="A2230" i="108"/>
  <c r="A2231" i="108"/>
  <c r="A2232" i="108"/>
  <c r="A2233" i="108"/>
  <c r="A2234" i="108"/>
  <c r="A2235" i="108"/>
  <c r="A2236" i="108"/>
  <c r="A2237" i="108"/>
  <c r="A2238" i="108"/>
  <c r="A2239" i="108"/>
  <c r="A2240" i="108"/>
  <c r="A2241" i="108"/>
  <c r="A2242" i="108"/>
  <c r="A2243" i="108"/>
  <c r="A2244" i="108"/>
  <c r="A2245" i="108"/>
  <c r="A2246" i="108"/>
  <c r="A2247" i="108"/>
  <c r="A2248" i="108"/>
  <c r="A2249" i="108"/>
  <c r="A2250" i="108"/>
  <c r="A2251" i="108"/>
  <c r="A2252" i="108"/>
  <c r="A2253" i="108"/>
  <c r="A2254" i="108"/>
  <c r="A2255" i="108"/>
  <c r="A2256" i="108"/>
  <c r="A2257" i="108"/>
  <c r="A2258" i="108"/>
  <c r="A2259" i="108"/>
  <c r="A2260" i="108"/>
  <c r="A2261" i="108"/>
  <c r="A2262" i="108"/>
  <c r="A2263" i="108"/>
  <c r="A2264" i="108"/>
  <c r="A2265" i="108"/>
  <c r="A2266" i="108"/>
  <c r="A2267" i="108"/>
  <c r="A2268" i="108"/>
  <c r="A2269" i="108"/>
  <c r="A2270" i="108"/>
  <c r="A2271" i="108"/>
  <c r="A2272" i="108"/>
  <c r="A2273" i="108"/>
  <c r="A2274" i="108"/>
  <c r="A2275" i="108"/>
  <c r="A2276" i="108"/>
  <c r="A2277" i="108"/>
  <c r="A2278" i="108"/>
  <c r="A2279" i="108"/>
  <c r="A2280" i="108"/>
  <c r="A2281" i="108"/>
  <c r="A2282" i="108"/>
  <c r="A2283" i="108"/>
  <c r="A2284" i="108"/>
  <c r="A2285" i="108"/>
  <c r="A2286" i="108"/>
  <c r="A2287" i="108"/>
  <c r="A2288" i="108"/>
  <c r="A2289" i="108"/>
  <c r="A2290" i="108"/>
  <c r="A2291" i="108"/>
  <c r="A2292" i="108"/>
  <c r="A2293" i="108"/>
  <c r="A2294" i="108"/>
  <c r="A2295" i="108"/>
  <c r="A2296" i="108"/>
  <c r="A2297" i="108"/>
  <c r="A2298" i="108"/>
  <c r="A2299" i="108"/>
  <c r="A2300" i="108"/>
  <c r="A2301" i="108"/>
  <c r="A2302" i="108"/>
  <c r="A2303" i="108"/>
  <c r="A2304" i="108"/>
  <c r="A2305" i="108"/>
  <c r="A2306" i="108"/>
  <c r="A2307" i="108"/>
  <c r="A2308" i="108"/>
  <c r="A2309" i="108"/>
  <c r="A2310" i="108"/>
  <c r="A2311" i="108"/>
  <c r="A2312" i="108"/>
  <c r="A2313" i="108"/>
  <c r="A2314" i="108"/>
  <c r="A2315" i="108"/>
  <c r="A2316" i="108"/>
  <c r="A2317" i="108"/>
  <c r="A2318" i="108"/>
  <c r="A2319" i="108"/>
  <c r="A2320" i="108"/>
  <c r="A2321" i="108"/>
  <c r="A2322" i="108"/>
  <c r="A2323" i="108"/>
  <c r="A2324" i="108"/>
  <c r="A2325" i="108"/>
  <c r="A2326" i="108"/>
  <c r="A2327" i="108"/>
  <c r="A2328" i="108"/>
  <c r="A2329" i="108"/>
  <c r="A2330" i="108"/>
  <c r="A2331" i="108"/>
  <c r="A2332" i="108"/>
  <c r="A2333" i="108"/>
  <c r="A2334" i="108"/>
  <c r="A2335" i="108"/>
  <c r="A2336" i="108"/>
  <c r="A2337" i="108"/>
  <c r="A2338" i="108"/>
  <c r="A2339" i="108"/>
  <c r="A2340" i="108"/>
  <c r="A2341" i="108"/>
  <c r="A2342" i="108"/>
  <c r="A2343" i="108"/>
  <c r="A2344" i="108"/>
  <c r="A2345" i="108"/>
  <c r="A2346" i="108"/>
  <c r="A2347" i="108"/>
  <c r="A2348" i="108"/>
  <c r="A2349" i="108"/>
  <c r="A2350" i="108"/>
  <c r="A2351" i="108"/>
  <c r="A2352" i="108"/>
  <c r="A2353" i="108"/>
  <c r="A2354" i="108"/>
  <c r="A2355" i="108"/>
  <c r="A2356" i="108"/>
  <c r="A2357" i="108"/>
  <c r="A2358" i="108"/>
  <c r="A2359" i="108"/>
  <c r="A2360" i="108"/>
  <c r="A2361" i="108"/>
  <c r="A2362" i="108"/>
  <c r="A2363" i="108"/>
  <c r="A2364" i="108"/>
  <c r="A2365" i="108"/>
  <c r="A2366" i="108"/>
  <c r="A2367" i="108"/>
  <c r="A2368" i="108"/>
  <c r="A2369" i="108"/>
  <c r="A2370" i="108"/>
  <c r="A2371" i="108"/>
  <c r="A2372" i="108"/>
  <c r="A2373" i="108"/>
  <c r="A2374" i="108"/>
  <c r="A2375" i="108"/>
  <c r="A2376" i="108"/>
  <c r="A2377" i="108"/>
  <c r="A2378" i="108"/>
  <c r="A2379" i="108"/>
  <c r="A2380" i="108"/>
  <c r="A2381" i="108"/>
  <c r="A2382" i="108"/>
  <c r="A2383" i="108"/>
  <c r="A2384" i="108"/>
  <c r="A2385" i="108"/>
  <c r="A2386" i="108"/>
  <c r="A2387" i="108"/>
  <c r="A2388" i="108"/>
  <c r="A2389" i="108"/>
  <c r="A2390" i="108"/>
  <c r="A2391" i="108"/>
  <c r="A2392" i="108"/>
  <c r="A2393" i="108"/>
  <c r="A2394" i="108"/>
  <c r="A2395" i="108"/>
  <c r="A2396" i="108"/>
  <c r="A2397" i="108"/>
  <c r="A2398" i="108"/>
  <c r="A2399" i="108"/>
  <c r="A2400" i="108"/>
  <c r="A2401" i="108"/>
  <c r="A2402" i="108"/>
  <c r="A2403" i="108"/>
  <c r="A2404" i="108"/>
  <c r="A2405" i="108"/>
  <c r="A2406" i="108"/>
  <c r="A2407" i="108"/>
  <c r="A2408" i="108"/>
  <c r="A2409" i="108"/>
  <c r="A2410" i="108"/>
  <c r="A2411" i="108"/>
  <c r="A2412" i="108"/>
  <c r="A2413" i="108"/>
  <c r="A2414" i="108"/>
  <c r="A2415" i="108"/>
  <c r="A2416" i="108"/>
  <c r="A2417" i="108"/>
  <c r="A2418" i="108"/>
  <c r="A2419" i="108"/>
  <c r="A2420" i="108"/>
  <c r="A2421" i="108"/>
  <c r="A2422" i="108"/>
  <c r="A2423" i="108"/>
  <c r="A2424" i="108"/>
  <c r="A2425" i="108"/>
  <c r="A2426" i="108"/>
  <c r="A2427" i="108"/>
  <c r="A2428" i="108"/>
  <c r="A2429" i="108"/>
  <c r="A2430" i="108"/>
  <c r="A2431" i="108"/>
  <c r="A2432" i="108"/>
  <c r="A2433" i="108"/>
  <c r="A2434" i="108"/>
  <c r="A2435" i="108"/>
  <c r="A2436" i="108"/>
  <c r="A2437" i="108"/>
  <c r="A2438" i="108"/>
  <c r="A2439" i="108"/>
  <c r="A2440" i="108"/>
  <c r="A2441" i="108"/>
  <c r="A2442" i="108"/>
  <c r="A2443" i="108"/>
  <c r="A2444" i="108"/>
  <c r="A2445" i="108"/>
  <c r="A2446" i="108"/>
  <c r="A2447" i="108"/>
  <c r="A2448" i="108"/>
  <c r="A2449" i="108"/>
  <c r="A2450" i="108"/>
  <c r="A2451" i="108"/>
  <c r="A2452" i="108"/>
  <c r="A2453" i="108"/>
  <c r="A2454" i="108"/>
  <c r="A2455" i="108"/>
  <c r="A2456" i="108"/>
  <c r="A2457" i="108"/>
  <c r="A2458" i="108"/>
  <c r="A2459" i="108"/>
  <c r="A2460" i="108"/>
  <c r="A2461" i="108"/>
  <c r="A2462" i="108"/>
  <c r="A2463" i="108"/>
  <c r="A2464" i="108"/>
  <c r="A2465" i="108"/>
  <c r="A2466" i="108"/>
  <c r="A2467" i="108"/>
  <c r="A2468" i="108"/>
  <c r="A2469" i="108"/>
  <c r="A2470" i="108"/>
  <c r="A2471" i="108"/>
  <c r="A2472" i="108"/>
  <c r="A2473" i="108"/>
  <c r="A2474" i="108"/>
  <c r="A2475" i="108"/>
  <c r="A2476" i="108"/>
  <c r="A2477" i="108"/>
  <c r="A2478" i="108"/>
  <c r="A2479" i="108"/>
  <c r="A2480" i="108"/>
  <c r="A2481" i="108"/>
  <c r="A2482" i="108"/>
  <c r="A2483" i="108"/>
  <c r="A2484" i="108"/>
  <c r="A2485" i="108"/>
  <c r="A2486" i="108"/>
  <c r="A2487" i="108"/>
  <c r="A2488" i="108"/>
  <c r="A2489" i="108"/>
  <c r="A2490" i="108"/>
  <c r="A2491" i="108"/>
  <c r="A2492" i="108"/>
  <c r="A2493" i="108"/>
  <c r="A2494" i="108"/>
  <c r="A2495" i="108"/>
  <c r="A2496" i="108"/>
  <c r="A2497" i="108"/>
  <c r="A2498" i="108"/>
  <c r="A2499" i="108"/>
  <c r="A2500" i="108"/>
  <c r="A2501" i="108"/>
  <c r="A2502" i="108"/>
  <c r="A2503" i="108"/>
  <c r="A2504" i="108"/>
  <c r="A2505" i="108"/>
  <c r="A2506" i="108"/>
  <c r="A2507" i="108"/>
  <c r="A2508" i="108"/>
  <c r="A2509" i="108"/>
  <c r="A2510" i="108"/>
  <c r="A2511" i="108"/>
  <c r="A2512" i="108"/>
  <c r="A2513" i="108"/>
  <c r="A2514" i="108"/>
  <c r="A2515" i="108"/>
  <c r="A2516" i="108"/>
  <c r="A2517" i="108"/>
  <c r="A2518" i="108"/>
  <c r="A2519" i="108"/>
  <c r="A2520" i="108"/>
  <c r="A2521" i="108"/>
  <c r="A2522" i="108"/>
  <c r="A2523" i="108"/>
  <c r="A2524" i="108"/>
  <c r="A2525" i="108"/>
  <c r="A2526" i="108"/>
  <c r="A2527" i="108"/>
  <c r="A2528" i="108"/>
  <c r="A2529" i="108"/>
  <c r="A2530" i="108"/>
  <c r="A2531" i="108"/>
  <c r="A2532" i="108"/>
  <c r="A2533" i="108"/>
  <c r="A2534" i="108"/>
  <c r="A2535" i="108"/>
  <c r="A2536" i="108"/>
  <c r="A2537" i="108"/>
  <c r="A2538" i="108"/>
  <c r="A2539" i="108"/>
  <c r="A2540" i="108"/>
  <c r="A2541" i="108"/>
  <c r="A2542" i="108"/>
  <c r="A2543" i="108"/>
  <c r="A2544" i="108"/>
  <c r="A2545" i="108"/>
  <c r="A2546" i="108"/>
  <c r="A2547" i="108"/>
  <c r="A2548" i="108"/>
  <c r="A2549" i="108"/>
  <c r="A2550" i="108"/>
  <c r="A2551" i="108"/>
  <c r="A2552" i="108"/>
  <c r="A2553" i="108"/>
  <c r="A2554" i="108"/>
  <c r="A2555" i="108"/>
  <c r="A2556" i="108"/>
  <c r="A2557" i="108"/>
  <c r="A2558" i="108"/>
  <c r="A2559" i="108"/>
  <c r="A2560" i="108"/>
  <c r="A2561" i="108"/>
  <c r="A2562" i="108"/>
  <c r="A2563" i="108"/>
  <c r="A2564" i="108"/>
  <c r="A2565" i="108"/>
  <c r="A2566" i="108"/>
  <c r="A2567" i="108"/>
  <c r="A2568" i="108"/>
  <c r="A2569" i="108"/>
  <c r="A2570" i="108"/>
  <c r="A2571" i="108"/>
  <c r="A2572" i="108"/>
  <c r="A2573" i="108"/>
  <c r="A2574" i="108"/>
  <c r="A2575" i="108"/>
  <c r="A2576" i="108"/>
  <c r="A2577" i="108"/>
  <c r="A2578" i="108"/>
  <c r="A2579" i="108"/>
  <c r="A2580" i="108"/>
  <c r="A2581" i="108"/>
  <c r="A2582" i="108"/>
  <c r="A2583" i="108"/>
  <c r="A2584" i="108"/>
  <c r="A2585" i="108"/>
  <c r="A2586" i="108"/>
  <c r="A2587" i="108"/>
  <c r="A2588" i="108"/>
  <c r="A2589" i="108"/>
  <c r="A2590" i="108"/>
  <c r="A2591" i="108"/>
  <c r="A2592" i="108"/>
  <c r="A2593" i="108"/>
  <c r="A2594" i="108"/>
  <c r="A2595" i="108"/>
  <c r="A2596" i="108"/>
  <c r="A2597" i="108"/>
  <c r="A2598" i="108"/>
  <c r="A2599" i="108"/>
  <c r="A2600" i="108"/>
  <c r="A2601" i="108"/>
  <c r="A2602" i="108"/>
  <c r="A2603" i="108"/>
  <c r="A2604" i="108"/>
  <c r="A2605" i="108"/>
  <c r="A2606" i="108"/>
  <c r="A2607" i="108"/>
  <c r="A2608" i="108"/>
  <c r="A2609" i="108"/>
  <c r="A2610" i="108"/>
  <c r="A2611" i="108"/>
  <c r="A2612" i="108"/>
  <c r="A2613" i="108"/>
  <c r="A2614" i="108"/>
  <c r="A2615" i="108"/>
  <c r="A2616" i="108"/>
  <c r="A2617" i="108"/>
  <c r="A2618" i="108"/>
  <c r="A2619" i="108"/>
  <c r="A2620" i="108"/>
  <c r="A2621" i="108"/>
  <c r="A2622" i="108"/>
  <c r="A2623" i="108"/>
  <c r="A2624" i="108"/>
  <c r="A2625" i="108"/>
  <c r="A2626" i="108"/>
  <c r="A2627" i="108"/>
  <c r="A2628" i="108"/>
  <c r="A2629" i="108"/>
  <c r="A2630" i="108"/>
  <c r="A2631" i="108"/>
  <c r="A2632" i="108"/>
  <c r="A2633" i="108"/>
  <c r="A2634" i="108"/>
  <c r="A2635" i="108"/>
  <c r="A2636" i="108"/>
  <c r="A2637" i="108"/>
  <c r="A2638" i="108"/>
  <c r="A2639" i="108"/>
  <c r="A2640" i="108"/>
  <c r="A2641" i="108"/>
  <c r="A2642" i="108"/>
  <c r="A2643" i="108"/>
  <c r="A2644" i="108"/>
  <c r="A2645" i="108"/>
  <c r="A2646" i="108"/>
  <c r="A2647" i="108"/>
  <c r="A2648" i="108"/>
  <c r="A2649" i="108"/>
  <c r="A2650" i="108"/>
  <c r="A2651" i="108"/>
  <c r="A2652" i="108"/>
  <c r="A2653" i="108"/>
  <c r="A2654" i="108"/>
  <c r="A2655" i="108"/>
  <c r="A2656" i="108"/>
  <c r="A2657" i="108"/>
  <c r="A2658" i="108"/>
  <c r="A2659" i="108"/>
  <c r="A2660" i="108"/>
  <c r="A2661" i="108"/>
  <c r="A2662" i="108"/>
  <c r="A2663" i="108"/>
  <c r="A2664" i="108"/>
  <c r="A2665" i="108"/>
  <c r="A2666" i="108"/>
  <c r="A2667" i="108"/>
  <c r="A2668" i="108"/>
  <c r="A2669" i="108"/>
  <c r="A2670" i="108"/>
  <c r="A2671" i="108"/>
  <c r="A2672" i="108"/>
  <c r="A2673" i="108"/>
  <c r="A2674" i="108"/>
  <c r="A2675" i="108"/>
  <c r="A2676" i="108"/>
  <c r="A2677" i="108"/>
  <c r="A2678" i="108"/>
  <c r="A2679" i="108"/>
  <c r="A2680" i="108"/>
  <c r="A2681" i="108"/>
  <c r="A2682" i="108"/>
  <c r="A2683" i="108"/>
  <c r="A2684" i="108"/>
  <c r="A2685" i="108"/>
  <c r="A2686" i="108"/>
  <c r="A2687" i="108"/>
  <c r="A2688" i="108"/>
  <c r="A2689" i="108"/>
  <c r="A2690" i="108"/>
  <c r="A2691" i="108"/>
  <c r="A2692" i="108"/>
  <c r="A2693" i="108"/>
  <c r="A2694" i="108"/>
  <c r="A2695" i="108"/>
  <c r="A2696" i="108"/>
  <c r="A2697" i="108"/>
  <c r="A2698" i="108"/>
  <c r="A2699" i="108"/>
  <c r="A2700" i="108"/>
  <c r="A2701" i="108"/>
  <c r="A2702" i="108"/>
  <c r="A2703" i="108"/>
  <c r="A2704" i="108"/>
  <c r="A2705" i="108"/>
  <c r="A2706" i="108"/>
  <c r="A2707" i="108"/>
  <c r="A2708" i="108"/>
  <c r="A2709" i="108"/>
  <c r="A2710" i="108"/>
  <c r="A2711" i="108"/>
  <c r="A2712" i="108"/>
  <c r="A2713" i="108"/>
  <c r="A2714" i="108"/>
  <c r="A2715" i="108"/>
  <c r="A2716" i="108"/>
  <c r="A2717" i="108"/>
  <c r="A2718" i="108"/>
  <c r="A2719" i="108"/>
  <c r="A2720" i="108"/>
  <c r="A2721" i="108"/>
  <c r="A2722" i="108"/>
  <c r="A2723" i="108"/>
  <c r="A2724" i="108"/>
  <c r="A2725" i="108"/>
  <c r="A2726" i="108"/>
  <c r="A2727" i="108"/>
  <c r="A2728" i="108"/>
  <c r="A2729" i="108"/>
  <c r="A2730" i="108"/>
  <c r="A2731" i="108"/>
  <c r="A2732" i="108"/>
  <c r="A2733" i="108"/>
  <c r="A2734" i="108"/>
  <c r="A2735" i="108"/>
  <c r="A2736" i="108"/>
  <c r="A2737" i="108"/>
  <c r="A2738" i="108"/>
  <c r="A2739" i="108"/>
  <c r="A2740" i="108"/>
  <c r="A2741" i="108"/>
  <c r="A2742" i="108"/>
  <c r="A2743" i="108"/>
  <c r="A2744" i="108"/>
  <c r="A2745" i="108"/>
  <c r="A2746" i="108"/>
  <c r="A2747" i="108"/>
  <c r="A2748" i="108"/>
  <c r="A2749" i="108"/>
  <c r="A2750" i="108"/>
  <c r="A2751" i="108"/>
  <c r="A2752" i="108"/>
  <c r="A2753" i="108"/>
  <c r="A2754" i="108"/>
  <c r="A2755" i="108"/>
  <c r="A2756" i="108"/>
  <c r="A2757" i="108"/>
  <c r="A2758" i="108"/>
  <c r="A2759" i="108"/>
  <c r="A2760" i="108"/>
  <c r="A2761" i="108"/>
  <c r="A2762" i="108"/>
  <c r="A2763" i="108"/>
  <c r="A2764" i="108"/>
  <c r="A2765" i="108"/>
  <c r="A2766" i="108"/>
  <c r="A2767" i="108"/>
  <c r="A2768" i="108"/>
  <c r="A2769" i="108"/>
  <c r="A2770" i="108"/>
  <c r="A2771" i="108"/>
  <c r="A2772" i="108"/>
  <c r="A2773" i="108"/>
  <c r="A2774" i="108"/>
  <c r="A2775" i="108"/>
  <c r="A2776" i="108"/>
  <c r="A2777" i="108"/>
  <c r="A2778" i="108"/>
  <c r="A2779" i="108"/>
  <c r="A2780" i="108"/>
  <c r="A2781" i="108"/>
  <c r="A2782" i="108"/>
  <c r="A2783" i="108"/>
  <c r="A2784" i="108"/>
  <c r="A2785" i="108"/>
  <c r="A2786" i="108"/>
  <c r="A2787" i="108"/>
  <c r="A2788" i="108"/>
  <c r="A2789" i="108"/>
  <c r="A2790" i="108"/>
  <c r="A2791" i="108"/>
  <c r="A2792" i="108"/>
  <c r="A2793" i="108"/>
  <c r="A2794" i="108"/>
  <c r="A2795" i="108"/>
  <c r="A2796" i="108"/>
  <c r="A2797" i="108"/>
  <c r="A2798" i="108"/>
  <c r="A2799" i="108"/>
  <c r="A2800" i="108"/>
  <c r="A2801" i="108"/>
  <c r="A2802" i="108"/>
  <c r="A2803" i="108"/>
  <c r="A2804" i="108"/>
  <c r="A2805" i="108"/>
  <c r="A2806" i="108"/>
  <c r="A2807" i="108"/>
  <c r="A2808" i="108"/>
  <c r="A2809" i="108"/>
  <c r="A2810" i="108"/>
  <c r="A2811" i="108"/>
  <c r="A2812" i="108"/>
  <c r="A2813" i="108"/>
  <c r="A2814" i="108"/>
  <c r="A2815" i="108"/>
  <c r="A2816" i="108"/>
  <c r="A2817" i="108"/>
  <c r="A2818" i="108"/>
  <c r="A2819" i="108"/>
  <c r="A2820" i="108"/>
  <c r="A2821" i="108"/>
  <c r="A2822" i="108"/>
  <c r="A2823" i="108"/>
  <c r="A2824" i="108"/>
  <c r="A2825" i="108"/>
  <c r="A2826" i="108"/>
  <c r="A2827" i="108"/>
  <c r="A2828" i="108"/>
  <c r="A2829" i="108"/>
  <c r="A2830" i="108"/>
  <c r="A2831" i="108"/>
  <c r="A2832" i="108"/>
  <c r="A2833" i="108"/>
  <c r="A2834" i="108"/>
  <c r="A2835" i="108"/>
  <c r="A2836" i="108"/>
  <c r="A2837" i="108"/>
  <c r="A2838" i="108"/>
  <c r="A2839" i="108"/>
  <c r="A2840" i="108"/>
  <c r="A2841" i="108"/>
  <c r="A2842" i="108"/>
  <c r="A2843" i="108"/>
  <c r="A2844" i="108"/>
  <c r="A2845" i="108"/>
  <c r="A2846" i="108"/>
  <c r="A2847" i="108"/>
  <c r="A2848" i="108"/>
  <c r="A2849" i="108"/>
  <c r="A2850" i="108"/>
  <c r="A2851" i="108"/>
  <c r="A2852" i="108"/>
  <c r="A2853" i="108"/>
  <c r="A2854" i="108"/>
  <c r="A2855" i="108"/>
  <c r="A2856" i="108"/>
  <c r="A2857" i="108"/>
  <c r="A2858" i="108"/>
  <c r="A2859" i="108"/>
  <c r="A2860" i="108"/>
  <c r="A2861" i="108"/>
  <c r="A2862" i="108"/>
  <c r="A2863" i="108"/>
  <c r="A2864" i="108"/>
  <c r="A2865" i="108"/>
  <c r="A2866" i="108"/>
  <c r="A2867" i="108"/>
  <c r="A2868" i="108"/>
  <c r="A2869" i="108"/>
  <c r="A2870" i="108"/>
  <c r="A2871" i="108"/>
  <c r="A2872" i="108"/>
  <c r="A2873" i="108"/>
  <c r="A2874" i="108"/>
  <c r="A2875" i="108"/>
  <c r="A2876" i="108"/>
  <c r="A2877" i="108"/>
  <c r="A2878" i="108"/>
  <c r="A2879" i="108"/>
  <c r="A2880" i="108"/>
  <c r="A2881" i="108"/>
  <c r="A2882" i="108"/>
  <c r="A2883" i="108"/>
  <c r="A2884" i="108"/>
  <c r="A2885" i="108"/>
  <c r="A2886" i="108"/>
  <c r="A2887" i="108"/>
  <c r="A2888" i="108"/>
  <c r="A2889" i="108"/>
  <c r="A2890" i="108"/>
  <c r="A2891" i="108"/>
  <c r="A2892" i="108"/>
  <c r="A2893" i="108"/>
  <c r="A2894" i="108"/>
  <c r="A2895" i="108"/>
  <c r="A2896" i="108"/>
  <c r="A2897" i="108"/>
  <c r="A2898" i="108"/>
  <c r="A2899" i="108"/>
  <c r="A2900" i="108"/>
  <c r="A2901" i="108"/>
  <c r="A2902" i="108"/>
  <c r="A2903" i="108"/>
  <c r="A2904" i="108"/>
  <c r="A2905" i="108"/>
  <c r="A2906" i="108"/>
  <c r="A2907" i="108"/>
  <c r="A2908" i="108"/>
  <c r="A2909" i="108"/>
  <c r="A2910" i="108"/>
  <c r="A2911" i="108"/>
  <c r="A2912" i="108"/>
  <c r="A2913" i="108"/>
  <c r="A2914" i="108"/>
  <c r="A2915" i="108"/>
  <c r="A2916" i="108"/>
  <c r="A2917" i="108"/>
  <c r="A2918" i="108"/>
  <c r="A2919" i="108"/>
  <c r="A2920" i="108"/>
  <c r="A2921" i="108"/>
  <c r="A2922" i="108"/>
  <c r="A2923" i="108"/>
  <c r="A2924" i="108"/>
  <c r="A2925" i="108"/>
  <c r="A2926" i="108"/>
  <c r="A2927" i="108"/>
  <c r="A2928" i="108"/>
  <c r="A2929" i="108"/>
  <c r="A2930" i="108"/>
  <c r="A2931" i="108"/>
  <c r="A2932" i="108"/>
  <c r="A2933" i="108"/>
  <c r="A2934" i="108"/>
  <c r="A2935" i="108"/>
  <c r="A2936" i="108"/>
  <c r="A2937" i="108"/>
  <c r="A2938" i="108"/>
  <c r="A2939" i="108"/>
  <c r="A2940" i="108"/>
  <c r="A2941" i="108"/>
  <c r="A2942" i="108"/>
  <c r="A2943" i="108"/>
  <c r="A2944" i="108"/>
  <c r="A2945" i="108"/>
  <c r="A2946" i="108"/>
  <c r="A2947" i="108"/>
  <c r="A2948" i="108"/>
  <c r="A2949" i="108"/>
  <c r="A2950" i="108"/>
  <c r="A2951" i="108"/>
  <c r="A2952" i="108"/>
  <c r="A2953" i="108"/>
  <c r="A2954" i="108"/>
  <c r="A2955" i="108"/>
  <c r="A2956" i="108"/>
  <c r="A2957" i="108"/>
  <c r="A2958" i="108"/>
  <c r="A2959" i="108"/>
  <c r="A2960" i="108"/>
  <c r="A2961" i="108"/>
  <c r="A2962" i="108"/>
  <c r="A2963" i="108"/>
  <c r="A2964" i="108"/>
  <c r="A2965" i="108"/>
  <c r="A2966" i="108"/>
  <c r="A2967" i="108"/>
  <c r="A2968" i="108"/>
  <c r="A2969" i="108"/>
  <c r="A2970" i="108"/>
  <c r="A2971" i="108"/>
  <c r="A2972" i="108"/>
  <c r="A2973" i="108"/>
  <c r="A2974" i="108"/>
  <c r="A2975" i="108"/>
  <c r="A2976" i="108"/>
  <c r="A2977" i="108"/>
  <c r="A2978" i="108"/>
  <c r="A2979" i="108"/>
  <c r="A2980" i="108"/>
  <c r="A2981" i="108"/>
  <c r="A2982" i="108"/>
  <c r="A2983" i="108"/>
  <c r="A2984" i="108"/>
  <c r="A2985" i="108"/>
  <c r="A2986" i="108"/>
  <c r="A2987" i="108"/>
  <c r="A2988" i="108"/>
  <c r="A2989" i="108"/>
  <c r="A2990" i="108"/>
  <c r="A2991" i="108"/>
  <c r="A2992" i="108"/>
  <c r="A2993" i="108"/>
  <c r="A2994" i="108"/>
  <c r="A2995" i="108"/>
  <c r="A2996" i="108"/>
  <c r="A2997" i="108"/>
  <c r="A2998" i="108"/>
  <c r="A2999" i="108"/>
  <c r="A3000" i="108"/>
  <c r="A3001" i="108"/>
  <c r="A3002" i="108"/>
  <c r="A3003" i="108"/>
  <c r="A3004" i="108"/>
  <c r="A3005" i="108"/>
  <c r="A3006" i="108"/>
  <c r="A3007" i="108"/>
  <c r="A3008" i="108"/>
  <c r="A3009" i="108"/>
  <c r="A3010" i="108"/>
  <c r="A3011" i="108"/>
  <c r="A3012" i="108"/>
  <c r="A3013" i="108"/>
  <c r="A3014" i="108"/>
  <c r="A3015" i="108"/>
  <c r="A3016" i="108"/>
  <c r="A3017" i="108"/>
  <c r="A3018" i="108"/>
  <c r="A3019" i="108"/>
  <c r="A3020" i="108"/>
  <c r="A3021" i="108"/>
  <c r="A3022" i="108"/>
  <c r="A3023" i="108"/>
  <c r="A3024" i="108"/>
  <c r="A3025" i="108"/>
  <c r="A3026" i="108"/>
  <c r="A3027" i="108"/>
  <c r="A3028" i="108"/>
  <c r="A3029" i="108"/>
  <c r="A3030" i="108"/>
  <c r="A3031" i="108"/>
  <c r="A3032" i="108"/>
  <c r="A3033" i="108"/>
  <c r="A3034" i="108"/>
  <c r="A3035" i="108"/>
  <c r="A3036" i="108"/>
  <c r="A3037" i="108"/>
  <c r="A3038" i="108"/>
  <c r="A3039" i="108"/>
  <c r="A3040" i="108"/>
  <c r="A3041" i="108"/>
  <c r="A3042" i="108"/>
  <c r="A3043" i="108"/>
  <c r="A3044" i="108"/>
  <c r="A3045" i="108"/>
  <c r="A3046" i="108"/>
  <c r="A3047" i="108"/>
  <c r="A3048" i="108"/>
  <c r="A3049" i="108"/>
  <c r="A3050" i="108"/>
  <c r="A3051" i="108"/>
  <c r="A3052" i="108"/>
  <c r="A3053" i="108"/>
  <c r="A3054" i="108"/>
  <c r="A3055" i="108"/>
  <c r="A3056" i="108"/>
  <c r="A3057" i="108"/>
  <c r="A3058" i="108"/>
  <c r="A3059" i="108"/>
  <c r="A3060" i="108"/>
  <c r="A3061" i="108"/>
  <c r="A3062" i="108"/>
  <c r="A3063" i="108"/>
  <c r="A3064" i="108"/>
  <c r="A3065" i="108"/>
  <c r="A3066" i="108"/>
  <c r="A3067" i="108"/>
  <c r="A3068" i="108"/>
  <c r="A3069" i="108"/>
  <c r="A3070" i="108"/>
  <c r="A3071" i="108"/>
  <c r="A3072" i="108"/>
  <c r="A3073" i="108"/>
  <c r="A3074" i="108"/>
  <c r="A3075" i="108"/>
  <c r="A3076" i="108"/>
  <c r="A3077" i="108"/>
  <c r="A3078" i="108"/>
  <c r="A3079" i="108"/>
  <c r="A3080" i="108"/>
  <c r="A3081" i="108"/>
  <c r="A3082" i="108"/>
  <c r="A3083" i="108"/>
  <c r="A3084" i="108"/>
  <c r="A3085" i="108"/>
  <c r="A3086" i="108"/>
  <c r="A3087" i="108"/>
  <c r="A3088" i="108"/>
  <c r="A3089" i="108"/>
  <c r="A3090" i="108"/>
  <c r="A3091" i="108"/>
  <c r="A3092" i="108"/>
  <c r="A3093" i="108"/>
  <c r="A3094" i="108"/>
  <c r="A3095" i="108"/>
  <c r="A3096" i="108"/>
  <c r="A3097" i="108"/>
  <c r="A3098" i="108"/>
  <c r="A3099" i="108"/>
  <c r="A3100" i="108"/>
  <c r="A3101" i="108"/>
  <c r="A3102" i="108"/>
  <c r="A3103" i="108"/>
  <c r="A3104" i="108"/>
  <c r="A3105" i="108"/>
  <c r="A3106" i="108"/>
  <c r="A3107" i="108"/>
  <c r="A3108" i="108"/>
  <c r="A3109" i="108"/>
  <c r="A3110" i="108"/>
  <c r="A3111" i="108"/>
  <c r="A3112" i="108"/>
  <c r="A3113" i="108"/>
  <c r="A3114" i="108"/>
  <c r="A3115" i="108"/>
  <c r="A3116" i="108"/>
  <c r="A3117" i="108"/>
  <c r="A3118" i="108"/>
  <c r="A3119" i="108"/>
  <c r="A3120" i="108"/>
  <c r="A3121" i="108"/>
  <c r="A3122" i="108"/>
  <c r="A3123" i="108"/>
  <c r="A3124" i="108"/>
  <c r="A3125" i="108"/>
  <c r="A3126" i="108"/>
  <c r="A3127" i="108"/>
  <c r="A3128" i="108"/>
  <c r="A3129" i="108"/>
  <c r="A3130" i="108"/>
  <c r="A3131" i="108"/>
  <c r="A3132" i="108"/>
  <c r="A3133" i="108"/>
  <c r="A3134" i="108"/>
  <c r="A3135" i="108"/>
  <c r="A3136" i="108"/>
  <c r="A3137" i="108"/>
  <c r="A3138" i="108"/>
  <c r="A3139" i="108"/>
  <c r="A3140" i="108"/>
  <c r="A3141" i="108"/>
  <c r="A3142" i="108"/>
  <c r="A3143" i="108"/>
  <c r="A3144" i="108"/>
  <c r="A3145" i="108"/>
  <c r="A3146" i="108"/>
  <c r="A3147" i="108"/>
  <c r="A3148" i="108"/>
  <c r="A3149" i="108"/>
  <c r="A3150" i="108"/>
  <c r="A3151" i="108"/>
  <c r="A3152" i="108"/>
  <c r="A3153" i="108"/>
  <c r="A3154" i="108"/>
  <c r="A3155" i="108"/>
  <c r="A3156" i="108"/>
  <c r="A3157" i="108"/>
  <c r="A3158" i="108"/>
  <c r="A3159" i="108"/>
  <c r="A3160" i="108"/>
  <c r="A3161" i="108"/>
  <c r="A3162" i="108"/>
  <c r="A3163" i="108"/>
  <c r="A3164" i="108"/>
  <c r="A3165" i="108"/>
  <c r="A3166" i="108"/>
  <c r="A3167" i="108"/>
  <c r="A3168" i="108"/>
  <c r="A3169" i="108"/>
  <c r="A3170" i="108"/>
  <c r="A3171" i="108"/>
  <c r="A3172" i="108"/>
  <c r="A3173" i="108"/>
  <c r="A3174" i="108"/>
  <c r="A3175" i="108"/>
  <c r="A3176" i="108"/>
  <c r="A3177" i="108"/>
  <c r="A3178" i="108"/>
  <c r="A3179" i="108"/>
  <c r="A3180" i="108"/>
  <c r="A3181" i="108"/>
  <c r="A3182" i="108"/>
  <c r="A3183" i="108"/>
  <c r="A3184" i="108"/>
  <c r="A3185" i="108"/>
  <c r="A3186" i="108"/>
  <c r="A3187" i="108"/>
  <c r="A3188" i="108"/>
  <c r="A3189" i="108"/>
  <c r="A3190" i="108"/>
  <c r="A3191" i="108"/>
  <c r="A3192" i="108"/>
  <c r="A3193" i="108"/>
  <c r="A3194" i="108"/>
  <c r="A3195" i="108"/>
  <c r="A3196" i="108"/>
  <c r="A3197" i="108"/>
  <c r="A3198" i="108"/>
  <c r="A3199" i="108"/>
  <c r="A3200" i="108"/>
  <c r="A3201" i="108"/>
  <c r="A3202" i="108"/>
  <c r="A3203" i="108"/>
  <c r="A3204" i="108"/>
  <c r="A3205" i="108"/>
  <c r="A3206" i="108"/>
  <c r="A3207" i="108"/>
  <c r="A3208" i="108"/>
  <c r="A3209" i="108"/>
  <c r="A3210" i="108"/>
  <c r="A3211" i="108"/>
  <c r="A3212" i="108"/>
  <c r="A3213" i="108"/>
  <c r="A3214" i="108"/>
  <c r="A3215" i="108"/>
  <c r="A3216" i="108"/>
  <c r="A3217" i="108"/>
  <c r="A3218" i="108"/>
  <c r="A3219" i="108"/>
  <c r="A3220" i="108"/>
  <c r="A3221" i="108"/>
  <c r="A3222" i="108"/>
  <c r="A3223" i="108"/>
  <c r="A3224" i="108"/>
  <c r="A3225" i="108"/>
  <c r="A3226" i="108"/>
  <c r="A3227" i="108"/>
  <c r="A3228" i="108"/>
  <c r="A3229" i="108"/>
  <c r="A3230" i="108"/>
  <c r="A3231" i="108"/>
  <c r="A3232" i="108"/>
  <c r="A3233" i="108"/>
  <c r="A3234" i="108"/>
  <c r="A3235" i="108"/>
  <c r="A3236" i="108"/>
  <c r="A3237" i="108"/>
  <c r="A3238" i="108"/>
  <c r="A3239" i="108"/>
  <c r="A3240" i="108"/>
  <c r="A3241" i="108"/>
  <c r="A3242" i="108"/>
  <c r="A3243" i="108"/>
  <c r="A3244" i="108"/>
  <c r="A3245" i="108"/>
  <c r="A3246" i="108"/>
  <c r="A3247" i="108"/>
  <c r="A3248" i="108"/>
  <c r="A3249" i="108"/>
  <c r="A3250" i="108"/>
  <c r="A3251" i="108"/>
  <c r="A3252" i="108"/>
  <c r="A3253" i="108"/>
  <c r="A3254" i="108"/>
  <c r="A3255" i="108"/>
  <c r="A3256" i="108"/>
  <c r="A3257" i="108"/>
  <c r="A3258" i="108"/>
  <c r="A3259" i="108"/>
  <c r="A3260" i="108"/>
  <c r="A3261" i="108"/>
  <c r="A3262" i="108"/>
  <c r="A3263" i="108"/>
  <c r="A3264" i="108"/>
  <c r="A3265" i="108"/>
  <c r="A3266" i="108"/>
  <c r="A3267" i="108"/>
  <c r="A3268" i="108"/>
  <c r="A3269" i="108"/>
  <c r="A3270" i="108"/>
  <c r="A3271" i="108"/>
  <c r="A3272" i="108"/>
  <c r="A3273" i="108"/>
  <c r="A3274" i="108"/>
  <c r="A3275" i="108"/>
  <c r="A3276" i="108"/>
  <c r="A3277" i="108"/>
  <c r="A3278" i="108"/>
  <c r="A3279" i="108"/>
  <c r="A3280" i="108"/>
  <c r="A3281" i="108"/>
  <c r="A3282" i="108"/>
  <c r="A3283" i="108"/>
  <c r="A3284" i="108"/>
  <c r="A3285" i="108"/>
  <c r="A3286" i="108"/>
  <c r="A3287" i="108"/>
  <c r="A3288" i="108"/>
  <c r="A3289" i="108"/>
  <c r="A3290" i="108"/>
  <c r="A3291" i="108"/>
  <c r="A3292" i="108"/>
  <c r="A3293" i="108"/>
  <c r="A3294" i="108"/>
  <c r="A3295" i="108"/>
  <c r="A3296" i="108"/>
  <c r="A3297" i="108"/>
  <c r="A3298" i="108"/>
  <c r="A3299" i="108"/>
  <c r="A3300" i="108"/>
  <c r="A3301" i="108"/>
  <c r="A3302" i="108"/>
  <c r="A3303" i="108"/>
  <c r="A3304" i="108"/>
  <c r="A3305" i="108"/>
  <c r="A3306" i="108"/>
  <c r="A3307" i="108"/>
  <c r="A3308" i="108"/>
  <c r="A3309" i="108"/>
  <c r="A3310" i="108"/>
  <c r="A3311" i="108"/>
  <c r="A3312" i="108"/>
  <c r="A3313" i="108"/>
  <c r="A3314" i="108"/>
  <c r="A3315" i="108"/>
  <c r="A3316" i="108"/>
  <c r="A3317" i="108"/>
  <c r="A3318" i="108"/>
  <c r="A3319" i="108"/>
  <c r="A3320" i="108"/>
  <c r="A3321" i="108"/>
  <c r="A3322" i="108"/>
  <c r="A3323" i="108"/>
  <c r="A3324" i="108"/>
  <c r="A3325" i="108"/>
  <c r="A3326" i="108"/>
  <c r="A3327" i="108"/>
  <c r="A3328" i="108"/>
  <c r="A3329" i="108"/>
  <c r="A3330" i="108"/>
  <c r="A3331" i="108"/>
  <c r="A3332" i="108"/>
  <c r="A3333" i="108"/>
  <c r="A3334" i="108"/>
  <c r="A3335" i="108"/>
  <c r="A3336" i="108"/>
  <c r="A3337" i="108"/>
  <c r="A3338" i="108"/>
  <c r="A3339" i="108"/>
  <c r="A3340" i="108"/>
  <c r="A3341" i="108"/>
  <c r="A3342" i="108"/>
  <c r="A3343" i="108"/>
  <c r="A3344" i="108"/>
  <c r="A3345" i="108"/>
  <c r="A3346" i="108"/>
  <c r="A3347" i="108"/>
  <c r="A3348" i="108"/>
  <c r="A3349" i="108"/>
  <c r="A3350" i="108"/>
  <c r="A3351" i="108"/>
  <c r="A3352" i="108"/>
  <c r="A3353" i="108"/>
  <c r="A3354" i="108"/>
  <c r="A3355" i="108"/>
  <c r="A3356" i="108"/>
  <c r="A3357" i="108"/>
  <c r="A3358" i="108"/>
  <c r="A3359" i="108"/>
  <c r="A3360" i="108"/>
  <c r="A3361" i="108"/>
  <c r="A3362" i="108"/>
  <c r="A3363" i="108"/>
  <c r="A3364" i="108"/>
  <c r="A3365" i="108"/>
  <c r="A3366" i="108"/>
  <c r="A3367" i="108"/>
  <c r="A3368" i="108"/>
  <c r="A3369" i="108"/>
  <c r="A3370" i="108"/>
  <c r="A3371" i="108"/>
  <c r="A3372" i="108"/>
  <c r="A3373" i="108"/>
  <c r="A3374" i="108"/>
  <c r="A3375" i="108"/>
  <c r="A3376" i="108"/>
  <c r="A3377" i="108"/>
  <c r="A3378" i="108"/>
  <c r="A3379" i="108"/>
  <c r="A3380" i="108"/>
  <c r="A3381" i="108"/>
  <c r="A3382" i="108"/>
  <c r="A3383" i="108"/>
  <c r="A3384" i="108"/>
  <c r="A3385" i="108"/>
  <c r="A3386" i="108"/>
  <c r="A3387" i="108"/>
  <c r="A3388" i="108"/>
  <c r="A3389" i="108"/>
  <c r="A3390" i="108"/>
  <c r="A3391" i="108"/>
  <c r="A3392" i="108"/>
  <c r="A3393" i="108"/>
  <c r="A3394" i="108"/>
  <c r="A3395" i="108"/>
  <c r="A3396" i="108"/>
  <c r="A3397" i="108"/>
  <c r="A3398" i="108"/>
  <c r="A3399" i="108"/>
  <c r="A3400" i="108"/>
  <c r="A3401" i="108"/>
  <c r="A3402" i="108"/>
  <c r="A3403" i="108"/>
  <c r="A3404" i="108"/>
  <c r="A3405" i="108"/>
  <c r="A3406" i="108"/>
  <c r="A3407" i="108"/>
  <c r="A3408" i="108"/>
  <c r="A3409" i="108"/>
  <c r="A3410" i="108"/>
  <c r="A3411" i="108"/>
  <c r="A3412" i="108"/>
  <c r="A3413" i="108"/>
  <c r="A3414" i="108"/>
  <c r="A3415" i="108"/>
  <c r="A3416" i="108"/>
  <c r="A3417" i="108"/>
  <c r="A3418" i="108"/>
  <c r="A3419" i="108"/>
  <c r="A3420" i="108"/>
  <c r="A3421" i="108"/>
  <c r="A3422" i="108"/>
  <c r="A3423" i="108"/>
  <c r="A3424" i="108"/>
  <c r="A3425" i="108"/>
  <c r="A3426" i="108"/>
  <c r="A3427" i="108"/>
  <c r="A3428" i="108"/>
  <c r="A3429" i="108"/>
  <c r="A3430" i="108"/>
  <c r="A3431" i="108"/>
  <c r="A3432" i="108"/>
  <c r="A3433" i="108"/>
  <c r="A3434" i="108"/>
  <c r="A3435" i="108"/>
  <c r="A3436" i="108"/>
  <c r="A3437" i="108"/>
  <c r="A3438" i="108"/>
  <c r="A3439" i="108"/>
  <c r="A3440" i="108"/>
  <c r="A3441" i="108"/>
  <c r="A3442" i="108"/>
  <c r="A3443" i="108"/>
  <c r="A3444" i="108"/>
  <c r="A3445" i="108"/>
  <c r="A3446" i="108"/>
  <c r="A3447" i="108"/>
  <c r="A3448" i="108"/>
  <c r="A3449" i="108"/>
  <c r="A3450" i="108"/>
  <c r="A3451" i="108"/>
  <c r="A3452" i="108"/>
  <c r="A3453" i="108"/>
  <c r="A3454" i="108"/>
  <c r="A3455" i="108"/>
  <c r="A3456" i="108"/>
  <c r="A3457" i="108"/>
  <c r="A3458" i="108"/>
  <c r="A3459" i="108"/>
  <c r="A3460" i="108"/>
  <c r="A3461" i="108"/>
  <c r="A3462" i="108"/>
  <c r="A3463" i="108"/>
  <c r="A3464" i="108"/>
  <c r="A3465" i="108"/>
  <c r="A3466" i="108"/>
  <c r="A3467" i="108"/>
  <c r="A3468" i="108"/>
  <c r="A3469" i="108"/>
  <c r="A3470" i="108"/>
  <c r="A3471" i="108"/>
  <c r="A3472" i="108"/>
  <c r="A3473" i="108"/>
  <c r="A3474" i="108"/>
  <c r="A3475" i="108"/>
  <c r="A3476" i="108"/>
  <c r="A3477" i="108"/>
  <c r="A3478" i="108"/>
  <c r="A3479" i="108"/>
  <c r="A3480" i="108"/>
  <c r="A3481" i="108"/>
  <c r="A3482" i="108"/>
  <c r="A3483" i="108"/>
  <c r="A3484" i="108"/>
  <c r="A3485" i="108"/>
  <c r="A3486" i="108"/>
  <c r="A3487" i="108"/>
  <c r="A3488" i="108"/>
  <c r="A3489" i="108"/>
  <c r="A3490" i="108"/>
  <c r="A3491" i="108"/>
  <c r="A3492" i="108"/>
  <c r="A3493" i="108"/>
  <c r="A3494" i="108"/>
  <c r="A3495" i="108"/>
  <c r="A3496" i="108"/>
  <c r="A3497" i="108"/>
  <c r="A3498" i="108"/>
  <c r="A3499" i="108"/>
  <c r="A3500" i="108"/>
  <c r="A3501" i="108"/>
  <c r="A3502" i="108"/>
  <c r="A3503" i="108"/>
  <c r="A3504" i="108"/>
  <c r="A3505" i="108"/>
  <c r="A3506" i="108"/>
  <c r="A3507" i="108"/>
  <c r="A3508" i="108"/>
  <c r="A3509" i="108"/>
  <c r="A3510" i="108"/>
  <c r="A3511" i="108"/>
  <c r="A3512" i="108"/>
  <c r="A3513" i="108"/>
  <c r="A3514" i="108"/>
  <c r="A3515" i="108"/>
  <c r="A3516" i="108"/>
  <c r="A3517" i="108"/>
  <c r="A3518" i="108"/>
  <c r="A3519" i="108"/>
  <c r="A3520" i="108"/>
  <c r="A3521" i="108"/>
  <c r="A3522" i="108"/>
  <c r="A3523" i="108"/>
  <c r="A3524" i="108"/>
  <c r="A3525" i="108"/>
  <c r="A3526" i="108"/>
  <c r="A3527" i="108"/>
  <c r="A3528" i="108"/>
  <c r="A3529" i="108"/>
  <c r="A3530" i="108"/>
  <c r="A3531" i="108"/>
  <c r="A3532" i="108"/>
  <c r="A3533" i="108"/>
  <c r="A3534" i="108"/>
  <c r="A3535" i="108"/>
  <c r="A3536" i="108"/>
  <c r="A3537" i="108"/>
  <c r="A3538" i="108"/>
  <c r="A3539" i="108"/>
  <c r="A3540" i="108"/>
  <c r="A3541" i="108"/>
  <c r="A3542" i="108"/>
  <c r="A3543" i="108"/>
  <c r="A3544" i="108"/>
  <c r="A3545" i="108"/>
  <c r="A3546" i="108"/>
  <c r="A3547" i="108"/>
  <c r="A3548" i="108"/>
  <c r="A3549" i="108"/>
  <c r="A3550" i="108"/>
  <c r="A3551" i="108"/>
  <c r="A3552" i="108"/>
  <c r="A3553" i="108"/>
  <c r="A3554" i="108"/>
  <c r="A3555" i="108"/>
  <c r="A3556" i="108"/>
  <c r="A3557" i="108"/>
  <c r="A3558" i="108"/>
  <c r="A3559" i="108"/>
  <c r="A3560" i="108"/>
  <c r="A3561" i="108"/>
  <c r="A3562" i="108"/>
  <c r="A3563" i="108"/>
  <c r="A3564" i="108"/>
  <c r="A3565" i="108"/>
  <c r="A3566" i="108"/>
  <c r="A3567" i="108"/>
  <c r="A3568" i="108"/>
  <c r="A3569" i="108"/>
  <c r="A3570" i="108"/>
  <c r="A3571" i="108"/>
  <c r="A3572" i="108"/>
  <c r="A3573" i="108"/>
  <c r="A3574" i="108"/>
  <c r="A3575" i="108"/>
  <c r="A3576" i="108"/>
  <c r="A3577" i="108"/>
  <c r="A3578" i="108"/>
  <c r="A3579" i="108"/>
  <c r="A3580" i="108"/>
  <c r="A3581" i="108"/>
  <c r="A3582" i="108"/>
  <c r="A3583" i="108"/>
  <c r="A3584" i="108"/>
  <c r="A3585" i="108"/>
  <c r="A3586" i="108"/>
  <c r="A3587" i="108"/>
  <c r="A3588" i="108"/>
  <c r="A3589" i="108"/>
  <c r="A3590" i="108"/>
  <c r="A3591" i="108"/>
  <c r="A3592" i="108"/>
  <c r="A3593" i="108"/>
  <c r="A3594" i="108"/>
  <c r="A3595" i="108"/>
  <c r="A3596" i="108"/>
  <c r="A3597" i="108"/>
  <c r="A3598" i="108"/>
  <c r="A3599" i="108"/>
  <c r="A3600" i="108"/>
  <c r="A3601" i="108"/>
  <c r="A3602" i="108"/>
  <c r="A3603" i="108"/>
  <c r="A3604" i="108"/>
  <c r="A3605" i="108"/>
  <c r="A3606" i="108"/>
  <c r="A3607" i="108"/>
  <c r="A3608" i="108"/>
  <c r="A3609" i="108"/>
  <c r="A3610" i="108"/>
  <c r="A3611" i="108"/>
  <c r="A3612" i="108"/>
  <c r="A3613" i="108"/>
  <c r="A3614" i="108"/>
  <c r="A3615" i="108"/>
  <c r="A3616" i="108"/>
  <c r="A3617" i="108"/>
  <c r="A3618" i="108"/>
  <c r="A3619" i="108"/>
  <c r="A3620" i="108"/>
  <c r="A3621" i="108"/>
  <c r="A3622" i="108"/>
  <c r="A3623" i="108"/>
  <c r="A3624" i="108"/>
  <c r="A3625" i="108"/>
  <c r="A3626" i="108"/>
  <c r="A3627" i="108"/>
  <c r="A3628" i="108"/>
  <c r="A3629" i="108"/>
  <c r="A3630" i="108"/>
  <c r="A3631" i="108"/>
  <c r="A3632" i="108"/>
  <c r="A3633" i="108"/>
  <c r="A3634" i="108"/>
  <c r="A3635" i="108"/>
  <c r="A3636" i="108"/>
  <c r="A3637" i="108"/>
  <c r="A3638" i="108"/>
  <c r="A3639" i="108"/>
  <c r="A3640" i="108"/>
  <c r="A3641" i="108"/>
  <c r="A3642" i="108"/>
  <c r="A3643" i="108"/>
  <c r="A3644" i="108"/>
  <c r="A3645" i="108"/>
  <c r="A3646" i="108"/>
  <c r="A3647" i="108"/>
  <c r="A3648" i="108"/>
  <c r="A3649" i="108"/>
  <c r="A3650" i="108"/>
  <c r="A3651" i="108"/>
  <c r="A3652" i="108"/>
  <c r="A3653" i="108"/>
  <c r="A3654" i="108"/>
  <c r="A3655" i="108"/>
  <c r="A3656" i="108"/>
  <c r="A3657" i="108"/>
  <c r="A3658" i="108"/>
  <c r="A3659" i="108"/>
  <c r="A3660" i="108"/>
  <c r="A3661" i="108"/>
  <c r="A3662" i="108"/>
  <c r="A3663" i="108"/>
  <c r="A3664" i="108"/>
  <c r="A3665" i="108"/>
  <c r="A3666" i="108"/>
  <c r="A3667" i="108"/>
  <c r="A3668" i="108"/>
  <c r="A3669" i="108"/>
  <c r="A3670" i="108"/>
  <c r="A3671" i="108"/>
  <c r="A3672" i="108"/>
  <c r="A3673" i="108"/>
  <c r="A3674" i="108"/>
  <c r="A3675" i="108"/>
  <c r="A3676" i="108"/>
  <c r="A3677" i="108"/>
  <c r="A3678" i="108"/>
  <c r="A3679" i="108"/>
  <c r="A3680" i="108"/>
  <c r="A3681" i="108"/>
  <c r="A3682" i="108"/>
  <c r="A3683" i="108"/>
  <c r="A3684" i="108"/>
  <c r="A3685" i="108"/>
  <c r="A3686" i="108"/>
  <c r="A3687" i="108"/>
  <c r="A3688" i="108"/>
  <c r="A3689" i="108"/>
  <c r="A3690" i="108"/>
  <c r="A3691" i="108"/>
  <c r="A3692" i="108"/>
  <c r="A3693" i="108"/>
  <c r="A3694" i="108"/>
  <c r="A3695" i="108"/>
  <c r="A3696" i="108"/>
  <c r="A3697" i="108"/>
  <c r="A3698" i="108"/>
  <c r="A3699" i="108"/>
  <c r="A3700" i="108"/>
  <c r="A3701" i="108"/>
  <c r="A3702" i="108"/>
  <c r="A3703" i="108"/>
  <c r="A3704" i="108"/>
  <c r="A3705" i="108"/>
  <c r="A3706" i="108"/>
  <c r="A3707" i="108"/>
  <c r="A3708" i="108"/>
  <c r="A3709" i="108"/>
  <c r="A3710" i="108"/>
  <c r="A3711" i="108"/>
  <c r="A3712" i="108"/>
  <c r="A3713" i="108"/>
  <c r="A3714" i="108"/>
  <c r="A3715" i="108"/>
  <c r="A3716" i="108"/>
  <c r="A3717" i="108"/>
  <c r="A3718" i="108"/>
  <c r="A3719" i="108"/>
  <c r="A3720" i="108"/>
  <c r="A3721" i="108"/>
  <c r="A3722" i="108"/>
  <c r="A3723" i="108"/>
  <c r="A3724" i="108"/>
  <c r="A3725" i="108"/>
  <c r="A3726" i="108"/>
  <c r="A3727" i="108"/>
  <c r="A3728" i="108"/>
  <c r="A3729" i="108"/>
  <c r="A3730" i="108"/>
  <c r="A3731" i="108"/>
  <c r="A3732" i="108"/>
  <c r="A3733" i="108"/>
  <c r="A3734" i="108"/>
  <c r="A3735" i="108"/>
  <c r="A3736" i="108"/>
  <c r="A3737" i="108"/>
  <c r="A3738" i="108"/>
  <c r="A3739" i="108"/>
  <c r="A3740" i="108"/>
  <c r="A3741" i="108"/>
  <c r="A3742" i="108"/>
  <c r="A3743" i="108"/>
  <c r="A3744" i="108"/>
  <c r="A3745" i="108"/>
  <c r="A3746" i="108"/>
  <c r="A3747" i="108"/>
  <c r="A3748" i="108"/>
  <c r="A3749" i="108"/>
  <c r="A3750" i="108"/>
  <c r="A3751" i="108"/>
  <c r="A3752" i="108"/>
  <c r="A3753" i="108"/>
  <c r="A3754" i="108"/>
  <c r="A3755" i="108"/>
  <c r="A3756" i="108"/>
  <c r="A3757" i="108"/>
  <c r="A3758" i="108"/>
  <c r="A3759" i="108"/>
  <c r="A3760" i="108"/>
  <c r="A3761" i="108"/>
  <c r="A3762" i="108"/>
  <c r="A3763" i="108"/>
  <c r="A3764" i="108"/>
  <c r="A3765" i="108"/>
  <c r="A3766" i="108"/>
  <c r="A3767" i="108"/>
  <c r="A3768" i="108"/>
  <c r="A3769" i="108"/>
  <c r="A3770" i="108"/>
  <c r="A3771" i="108"/>
  <c r="A3772" i="108"/>
  <c r="A3773" i="108"/>
  <c r="A3774" i="108"/>
  <c r="A3775" i="108"/>
  <c r="A3776" i="108"/>
  <c r="A3777" i="108"/>
  <c r="A3778" i="108"/>
  <c r="A3779" i="108"/>
  <c r="A3780" i="108"/>
  <c r="A3781" i="108"/>
  <c r="A3782" i="108"/>
  <c r="A3783" i="108"/>
  <c r="A3784" i="108"/>
  <c r="A3785" i="108"/>
  <c r="A3786" i="108"/>
  <c r="A3787" i="108"/>
  <c r="A3788" i="108"/>
  <c r="A3789" i="108"/>
  <c r="A3790" i="108"/>
  <c r="A3791" i="108"/>
  <c r="A3792" i="108"/>
  <c r="A3793" i="108"/>
  <c r="A3794" i="108"/>
  <c r="A3795" i="108"/>
  <c r="A3796" i="108"/>
  <c r="A3797" i="108"/>
  <c r="A3798" i="108"/>
  <c r="A3799" i="108"/>
  <c r="A3800" i="108"/>
  <c r="A3801" i="108"/>
  <c r="A3802" i="108"/>
  <c r="A3803" i="108"/>
  <c r="A3804" i="108"/>
  <c r="A3805" i="108"/>
  <c r="A3806" i="108"/>
  <c r="A3807" i="108"/>
  <c r="A3808" i="108"/>
  <c r="A3809" i="108"/>
  <c r="A3810" i="108"/>
  <c r="A3811" i="108"/>
  <c r="A3812" i="108"/>
  <c r="A3813" i="108"/>
  <c r="A3814" i="108"/>
  <c r="A3815" i="108"/>
  <c r="A3816" i="108"/>
  <c r="A3817" i="108"/>
  <c r="A3818" i="108"/>
  <c r="A3819" i="108"/>
  <c r="A3820" i="108"/>
  <c r="A3821" i="108"/>
  <c r="A3822" i="108"/>
  <c r="A3823" i="108"/>
  <c r="A3824" i="108"/>
  <c r="A3825" i="108"/>
  <c r="A3826" i="108"/>
  <c r="A3827" i="108"/>
  <c r="A3828" i="108"/>
  <c r="A3829" i="108"/>
  <c r="A3830" i="108"/>
  <c r="A3831" i="108"/>
  <c r="A3832" i="108"/>
  <c r="A3833" i="108"/>
  <c r="A3834" i="108"/>
  <c r="A3835" i="108"/>
  <c r="A3836" i="108"/>
  <c r="A3837" i="108"/>
  <c r="A3838" i="108"/>
  <c r="A3839" i="108"/>
  <c r="A3840" i="108"/>
  <c r="A3841" i="108"/>
  <c r="A3842" i="108"/>
  <c r="A3843" i="108"/>
  <c r="A3844" i="108"/>
  <c r="A3845" i="108"/>
  <c r="A3846" i="108"/>
  <c r="A3847" i="108"/>
  <c r="A3848" i="108"/>
  <c r="A3849" i="108"/>
  <c r="A3850" i="108"/>
  <c r="A3851" i="108"/>
  <c r="A3852" i="108"/>
  <c r="A3853" i="108"/>
  <c r="A3854" i="108"/>
  <c r="A3855" i="108"/>
  <c r="A3856" i="108"/>
  <c r="A3857" i="108"/>
  <c r="A3858" i="108"/>
  <c r="A3859" i="108"/>
  <c r="A3860" i="108"/>
  <c r="A3861" i="108"/>
  <c r="A3862" i="108"/>
  <c r="A3863" i="108"/>
  <c r="A3864" i="108"/>
  <c r="A3865" i="108"/>
  <c r="A3866" i="108"/>
  <c r="A3867" i="108"/>
  <c r="A3868" i="108"/>
  <c r="A3869" i="108"/>
  <c r="A3870" i="108"/>
  <c r="A3871" i="108"/>
  <c r="A3872" i="108"/>
  <c r="A3873" i="108"/>
  <c r="A3874" i="108"/>
  <c r="A3875" i="108"/>
  <c r="A3876" i="108"/>
  <c r="A3877" i="108"/>
  <c r="A3878" i="108"/>
  <c r="A3879" i="108"/>
  <c r="A3880" i="108"/>
  <c r="A3881" i="108"/>
  <c r="A3882" i="108"/>
  <c r="A3883" i="108"/>
  <c r="A3884" i="108"/>
  <c r="A3885" i="108"/>
  <c r="A3886" i="108"/>
  <c r="A3887" i="108"/>
  <c r="A3888" i="108"/>
  <c r="A3889" i="108"/>
  <c r="A3890" i="108"/>
  <c r="A3891" i="108"/>
  <c r="A3892" i="108"/>
  <c r="A3893" i="108"/>
  <c r="A3894" i="108"/>
  <c r="A3895" i="108"/>
  <c r="A3896" i="108"/>
  <c r="A3897" i="108"/>
  <c r="A3898" i="108"/>
  <c r="A3899" i="108"/>
  <c r="A3900" i="108"/>
  <c r="A3901" i="108"/>
  <c r="A3902" i="108"/>
  <c r="A3903" i="108"/>
  <c r="A3904" i="108"/>
  <c r="A3905" i="108"/>
  <c r="A3906" i="108"/>
  <c r="A3907" i="108"/>
  <c r="A3908" i="108"/>
  <c r="A3909" i="108"/>
  <c r="A3910" i="108"/>
  <c r="A3911" i="108"/>
  <c r="A3912" i="108"/>
  <c r="A3913" i="108"/>
  <c r="A3914" i="108"/>
  <c r="A3915" i="108"/>
  <c r="A3916" i="108"/>
  <c r="A3917" i="108"/>
  <c r="A3918" i="108"/>
  <c r="A3919" i="108"/>
  <c r="A3920" i="108"/>
  <c r="A3921" i="108"/>
  <c r="A3922" i="108"/>
  <c r="A3923" i="108"/>
  <c r="A3924" i="108"/>
  <c r="A3925" i="108"/>
  <c r="A3926" i="108"/>
  <c r="A3927" i="108"/>
  <c r="A3928" i="108"/>
  <c r="A3929" i="108"/>
  <c r="A3930" i="108"/>
  <c r="A3931" i="108"/>
  <c r="A3932" i="108"/>
  <c r="A3933" i="108"/>
  <c r="A3934" i="108"/>
  <c r="A3935" i="108"/>
  <c r="A3936" i="108"/>
  <c r="A3937" i="108"/>
  <c r="A3938" i="108"/>
  <c r="A3939" i="108"/>
  <c r="A3940" i="108"/>
  <c r="A3941" i="108"/>
  <c r="A3942" i="108"/>
  <c r="A3943" i="108"/>
  <c r="A3944" i="108"/>
  <c r="A3945" i="108"/>
  <c r="A3946" i="108"/>
  <c r="A3947" i="108"/>
  <c r="A3948" i="108"/>
  <c r="A3949" i="108"/>
  <c r="A3950" i="108"/>
  <c r="A3951" i="108"/>
  <c r="A3952" i="108"/>
  <c r="A3953" i="108"/>
  <c r="A3954" i="108"/>
  <c r="A3955" i="108"/>
  <c r="A3956" i="108"/>
  <c r="A3957" i="108"/>
  <c r="A3958" i="108"/>
  <c r="A3959" i="108"/>
  <c r="A3960" i="108"/>
  <c r="A3961" i="108"/>
  <c r="A3962" i="108"/>
  <c r="A3963" i="108"/>
  <c r="A3964" i="108"/>
  <c r="A3965" i="108"/>
  <c r="A3966" i="108"/>
  <c r="A3967" i="108"/>
  <c r="A3968" i="108"/>
  <c r="A3969" i="108"/>
  <c r="A3970" i="108"/>
  <c r="A3971" i="108"/>
  <c r="A3972" i="108"/>
  <c r="A3973" i="108"/>
  <c r="A3974" i="108"/>
  <c r="A3975" i="108"/>
  <c r="A3976" i="108"/>
  <c r="A3977" i="108"/>
  <c r="A3978" i="108"/>
  <c r="A3979" i="108"/>
  <c r="A3980" i="108"/>
  <c r="A3981" i="108"/>
  <c r="A3982" i="108"/>
  <c r="A3983" i="108"/>
  <c r="A3984" i="108"/>
  <c r="A3985" i="108"/>
  <c r="A3986" i="108"/>
  <c r="A3987" i="108"/>
  <c r="A3988" i="108"/>
  <c r="A3989" i="108"/>
  <c r="A3990" i="108"/>
  <c r="A3991" i="108"/>
  <c r="A3992" i="108"/>
  <c r="A3993" i="108"/>
  <c r="A3994" i="108"/>
  <c r="A3995" i="108"/>
  <c r="A3996" i="108"/>
  <c r="A3997" i="108"/>
  <c r="A3998" i="108"/>
  <c r="A3999" i="108"/>
  <c r="A4000" i="108"/>
  <c r="A4001" i="108"/>
  <c r="A4002" i="108"/>
  <c r="A4003" i="108"/>
  <c r="A4004" i="108"/>
  <c r="A4005" i="108"/>
  <c r="A4006" i="108"/>
  <c r="A4007" i="108"/>
  <c r="A4008" i="108"/>
  <c r="A4009" i="108"/>
  <c r="A4010" i="108"/>
  <c r="A4011" i="108"/>
  <c r="A4012" i="108"/>
  <c r="A4013" i="108"/>
  <c r="A4014" i="108"/>
  <c r="A4015" i="108"/>
  <c r="A4016" i="108"/>
  <c r="A4017" i="108"/>
  <c r="A4018" i="108"/>
  <c r="A4019" i="108"/>
  <c r="A4020" i="108"/>
  <c r="A4021" i="108"/>
  <c r="A4022" i="108"/>
  <c r="A4023" i="108"/>
  <c r="A4024" i="108"/>
  <c r="A4025" i="108"/>
  <c r="A4026" i="108"/>
  <c r="A4027" i="108"/>
  <c r="A4028" i="108"/>
  <c r="A4029" i="108"/>
  <c r="A4030" i="108"/>
  <c r="A4031" i="108"/>
  <c r="A4032" i="108"/>
  <c r="A4033" i="108"/>
  <c r="A4034" i="108"/>
  <c r="A4035" i="108"/>
  <c r="A4036" i="108"/>
  <c r="A4037" i="108"/>
  <c r="A4038" i="108"/>
  <c r="A4039" i="108"/>
  <c r="A4040" i="108"/>
  <c r="A4041" i="108"/>
  <c r="A4042" i="108"/>
  <c r="A4043" i="108"/>
  <c r="A4044" i="108"/>
  <c r="A4045" i="108"/>
  <c r="A4046" i="108"/>
  <c r="A4047" i="108"/>
  <c r="A4048" i="108"/>
  <c r="A4049" i="108"/>
  <c r="A4050" i="108"/>
  <c r="A4051" i="108"/>
  <c r="A4052" i="108"/>
  <c r="A4053" i="108"/>
  <c r="A4054" i="108"/>
  <c r="A4055" i="108"/>
  <c r="A4056" i="108"/>
  <c r="A4057" i="108"/>
  <c r="A4058" i="108"/>
  <c r="A4059" i="108"/>
  <c r="A4060" i="108"/>
  <c r="A4061" i="108"/>
  <c r="A4062" i="108"/>
  <c r="A4063" i="108"/>
  <c r="A4064" i="108"/>
  <c r="A4065" i="108"/>
  <c r="A4066" i="108"/>
  <c r="A4067" i="108"/>
  <c r="A4068" i="108"/>
  <c r="A4069" i="108"/>
  <c r="A4070" i="108"/>
  <c r="A4071" i="108"/>
  <c r="A4072" i="108"/>
  <c r="A4073" i="108"/>
  <c r="A4074" i="108"/>
  <c r="A4075" i="108"/>
  <c r="A4076" i="108"/>
  <c r="A4077" i="108"/>
  <c r="A4078" i="108"/>
  <c r="A4079" i="108"/>
  <c r="A4080" i="108"/>
  <c r="A4081" i="108"/>
  <c r="A4082" i="108"/>
  <c r="A4083" i="108"/>
  <c r="A4084" i="108"/>
  <c r="A4085" i="108"/>
  <c r="A4086" i="108"/>
  <c r="A4087" i="108"/>
  <c r="A4088" i="108"/>
  <c r="A4089" i="108"/>
  <c r="A4090" i="108"/>
  <c r="A4091" i="108"/>
  <c r="A4092" i="108"/>
  <c r="A4093" i="108"/>
  <c r="A4094" i="108"/>
  <c r="A4095" i="108"/>
  <c r="A4096" i="108"/>
  <c r="A4097" i="108"/>
  <c r="A4098" i="108"/>
  <c r="A4099" i="108"/>
  <c r="A4100" i="108"/>
  <c r="A4101" i="108"/>
  <c r="A4102" i="108"/>
  <c r="A4103" i="108"/>
  <c r="A4104" i="108"/>
  <c r="A4105" i="108"/>
  <c r="A4106" i="108"/>
  <c r="A4107" i="108"/>
  <c r="A4108" i="108"/>
  <c r="A4109" i="108"/>
  <c r="A4110" i="108"/>
  <c r="A4111" i="108"/>
  <c r="A4112" i="108"/>
  <c r="A4113" i="108"/>
  <c r="A4114" i="108"/>
  <c r="A4115" i="108"/>
  <c r="A4116" i="108"/>
  <c r="A4117" i="108"/>
  <c r="A4118" i="108"/>
  <c r="A4119" i="108"/>
  <c r="A4120" i="108"/>
  <c r="A4121" i="108"/>
  <c r="A4122" i="108"/>
  <c r="A4123" i="108"/>
  <c r="A4124" i="108"/>
  <c r="A4125" i="108"/>
  <c r="A4126" i="108"/>
  <c r="A4127" i="108"/>
  <c r="A4128" i="108"/>
  <c r="A4129" i="108"/>
  <c r="A4130" i="108"/>
  <c r="A4131" i="108"/>
  <c r="A4132" i="108"/>
  <c r="A4133" i="108"/>
  <c r="A4134" i="108"/>
  <c r="A4135" i="108"/>
  <c r="A4136" i="108"/>
  <c r="A4137" i="108"/>
  <c r="A4138" i="108"/>
  <c r="A4139" i="108"/>
  <c r="A4140" i="108"/>
  <c r="A4141" i="108"/>
  <c r="A4142" i="108"/>
  <c r="A4143" i="108"/>
  <c r="A4144" i="108"/>
  <c r="A4145" i="108"/>
  <c r="A4146" i="108"/>
  <c r="A4147" i="108"/>
  <c r="A4148" i="108"/>
  <c r="A4149" i="108"/>
  <c r="A4150" i="108"/>
  <c r="A4151" i="108"/>
  <c r="A4152" i="108"/>
  <c r="A4153" i="108"/>
  <c r="A4154" i="108"/>
  <c r="A4155" i="108"/>
  <c r="A4156" i="108"/>
  <c r="A4157" i="108"/>
  <c r="A4158" i="108"/>
  <c r="A4159" i="108"/>
  <c r="A4160" i="108"/>
  <c r="A4161" i="108"/>
  <c r="A4162" i="108"/>
  <c r="A4163" i="108"/>
  <c r="A4164" i="108"/>
  <c r="A4165" i="108"/>
  <c r="A4166" i="108"/>
  <c r="A4167" i="108"/>
  <c r="A4168" i="108"/>
  <c r="A4169" i="108"/>
  <c r="A4170" i="108"/>
  <c r="A4171" i="108"/>
  <c r="A4172" i="108"/>
  <c r="A4173" i="108"/>
  <c r="A4174" i="108"/>
  <c r="A4175" i="108"/>
  <c r="A4176" i="108"/>
  <c r="A4177" i="108"/>
  <c r="A4178" i="108"/>
  <c r="A4179" i="108"/>
  <c r="A4180" i="108"/>
  <c r="A4181" i="108"/>
  <c r="A4182" i="108"/>
  <c r="A4183" i="108"/>
  <c r="A4184" i="108"/>
  <c r="A4185" i="108"/>
  <c r="A4186" i="108"/>
  <c r="A4187" i="108"/>
  <c r="A4188" i="108"/>
  <c r="A4189" i="108"/>
  <c r="A4190" i="108"/>
  <c r="A4191" i="108"/>
  <c r="A4192" i="108"/>
  <c r="A4193" i="108"/>
  <c r="A4194" i="108"/>
  <c r="A4195" i="108"/>
  <c r="A4196" i="108"/>
  <c r="A4197" i="108"/>
  <c r="A4198" i="108"/>
  <c r="A4199" i="108"/>
  <c r="A4200" i="108"/>
  <c r="A4201" i="108"/>
  <c r="A4202" i="108"/>
  <c r="A4203" i="108"/>
  <c r="A4204" i="108"/>
  <c r="A4205" i="108"/>
  <c r="A4206" i="108"/>
  <c r="A4207" i="108"/>
  <c r="A4208" i="108"/>
  <c r="A4209" i="108"/>
  <c r="A4210" i="108"/>
  <c r="A4211" i="108"/>
  <c r="A4212" i="108"/>
  <c r="A4213" i="108"/>
  <c r="A4214" i="108"/>
  <c r="A4215" i="108"/>
  <c r="A4216" i="108"/>
  <c r="A4217" i="108"/>
  <c r="A4218" i="108"/>
  <c r="A4219" i="108"/>
  <c r="A4220" i="108"/>
  <c r="A4221" i="108"/>
  <c r="A4222" i="108"/>
  <c r="A4223" i="108"/>
  <c r="A4224" i="108"/>
  <c r="A4225" i="108"/>
  <c r="A4226" i="108"/>
  <c r="A4227" i="108"/>
  <c r="A4228" i="108"/>
  <c r="A4229" i="108"/>
  <c r="A4230" i="108"/>
  <c r="A4231" i="108"/>
  <c r="A4232" i="108"/>
  <c r="A4233" i="108"/>
  <c r="A4234" i="108"/>
  <c r="A4235" i="108"/>
  <c r="A4236" i="108"/>
  <c r="A4237" i="108"/>
  <c r="A4238" i="108"/>
  <c r="A4239" i="108"/>
  <c r="A4240" i="108"/>
  <c r="A4241" i="108"/>
  <c r="A4242" i="108"/>
  <c r="A4243" i="108"/>
  <c r="A4244" i="108"/>
  <c r="A4245" i="108"/>
  <c r="A4246" i="108"/>
  <c r="A4247" i="108"/>
  <c r="A4248" i="108"/>
  <c r="A4249" i="108"/>
  <c r="A4250" i="108"/>
  <c r="A4251" i="108"/>
  <c r="A4252" i="108"/>
  <c r="A4253" i="108"/>
  <c r="A4254" i="108"/>
  <c r="A4255" i="108"/>
  <c r="A4256" i="108"/>
  <c r="A4257" i="108"/>
  <c r="A4258" i="108"/>
  <c r="A4259" i="108"/>
  <c r="A4260" i="108"/>
  <c r="A4261" i="108"/>
  <c r="A4262" i="108"/>
  <c r="A4263" i="108"/>
  <c r="A4264" i="108"/>
  <c r="A4265" i="108"/>
  <c r="A4266" i="108"/>
  <c r="A4267" i="108"/>
  <c r="A4268" i="108"/>
  <c r="A4269" i="108"/>
  <c r="A4270" i="108"/>
  <c r="A4271" i="108"/>
  <c r="A4272" i="108"/>
  <c r="A4273" i="108"/>
  <c r="A4274" i="108"/>
  <c r="A4275" i="108"/>
  <c r="A4276" i="108"/>
  <c r="A4277" i="108"/>
  <c r="A4278" i="108"/>
  <c r="A4279" i="108"/>
  <c r="A4280" i="108"/>
  <c r="A4281" i="108"/>
  <c r="A4282" i="108"/>
  <c r="A4283" i="108"/>
  <c r="A4284" i="108"/>
  <c r="A4285" i="108"/>
  <c r="A4286" i="108"/>
  <c r="A4287" i="108"/>
  <c r="A4288" i="108"/>
  <c r="A4289" i="108"/>
  <c r="A4290" i="108"/>
  <c r="A4291" i="108"/>
  <c r="A4292" i="108"/>
  <c r="A4293" i="108"/>
  <c r="A4294" i="108"/>
  <c r="A4295" i="108"/>
  <c r="A4296" i="108"/>
  <c r="A4297" i="108"/>
  <c r="A4298" i="108"/>
  <c r="A4299" i="108"/>
  <c r="A4300" i="108"/>
  <c r="A4301" i="108"/>
  <c r="A4302" i="108"/>
  <c r="A4303" i="108"/>
  <c r="A4304" i="108"/>
  <c r="A4305" i="108"/>
  <c r="A4306" i="108"/>
  <c r="A4307" i="108"/>
  <c r="A4308" i="108"/>
  <c r="A4309" i="108"/>
  <c r="A4310" i="108"/>
  <c r="A4311" i="108"/>
  <c r="A4312" i="108"/>
  <c r="A4313" i="108"/>
  <c r="A4314" i="108"/>
  <c r="A4315" i="108"/>
  <c r="A4316" i="108"/>
  <c r="A4317" i="108"/>
  <c r="A4318" i="108"/>
  <c r="A4319" i="108"/>
  <c r="A4320" i="108"/>
  <c r="A4321" i="108"/>
  <c r="A4322" i="108"/>
  <c r="A4323" i="108"/>
  <c r="A4324" i="108"/>
  <c r="A4325" i="108"/>
  <c r="A4326" i="108"/>
  <c r="A4327" i="108"/>
  <c r="A4328" i="108"/>
  <c r="A4329" i="108"/>
  <c r="A4330" i="108"/>
  <c r="A4331" i="108"/>
  <c r="A4332" i="108"/>
  <c r="A4333" i="108"/>
  <c r="A4334" i="108"/>
  <c r="A4335" i="108"/>
  <c r="A4336" i="108"/>
  <c r="A4337" i="108"/>
  <c r="A4338" i="108"/>
  <c r="A4339" i="108"/>
  <c r="A4340" i="108"/>
  <c r="A4341" i="108"/>
  <c r="A4342" i="108"/>
  <c r="A4343" i="108"/>
  <c r="A4344" i="108"/>
  <c r="A4345" i="108"/>
  <c r="A4346" i="108"/>
  <c r="A4347" i="108"/>
  <c r="A4348" i="108"/>
  <c r="A4349" i="108"/>
  <c r="A4350" i="108"/>
  <c r="A4351" i="108"/>
  <c r="A4352" i="108"/>
  <c r="A4353" i="108"/>
  <c r="A4354" i="108"/>
  <c r="A4355" i="108"/>
  <c r="A4356" i="108"/>
  <c r="A4357" i="108"/>
  <c r="A4358" i="108"/>
  <c r="A4359" i="108"/>
  <c r="A4360" i="108"/>
  <c r="A4361" i="108"/>
  <c r="A4362" i="108"/>
  <c r="A4363" i="108"/>
  <c r="A4364" i="108"/>
  <c r="A4365" i="108"/>
  <c r="A4366" i="108"/>
  <c r="A4367" i="108"/>
  <c r="A4368" i="108"/>
  <c r="A4369" i="108"/>
  <c r="A4370" i="108"/>
  <c r="A4371" i="108"/>
  <c r="A4372" i="108"/>
  <c r="A4373" i="108"/>
  <c r="A4374" i="108"/>
  <c r="A4375" i="108"/>
  <c r="A4376" i="108"/>
  <c r="A4377" i="108"/>
  <c r="A4378" i="108"/>
  <c r="A4379" i="108"/>
  <c r="A4380" i="108"/>
  <c r="A4381" i="108"/>
  <c r="A4382" i="108"/>
  <c r="A4383" i="108"/>
  <c r="A4384" i="108"/>
  <c r="A4385" i="108"/>
  <c r="A4386" i="108"/>
  <c r="A4387" i="108"/>
  <c r="A4388" i="108"/>
  <c r="A4389" i="108"/>
  <c r="A4390" i="108"/>
  <c r="A4391" i="108"/>
  <c r="A4392" i="108"/>
  <c r="A4393" i="108"/>
  <c r="A4394" i="108"/>
  <c r="A4395" i="108"/>
  <c r="A4396" i="108"/>
  <c r="A4397" i="108"/>
  <c r="A4398" i="108"/>
  <c r="A4399" i="108"/>
  <c r="A4400" i="108"/>
  <c r="A4401" i="108"/>
  <c r="A4402" i="108"/>
  <c r="A4403" i="108"/>
  <c r="A4404" i="108"/>
  <c r="A4405" i="108"/>
  <c r="A4406" i="108"/>
  <c r="A4407" i="108"/>
  <c r="A4408" i="108"/>
  <c r="A4409" i="108"/>
  <c r="A4410" i="108"/>
  <c r="A4411" i="108"/>
  <c r="A4412" i="108"/>
  <c r="A4413" i="108"/>
  <c r="A4414" i="108"/>
  <c r="A4415" i="108"/>
  <c r="A4416" i="108"/>
  <c r="A4417" i="108"/>
  <c r="A4418" i="108"/>
  <c r="A4419" i="108"/>
  <c r="A4420" i="108"/>
  <c r="A4421" i="108"/>
  <c r="A4422" i="108"/>
  <c r="A4423" i="108"/>
  <c r="A4424" i="108"/>
  <c r="A4425" i="108"/>
  <c r="A4426" i="108"/>
  <c r="A4427" i="108"/>
  <c r="A4428" i="108"/>
  <c r="A4429" i="108"/>
  <c r="A4430" i="108"/>
  <c r="A4431" i="108"/>
  <c r="A4432" i="108"/>
  <c r="A4433" i="108"/>
  <c r="A4434" i="108"/>
  <c r="A4435" i="108"/>
  <c r="A4436" i="108"/>
  <c r="A4437" i="108"/>
  <c r="A4438" i="108"/>
  <c r="A4439" i="108"/>
  <c r="A4440" i="108"/>
  <c r="A4441" i="108"/>
  <c r="A4442" i="108"/>
  <c r="A4443" i="108"/>
  <c r="A4444" i="108"/>
  <c r="A4445" i="108"/>
  <c r="A4446" i="108"/>
  <c r="A4447" i="108"/>
  <c r="A4448" i="108"/>
  <c r="A4449" i="108"/>
  <c r="A4450" i="108"/>
  <c r="A4451" i="108"/>
  <c r="A4452" i="108"/>
  <c r="A4453" i="108"/>
  <c r="A4454" i="108"/>
  <c r="A4455" i="108"/>
  <c r="A4456" i="108"/>
  <c r="A4457" i="108"/>
  <c r="A4458" i="108"/>
  <c r="A4459" i="108"/>
  <c r="A4460" i="108"/>
  <c r="A4461" i="108"/>
  <c r="A4462" i="108"/>
  <c r="A4463" i="108"/>
  <c r="A4464" i="108"/>
  <c r="A4465" i="108"/>
  <c r="A4466" i="108"/>
  <c r="A4467" i="108"/>
  <c r="A4468" i="108"/>
  <c r="A4469" i="108"/>
  <c r="A4470" i="108"/>
  <c r="A4471" i="108"/>
  <c r="A4472" i="108"/>
  <c r="A4473" i="108"/>
  <c r="A4474" i="108"/>
  <c r="A4475" i="108"/>
  <c r="A4476" i="108"/>
  <c r="A4477" i="108"/>
  <c r="A4478" i="108"/>
  <c r="A4479" i="108"/>
  <c r="A4480" i="108"/>
  <c r="A4481" i="108"/>
  <c r="A4482" i="108"/>
  <c r="A4483" i="108"/>
  <c r="A4484" i="108"/>
  <c r="A4485" i="108"/>
  <c r="A4486" i="108"/>
  <c r="A4487" i="108"/>
  <c r="A4488" i="108"/>
  <c r="A4489" i="108"/>
  <c r="A4490" i="108"/>
  <c r="A4491" i="108"/>
  <c r="A4492" i="108"/>
  <c r="A4493" i="108"/>
  <c r="A4494" i="108"/>
  <c r="A4495" i="108"/>
  <c r="A4496" i="108"/>
  <c r="A4497" i="108"/>
  <c r="A4498" i="108"/>
  <c r="A4499" i="108"/>
  <c r="A4500" i="108"/>
  <c r="A4501" i="108"/>
  <c r="A4502" i="108"/>
  <c r="A4503" i="108"/>
  <c r="A4504" i="108"/>
  <c r="A4505" i="108"/>
  <c r="A4506" i="108"/>
  <c r="A4507" i="108"/>
  <c r="A4508" i="108"/>
  <c r="A4509" i="108"/>
  <c r="A4510" i="108"/>
  <c r="A4511" i="108"/>
  <c r="A4512" i="108"/>
  <c r="A4513" i="108"/>
  <c r="A4514" i="108"/>
  <c r="A4515" i="108"/>
  <c r="A4516" i="108"/>
  <c r="A4517" i="108"/>
  <c r="A4518" i="108"/>
  <c r="A4519" i="108"/>
  <c r="A4520" i="108"/>
  <c r="A4521" i="108"/>
  <c r="A4522" i="108"/>
  <c r="A4523" i="108"/>
  <c r="A4524" i="108"/>
  <c r="A4525" i="108"/>
  <c r="A4526" i="108"/>
  <c r="A4527" i="108"/>
  <c r="A4528" i="108"/>
  <c r="A4529" i="108"/>
  <c r="A4530" i="108"/>
  <c r="A4531" i="108"/>
  <c r="A4532" i="108"/>
  <c r="A4533" i="108"/>
  <c r="A4534" i="108"/>
  <c r="A4535" i="108"/>
  <c r="A4536" i="108"/>
  <c r="A4537" i="108"/>
  <c r="A4538" i="108"/>
  <c r="A4539" i="108"/>
  <c r="A4540" i="108"/>
  <c r="A4541" i="108"/>
  <c r="A4542" i="108"/>
  <c r="A4543" i="108"/>
  <c r="A4544" i="108"/>
  <c r="A4545" i="108"/>
  <c r="A4546" i="108"/>
  <c r="A4547" i="108"/>
  <c r="A4548" i="108"/>
  <c r="A4549" i="108"/>
  <c r="A4550" i="108"/>
  <c r="A4551" i="108"/>
  <c r="A4552" i="108"/>
  <c r="A4553" i="108"/>
  <c r="A4554" i="108"/>
  <c r="A4555" i="108"/>
  <c r="A4556" i="108"/>
  <c r="A4557" i="108"/>
  <c r="A4558" i="108"/>
  <c r="A4559" i="108"/>
  <c r="A4560" i="108"/>
  <c r="A4561" i="108"/>
  <c r="A4562" i="108"/>
  <c r="A4563" i="108"/>
  <c r="A4564" i="108"/>
  <c r="A4565" i="108"/>
  <c r="A4566" i="108"/>
  <c r="A4567" i="108"/>
  <c r="A4568" i="108"/>
  <c r="A4569" i="108"/>
  <c r="A4570" i="108"/>
  <c r="A4571" i="108"/>
  <c r="A4572" i="108"/>
  <c r="A4573" i="108"/>
  <c r="A4574" i="108"/>
  <c r="A4575" i="108"/>
  <c r="A4576" i="108"/>
  <c r="A4577" i="108"/>
  <c r="A4578" i="108"/>
  <c r="A4579" i="108"/>
  <c r="A4580" i="108"/>
  <c r="A4581" i="108"/>
  <c r="A4582" i="108"/>
  <c r="A4583" i="108"/>
  <c r="A4584" i="108"/>
  <c r="A4585" i="108"/>
  <c r="A4586" i="108"/>
  <c r="A4587" i="108"/>
  <c r="A4588" i="108"/>
  <c r="A4589" i="108"/>
  <c r="A4590" i="108"/>
  <c r="A4591" i="108"/>
  <c r="A4592" i="108"/>
  <c r="A4593" i="108"/>
  <c r="A4594" i="108"/>
  <c r="A4595" i="108"/>
  <c r="A4596" i="108"/>
  <c r="A4597" i="108"/>
  <c r="A4598" i="108"/>
  <c r="A4599" i="108"/>
  <c r="A4600" i="108"/>
  <c r="A4601" i="108"/>
  <c r="A4602" i="108"/>
  <c r="A4603" i="108"/>
  <c r="A4604" i="108"/>
  <c r="A4605" i="108"/>
  <c r="A4606" i="108"/>
  <c r="A4607" i="108"/>
  <c r="A4608" i="108"/>
  <c r="A4609" i="108"/>
  <c r="A4610" i="108"/>
  <c r="A4611" i="108"/>
  <c r="A4612" i="108"/>
  <c r="A4613" i="108"/>
  <c r="A4614" i="108"/>
  <c r="A4615" i="108"/>
  <c r="A4616" i="108"/>
  <c r="A4617" i="108"/>
  <c r="A4618" i="108"/>
  <c r="A4619" i="108"/>
  <c r="A4620" i="108"/>
  <c r="A4621" i="108"/>
  <c r="A4622" i="108"/>
  <c r="A4623" i="108"/>
  <c r="A4624" i="108"/>
  <c r="A4625" i="108"/>
  <c r="A4626" i="108"/>
  <c r="A4627" i="108"/>
  <c r="A4628" i="108"/>
  <c r="A4629" i="108"/>
  <c r="A4630" i="108"/>
  <c r="A4631" i="108"/>
  <c r="A4632" i="108"/>
  <c r="A4633" i="108"/>
  <c r="A4634" i="108"/>
  <c r="A4635" i="108"/>
  <c r="A4636" i="108"/>
  <c r="A4637" i="108"/>
  <c r="A4638" i="108"/>
  <c r="A4639" i="108"/>
  <c r="A4640" i="108"/>
  <c r="A4641" i="108"/>
  <c r="A4642" i="108"/>
  <c r="A4643" i="108"/>
  <c r="A4644" i="108"/>
  <c r="A4645" i="108"/>
  <c r="A4646" i="108"/>
  <c r="A4647" i="108"/>
  <c r="A4648" i="108"/>
  <c r="A4649" i="108"/>
  <c r="A4650" i="108"/>
  <c r="A4651" i="108"/>
  <c r="A4652" i="108"/>
  <c r="A4653" i="108"/>
  <c r="A4654" i="108"/>
  <c r="A4655" i="108"/>
  <c r="A4656" i="108"/>
  <c r="A4657" i="108"/>
  <c r="A4658" i="108"/>
  <c r="A4659" i="108"/>
  <c r="A4660" i="108"/>
  <c r="A4661" i="108"/>
  <c r="A4662" i="108"/>
  <c r="A4663" i="108"/>
  <c r="A4664" i="108"/>
  <c r="A4665" i="108"/>
  <c r="A4666" i="108"/>
  <c r="A4667" i="108"/>
  <c r="A4668" i="108"/>
  <c r="A4669" i="108"/>
  <c r="A4670" i="108"/>
  <c r="A4671" i="108"/>
  <c r="A4672" i="108"/>
  <c r="A4673" i="108"/>
  <c r="A4674" i="108"/>
  <c r="A4675" i="108"/>
  <c r="A4676" i="108"/>
  <c r="A4677" i="108"/>
  <c r="A4678" i="108"/>
  <c r="A4679" i="108"/>
  <c r="A4680" i="108"/>
  <c r="A4681" i="108"/>
  <c r="A4682" i="108"/>
  <c r="A4683" i="108"/>
  <c r="A4684" i="108"/>
  <c r="A4685" i="108"/>
  <c r="A4686" i="108"/>
  <c r="A4687" i="108"/>
  <c r="A4688" i="108"/>
  <c r="A4689" i="108"/>
  <c r="A4690" i="108"/>
  <c r="A4691" i="108"/>
  <c r="A4692" i="108"/>
  <c r="A4693" i="108"/>
  <c r="A4694" i="108"/>
  <c r="A4695" i="108"/>
  <c r="A4696" i="108"/>
  <c r="A4697" i="108"/>
  <c r="A4698" i="108"/>
  <c r="A4699" i="108"/>
  <c r="A4700" i="108"/>
  <c r="A4701" i="108"/>
  <c r="A4702" i="108"/>
  <c r="A4703" i="108"/>
  <c r="A4704" i="108"/>
  <c r="A4705" i="108"/>
  <c r="A4706" i="108"/>
  <c r="A4707" i="108"/>
  <c r="A4708" i="108"/>
  <c r="A4709" i="108"/>
  <c r="A4710" i="108"/>
  <c r="A4711" i="108"/>
  <c r="A4712" i="108"/>
  <c r="A4713" i="108"/>
  <c r="A4714" i="108"/>
  <c r="A4715" i="108"/>
  <c r="A4716" i="108"/>
  <c r="A4717" i="108"/>
  <c r="A4718" i="108"/>
  <c r="A4719" i="108"/>
  <c r="A4720" i="108"/>
  <c r="A4721" i="108"/>
  <c r="A4722" i="108"/>
  <c r="A4723" i="108"/>
  <c r="A4724" i="108"/>
  <c r="A4725" i="108"/>
  <c r="A4726" i="108"/>
  <c r="A4727" i="108"/>
  <c r="A4728" i="108"/>
  <c r="A4729" i="108"/>
  <c r="A4730" i="108"/>
  <c r="A4731" i="108"/>
  <c r="A4732" i="108"/>
  <c r="A4733" i="108"/>
  <c r="A4734" i="108"/>
  <c r="A4735" i="108"/>
  <c r="A4736" i="108"/>
  <c r="A4737" i="108"/>
  <c r="A4738" i="108"/>
  <c r="A4739" i="108"/>
  <c r="A4740" i="108"/>
  <c r="A4741" i="108"/>
  <c r="A4742" i="108"/>
  <c r="A4743" i="108"/>
  <c r="A4744" i="108"/>
  <c r="A4745" i="108"/>
  <c r="A4746" i="108"/>
  <c r="A4747" i="108"/>
  <c r="A4748" i="108"/>
  <c r="A4749" i="108"/>
  <c r="A4750" i="108"/>
  <c r="A4751" i="108"/>
  <c r="A4752" i="108"/>
  <c r="A4753" i="108"/>
  <c r="A4754" i="108"/>
  <c r="A4755" i="108"/>
  <c r="A4756" i="108"/>
  <c r="A4757" i="108"/>
  <c r="A4758" i="108"/>
  <c r="A4759" i="108"/>
  <c r="A4760" i="108"/>
  <c r="A4761" i="108"/>
  <c r="A4762" i="108"/>
  <c r="A4763" i="108"/>
  <c r="A4764" i="108"/>
  <c r="A4765" i="108"/>
  <c r="A4766" i="108"/>
  <c r="A4767" i="108"/>
  <c r="A4768" i="108"/>
  <c r="A4769" i="108"/>
  <c r="A4770" i="108"/>
  <c r="A4771" i="108"/>
  <c r="A4772" i="108"/>
  <c r="A4773" i="108"/>
  <c r="A4774" i="108"/>
  <c r="A4775" i="108"/>
  <c r="A4776" i="108"/>
  <c r="A4777" i="108"/>
  <c r="A4778" i="108"/>
  <c r="A4779" i="108"/>
  <c r="A4780" i="108"/>
  <c r="A4781" i="108"/>
  <c r="A4782" i="108"/>
  <c r="A4783" i="108"/>
  <c r="A4784" i="108"/>
  <c r="A4785" i="108"/>
  <c r="A4786" i="108"/>
  <c r="A4787" i="108"/>
  <c r="A4788" i="108"/>
  <c r="A4789" i="108"/>
  <c r="A4790" i="108"/>
  <c r="A4791" i="108"/>
  <c r="A4792" i="108"/>
  <c r="A4793" i="108"/>
  <c r="A4794" i="108"/>
  <c r="A4795" i="108"/>
  <c r="A4796" i="108"/>
  <c r="A4797" i="108"/>
  <c r="A4798" i="108"/>
  <c r="A4799" i="108"/>
  <c r="A4800" i="108"/>
  <c r="A4801" i="108"/>
  <c r="A4802" i="108"/>
  <c r="A4803" i="108"/>
  <c r="A4804" i="108"/>
  <c r="A4805" i="108"/>
  <c r="A4806" i="108"/>
  <c r="A4807" i="108"/>
  <c r="A4808" i="108"/>
  <c r="A4809" i="108"/>
  <c r="A4810" i="108"/>
  <c r="A4811" i="108"/>
  <c r="A4812" i="108"/>
  <c r="A4813" i="108"/>
  <c r="A4814" i="108"/>
  <c r="A4815" i="108"/>
  <c r="A4816" i="108"/>
  <c r="A4817" i="108"/>
  <c r="A4818" i="108"/>
  <c r="A4819" i="108"/>
  <c r="A4820" i="108"/>
  <c r="A4821" i="108"/>
  <c r="A4822" i="108"/>
  <c r="A4823" i="108"/>
  <c r="A4824" i="108"/>
  <c r="A4825" i="108"/>
  <c r="A4826" i="108"/>
  <c r="A4827" i="108"/>
  <c r="A4828" i="108"/>
  <c r="A4829" i="108"/>
  <c r="A4830" i="108"/>
  <c r="A4831" i="108"/>
  <c r="A4832" i="108"/>
  <c r="A4833" i="108"/>
  <c r="A4834" i="108"/>
  <c r="A4835" i="108"/>
  <c r="A4836" i="108"/>
  <c r="A4837" i="108"/>
  <c r="A4838" i="108"/>
  <c r="A4839" i="108"/>
  <c r="A4840" i="108"/>
  <c r="A4841" i="108"/>
  <c r="A4842" i="108"/>
  <c r="A4843" i="108"/>
  <c r="A4844" i="108"/>
  <c r="A4845" i="108"/>
  <c r="A4846" i="108"/>
  <c r="A4847" i="108"/>
  <c r="A4848" i="108"/>
  <c r="A4849" i="108"/>
  <c r="A4850" i="108"/>
  <c r="A4851" i="108"/>
  <c r="A4852" i="108"/>
  <c r="A4853" i="108"/>
  <c r="A4854" i="108"/>
  <c r="A4855" i="108"/>
  <c r="A4856" i="108"/>
  <c r="A4857" i="108"/>
  <c r="A4858" i="108"/>
  <c r="A4859" i="108"/>
  <c r="A4860" i="108"/>
  <c r="A4861" i="108"/>
  <c r="A4862" i="108"/>
  <c r="A4863" i="108"/>
  <c r="A4864" i="108"/>
  <c r="A4865" i="108"/>
  <c r="A4866" i="108"/>
  <c r="A4867" i="108"/>
  <c r="A4868" i="108"/>
  <c r="A4869" i="108"/>
  <c r="A4870" i="108"/>
  <c r="A4871" i="108"/>
  <c r="A4872" i="108"/>
  <c r="A4873" i="108"/>
  <c r="A4874" i="108"/>
  <c r="A4875" i="108"/>
  <c r="A4876" i="108"/>
  <c r="A4877" i="108"/>
  <c r="A4878" i="108"/>
  <c r="A4879" i="108"/>
  <c r="A4880" i="108"/>
  <c r="A4881" i="108"/>
  <c r="A4882" i="108"/>
  <c r="A4883" i="108"/>
  <c r="A4884" i="108"/>
  <c r="A4885" i="108"/>
  <c r="A4886" i="108"/>
  <c r="A4887" i="108"/>
  <c r="A4888" i="108"/>
  <c r="A4889" i="108"/>
  <c r="A4890" i="108"/>
  <c r="A4891" i="108"/>
  <c r="A4892" i="108"/>
  <c r="A4893" i="108"/>
  <c r="A4894" i="108"/>
  <c r="A4895" i="108"/>
  <c r="A4896" i="108"/>
  <c r="A4897" i="108"/>
  <c r="A4898" i="108"/>
  <c r="A4899" i="108"/>
  <c r="A4900" i="108"/>
  <c r="A4901" i="108"/>
  <c r="A4902" i="108"/>
  <c r="A4903" i="108"/>
  <c r="A4904" i="108"/>
  <c r="A4905" i="108"/>
  <c r="A4906" i="108"/>
  <c r="A4907" i="108"/>
  <c r="A4908" i="108"/>
  <c r="A4909" i="108"/>
  <c r="A4910" i="108"/>
  <c r="A4911" i="108"/>
  <c r="A4912" i="108"/>
  <c r="A4913" i="108"/>
  <c r="A4914" i="108"/>
  <c r="A4915" i="108"/>
  <c r="A4916" i="108"/>
  <c r="A4917" i="108"/>
  <c r="A4918" i="108"/>
  <c r="A4919" i="108"/>
  <c r="A4920" i="108"/>
  <c r="A4921" i="108"/>
  <c r="A4922" i="108"/>
  <c r="A4923" i="108"/>
  <c r="A4924" i="108"/>
  <c r="A4925" i="108"/>
  <c r="A4926" i="108"/>
  <c r="A4927" i="108"/>
  <c r="A4928" i="108"/>
  <c r="A4929" i="108"/>
  <c r="A4930" i="108"/>
  <c r="A4931" i="108"/>
  <c r="A4932" i="108"/>
  <c r="A4933" i="108"/>
  <c r="A4934" i="108"/>
  <c r="A4935" i="108"/>
  <c r="A4936" i="108"/>
  <c r="A4937" i="108"/>
  <c r="A4938" i="108"/>
  <c r="A4939" i="108"/>
  <c r="A4940" i="108"/>
  <c r="A4941" i="108"/>
  <c r="A4942" i="108"/>
  <c r="A4943" i="108"/>
  <c r="A4944" i="108"/>
  <c r="A4945" i="108"/>
  <c r="A4946" i="108"/>
  <c r="A4947" i="108"/>
  <c r="A4948" i="108"/>
  <c r="A4949" i="108"/>
  <c r="A4950" i="108"/>
  <c r="A4951" i="108"/>
  <c r="A4952" i="108"/>
  <c r="A4953" i="108"/>
  <c r="A4954" i="108"/>
  <c r="A4955" i="108"/>
  <c r="A4956" i="108"/>
  <c r="A4957" i="108"/>
  <c r="A4958" i="108"/>
  <c r="A4959" i="108"/>
  <c r="A4960" i="108"/>
  <c r="A4961" i="108"/>
  <c r="A4962" i="108"/>
  <c r="A4963" i="108"/>
  <c r="A4964" i="108"/>
  <c r="A4965" i="108"/>
  <c r="A4966" i="108"/>
  <c r="A4967" i="108"/>
  <c r="A4968" i="108"/>
  <c r="A4969" i="108"/>
  <c r="A4970" i="108"/>
  <c r="A4971" i="108"/>
  <c r="A4972" i="108"/>
  <c r="A4973" i="108"/>
  <c r="A4974" i="108"/>
  <c r="A4975" i="108"/>
  <c r="A4976" i="108"/>
  <c r="A4977" i="108"/>
  <c r="A4978" i="108"/>
  <c r="A4979" i="108"/>
  <c r="A4980" i="108"/>
  <c r="A4981" i="108"/>
  <c r="A4982" i="108"/>
  <c r="A4983" i="108"/>
  <c r="A4984" i="108"/>
  <c r="A4985" i="108"/>
  <c r="A4986" i="108"/>
  <c r="A4987" i="108"/>
  <c r="A4988" i="108"/>
  <c r="A4989" i="108"/>
  <c r="A4990" i="108"/>
  <c r="A4991" i="108"/>
  <c r="A4992" i="108"/>
  <c r="A4993" i="108"/>
  <c r="A4994" i="108"/>
  <c r="A4995" i="108"/>
  <c r="A4996" i="108"/>
  <c r="A4997" i="108"/>
  <c r="A4998" i="108"/>
  <c r="A4999" i="108"/>
  <c r="A5000" i="108"/>
  <c r="A5001" i="108"/>
  <c r="A5002" i="108"/>
  <c r="A5003" i="108"/>
  <c r="A5004" i="108"/>
  <c r="A5005" i="108"/>
  <c r="A5006" i="108"/>
  <c r="A5007" i="108"/>
  <c r="A5008" i="108"/>
  <c r="A5009" i="108"/>
  <c r="A5010" i="108"/>
  <c r="A5011" i="108"/>
  <c r="A5012" i="108"/>
  <c r="A5013" i="108"/>
  <c r="A5014" i="108"/>
  <c r="A5015" i="108"/>
  <c r="A5016" i="108"/>
  <c r="A5017" i="108"/>
  <c r="A5018" i="108"/>
  <c r="A5019" i="108"/>
  <c r="A5020" i="108"/>
  <c r="A5021" i="108"/>
  <c r="A5022" i="108"/>
  <c r="A5023" i="108"/>
  <c r="A5024" i="108"/>
  <c r="A5025" i="108"/>
  <c r="A5026" i="108"/>
  <c r="A5027" i="108"/>
  <c r="A5028" i="108"/>
  <c r="A5029" i="108"/>
  <c r="A5030" i="108"/>
  <c r="A5031" i="108"/>
  <c r="A5032" i="108"/>
  <c r="A5033" i="108"/>
  <c r="A5034" i="108"/>
  <c r="A5035" i="108"/>
  <c r="A5036" i="108"/>
  <c r="A5037" i="108"/>
  <c r="A5038" i="108"/>
  <c r="A5039" i="108"/>
  <c r="A5040" i="108"/>
  <c r="A5041" i="108"/>
  <c r="A5042" i="108"/>
  <c r="A5043" i="108"/>
  <c r="A5044" i="108"/>
  <c r="A5045" i="108"/>
  <c r="A5046" i="108"/>
  <c r="A5047" i="108"/>
  <c r="A5048" i="108"/>
  <c r="A5049" i="108"/>
  <c r="A5050" i="108"/>
  <c r="A5051" i="108"/>
  <c r="A5052" i="108"/>
  <c r="A5053" i="108"/>
  <c r="A5054" i="108"/>
  <c r="A5055" i="108"/>
  <c r="A5056" i="108"/>
  <c r="A5057" i="108"/>
  <c r="A5058" i="108"/>
  <c r="A5059" i="108"/>
  <c r="A5060" i="108"/>
  <c r="A5061" i="108"/>
  <c r="A5062" i="108"/>
  <c r="A5063" i="108"/>
  <c r="A5064" i="108"/>
  <c r="A5065" i="108"/>
  <c r="A5066" i="108"/>
  <c r="A5067" i="108"/>
  <c r="A5068" i="108"/>
  <c r="A5069" i="108"/>
  <c r="A5070" i="108"/>
  <c r="A5071" i="108"/>
  <c r="A5072" i="108"/>
  <c r="A5073" i="108"/>
  <c r="A5074" i="108"/>
  <c r="A5075" i="108"/>
  <c r="A5076" i="108"/>
  <c r="A5077" i="108"/>
  <c r="A5078" i="108"/>
  <c r="A5079" i="108"/>
  <c r="A5080" i="108"/>
  <c r="A5081" i="108"/>
  <c r="A5082" i="108"/>
  <c r="A5083" i="108"/>
  <c r="A5084" i="108"/>
  <c r="A5085" i="108"/>
  <c r="A5086" i="108"/>
  <c r="A5087" i="108"/>
  <c r="A5088" i="108"/>
  <c r="A5089" i="108"/>
  <c r="A5090" i="108"/>
  <c r="A5091" i="108"/>
  <c r="A5092" i="108"/>
  <c r="A5093" i="108"/>
  <c r="A5094" i="108"/>
  <c r="A5095" i="108"/>
  <c r="A5096" i="108"/>
  <c r="A5097" i="108"/>
  <c r="A5098" i="108"/>
  <c r="A5099" i="108"/>
  <c r="A5100" i="108"/>
  <c r="A5101" i="108"/>
  <c r="A5102" i="108"/>
  <c r="A5103" i="108"/>
  <c r="A5104" i="108"/>
  <c r="A5105" i="108"/>
  <c r="A5106" i="108"/>
  <c r="A5107" i="108"/>
  <c r="A5108" i="108"/>
  <c r="A5109" i="108"/>
  <c r="A5110" i="108"/>
  <c r="A5111" i="108"/>
  <c r="A5112" i="108"/>
  <c r="A5113" i="108"/>
  <c r="A5114" i="108"/>
  <c r="A5115" i="108"/>
  <c r="A5116" i="108"/>
  <c r="A5117" i="108"/>
  <c r="A5118" i="108"/>
  <c r="A5119" i="108"/>
  <c r="A5120" i="108"/>
  <c r="A5121" i="108"/>
  <c r="A5122" i="108"/>
  <c r="A5123" i="108"/>
  <c r="A5124" i="108"/>
  <c r="A5125" i="108"/>
  <c r="A5126" i="108"/>
  <c r="A5127" i="108"/>
  <c r="A5128" i="108"/>
  <c r="A5129" i="108"/>
  <c r="A5130" i="108"/>
  <c r="A5131" i="108"/>
  <c r="A5132" i="108"/>
  <c r="A5133" i="108"/>
  <c r="A5134" i="108"/>
  <c r="A5135" i="108"/>
  <c r="A5136" i="108"/>
  <c r="A5137" i="108"/>
  <c r="A5138" i="108"/>
  <c r="A5139" i="108"/>
  <c r="A5140" i="108"/>
  <c r="A5141" i="108"/>
  <c r="A5142" i="108"/>
  <c r="A5143" i="108"/>
  <c r="A5144" i="108"/>
  <c r="A5145" i="108"/>
  <c r="A5146" i="108"/>
  <c r="A5147" i="108"/>
  <c r="A5148" i="108"/>
  <c r="A5149" i="108"/>
  <c r="A5150" i="108"/>
  <c r="A5151" i="108"/>
  <c r="A5152" i="108"/>
  <c r="A5153" i="108"/>
  <c r="A5154" i="108"/>
  <c r="A5155" i="108"/>
  <c r="A5156" i="108"/>
  <c r="A5157" i="108"/>
  <c r="A5158" i="108"/>
  <c r="A5159" i="108"/>
  <c r="A5160" i="108"/>
  <c r="A5161" i="108"/>
  <c r="A5162" i="108"/>
  <c r="A5163" i="108"/>
  <c r="A5164" i="108"/>
  <c r="A5165" i="108"/>
  <c r="A5166" i="108"/>
  <c r="A5167" i="108"/>
  <c r="A5168" i="108"/>
  <c r="A5169" i="108"/>
  <c r="A5170" i="108"/>
  <c r="A5171" i="108"/>
  <c r="A5172" i="108"/>
  <c r="A5173" i="108"/>
  <c r="A5174" i="108"/>
  <c r="A5175" i="108"/>
  <c r="A5176" i="108"/>
  <c r="A5177" i="108"/>
  <c r="A5178" i="108"/>
  <c r="A5179" i="108"/>
  <c r="A5180" i="108"/>
  <c r="A5181" i="108"/>
  <c r="A5182" i="108"/>
  <c r="A5183" i="108"/>
  <c r="A5184" i="108"/>
  <c r="A5185" i="108"/>
  <c r="A5186" i="108"/>
  <c r="A5187" i="108"/>
  <c r="A5188" i="108"/>
  <c r="A5189" i="108"/>
  <c r="A5190" i="108"/>
  <c r="A5191" i="108"/>
  <c r="A5192" i="108"/>
  <c r="A5193" i="108"/>
  <c r="A5194" i="108"/>
  <c r="A5195" i="108"/>
  <c r="A5196" i="108"/>
  <c r="A5197" i="108"/>
  <c r="A5198" i="108"/>
  <c r="A5199" i="108"/>
  <c r="A5200" i="108"/>
  <c r="A5201" i="108"/>
  <c r="A5202" i="108"/>
  <c r="A5203" i="108"/>
  <c r="A5204" i="108"/>
  <c r="A5205" i="108"/>
  <c r="A5206" i="108"/>
  <c r="A5207" i="108"/>
  <c r="A5208" i="108"/>
  <c r="A5209" i="108"/>
  <c r="A5210" i="108"/>
  <c r="A5211" i="108"/>
  <c r="A5212" i="108"/>
  <c r="A5213" i="108"/>
  <c r="A5214" i="108"/>
  <c r="A5215" i="108"/>
  <c r="A5216" i="108"/>
  <c r="A5217" i="108"/>
  <c r="A5218" i="108"/>
  <c r="A5219" i="108"/>
  <c r="A5220" i="108"/>
  <c r="A5221" i="108"/>
  <c r="A5222" i="108"/>
  <c r="A5223" i="108"/>
  <c r="A5224" i="108"/>
  <c r="A5225" i="108"/>
  <c r="A5226" i="108"/>
  <c r="A5227" i="108"/>
  <c r="A5228" i="108"/>
  <c r="A5229" i="108"/>
  <c r="A5230" i="108"/>
  <c r="A5231" i="108"/>
  <c r="A5232" i="108"/>
  <c r="A5233" i="108"/>
  <c r="A5234" i="108"/>
  <c r="A5235" i="108"/>
  <c r="A5236" i="108"/>
  <c r="A5237" i="108"/>
  <c r="A5238" i="108"/>
  <c r="A5239" i="108"/>
  <c r="A5240" i="108"/>
  <c r="A5241" i="108"/>
  <c r="A5242" i="108"/>
  <c r="A5243" i="108"/>
  <c r="A5244" i="108"/>
  <c r="A5245" i="108"/>
  <c r="A5246" i="108"/>
  <c r="A5247" i="108"/>
  <c r="A5248" i="108"/>
  <c r="A5249" i="108"/>
  <c r="A5250" i="108"/>
  <c r="A5251" i="108"/>
  <c r="A5252" i="108"/>
  <c r="A5253" i="108"/>
  <c r="A5254" i="108"/>
  <c r="A5255" i="108"/>
  <c r="A5256" i="108"/>
  <c r="A5257" i="108"/>
  <c r="A5258" i="108"/>
  <c r="A5259" i="108"/>
  <c r="A5260" i="108"/>
  <c r="A5261" i="108"/>
  <c r="A5262" i="108"/>
  <c r="A5263" i="108"/>
  <c r="A5264" i="108"/>
  <c r="A5265" i="108"/>
  <c r="A5266" i="108"/>
  <c r="A5267" i="108"/>
  <c r="A5268" i="108"/>
  <c r="A5269" i="108"/>
  <c r="A5270" i="108"/>
  <c r="A5271" i="108"/>
  <c r="A5272" i="108"/>
  <c r="A5273" i="108"/>
  <c r="A5274" i="108"/>
  <c r="A5275" i="108"/>
  <c r="A5276" i="108"/>
  <c r="A5277" i="108"/>
  <c r="A5278" i="108"/>
  <c r="A5279" i="108"/>
  <c r="A5280" i="108"/>
  <c r="A5281" i="108"/>
  <c r="A5282" i="108"/>
  <c r="A5283" i="108"/>
  <c r="A5284" i="108"/>
  <c r="A5285" i="108"/>
  <c r="A5286" i="108"/>
  <c r="A5287" i="108"/>
  <c r="A5288" i="108"/>
  <c r="A5289" i="108"/>
  <c r="A5290" i="108"/>
  <c r="A5291" i="108"/>
  <c r="A5292" i="108"/>
  <c r="A5293" i="108"/>
  <c r="A5294" i="108"/>
  <c r="A5295" i="108"/>
  <c r="A5296" i="108"/>
  <c r="A5297" i="108"/>
  <c r="A5298" i="108"/>
  <c r="A5299" i="108"/>
  <c r="A5300" i="108"/>
  <c r="A5301" i="108"/>
  <c r="A5302" i="108"/>
  <c r="A5303" i="108"/>
  <c r="A5304" i="108"/>
  <c r="A5305" i="108"/>
  <c r="A5306" i="108"/>
  <c r="A5307" i="108"/>
  <c r="A5308" i="108"/>
  <c r="A5309" i="108"/>
  <c r="A5310" i="108"/>
  <c r="A5311" i="108"/>
  <c r="A5312" i="108"/>
  <c r="A5313" i="108"/>
  <c r="A5314" i="108"/>
  <c r="A5315" i="108"/>
  <c r="A5316" i="108"/>
  <c r="A5317" i="108"/>
  <c r="A5318" i="108"/>
  <c r="A5319" i="108"/>
  <c r="A5320" i="108"/>
  <c r="A5321" i="108"/>
  <c r="A5322" i="108"/>
  <c r="A5323" i="108"/>
  <c r="A5324" i="108"/>
  <c r="A5325" i="108"/>
  <c r="A5326" i="108"/>
  <c r="A5327" i="108"/>
  <c r="A5328" i="108"/>
  <c r="A5329" i="108"/>
  <c r="A5330" i="108"/>
  <c r="A5331" i="108"/>
  <c r="A5332" i="108"/>
  <c r="A5333" i="108"/>
  <c r="A5334" i="108"/>
  <c r="A5335" i="108"/>
  <c r="A5336" i="108"/>
  <c r="A5337" i="108"/>
  <c r="A5338" i="108"/>
  <c r="A5339" i="108"/>
  <c r="A5340" i="108"/>
  <c r="A5341" i="108"/>
  <c r="A5342" i="108"/>
  <c r="A5343" i="108"/>
  <c r="A5344" i="108"/>
  <c r="A5345" i="108"/>
  <c r="A5346" i="108"/>
  <c r="A5347" i="108"/>
  <c r="A5348" i="108"/>
  <c r="A5349" i="108"/>
  <c r="A5350" i="108"/>
  <c r="A5351" i="108"/>
  <c r="A5352" i="108"/>
  <c r="A5353" i="108"/>
  <c r="A5354" i="108"/>
  <c r="A5355" i="108"/>
  <c r="A5356" i="108"/>
  <c r="A5357" i="108"/>
  <c r="A5358" i="108"/>
  <c r="A5359" i="108"/>
  <c r="A5360" i="108"/>
  <c r="A5361" i="108"/>
  <c r="A5362" i="108"/>
  <c r="A5363" i="108"/>
  <c r="A5364" i="108"/>
  <c r="A5365" i="108"/>
  <c r="A5366" i="108"/>
  <c r="A5367" i="108"/>
  <c r="A5368" i="108"/>
  <c r="A5369" i="108"/>
  <c r="A5370" i="108"/>
  <c r="A5371" i="108"/>
  <c r="A5372" i="108"/>
  <c r="A5373" i="108"/>
  <c r="A5374" i="108"/>
  <c r="A5375" i="108"/>
  <c r="A5376" i="108"/>
  <c r="A5377" i="108"/>
  <c r="A5378" i="108"/>
  <c r="A5379" i="108"/>
  <c r="A5380" i="108"/>
  <c r="A5381" i="108"/>
  <c r="A5382" i="108"/>
  <c r="A5383" i="108"/>
  <c r="A5384" i="108"/>
  <c r="A5385" i="108"/>
  <c r="A5386" i="108"/>
  <c r="A5387" i="108"/>
  <c r="A5388" i="108"/>
  <c r="A5389" i="108"/>
  <c r="A5390" i="108"/>
  <c r="A5391" i="108"/>
  <c r="A5392" i="108"/>
  <c r="A5393" i="108"/>
  <c r="A5394" i="108"/>
  <c r="A5395" i="108"/>
  <c r="A5396" i="108"/>
  <c r="A5397" i="108"/>
  <c r="A5398" i="108"/>
  <c r="A5399" i="108"/>
  <c r="A5400" i="108"/>
  <c r="A5401" i="108"/>
  <c r="A5402" i="108"/>
  <c r="A5403" i="108"/>
  <c r="A5404" i="108"/>
  <c r="A5405" i="108"/>
  <c r="A5406" i="108"/>
  <c r="A5407" i="108"/>
  <c r="A5408" i="108"/>
  <c r="A5409" i="108"/>
  <c r="A5410" i="108"/>
  <c r="A5411" i="108"/>
  <c r="A5412" i="108"/>
  <c r="A5413" i="108"/>
  <c r="A5414" i="108"/>
  <c r="A5415" i="108"/>
  <c r="A5416" i="108"/>
  <c r="A5417" i="108"/>
  <c r="A5418" i="108"/>
  <c r="A5419" i="108"/>
  <c r="A5420" i="108"/>
  <c r="A5421" i="108"/>
  <c r="A5422" i="108"/>
  <c r="A5423" i="108"/>
  <c r="A5424" i="108"/>
  <c r="A5425" i="108"/>
  <c r="A5426" i="108"/>
  <c r="A5427" i="108"/>
  <c r="A5428" i="108"/>
  <c r="A5429" i="108"/>
  <c r="A5430" i="108"/>
  <c r="A5431" i="108"/>
  <c r="A5432" i="108"/>
  <c r="A5433" i="108"/>
  <c r="A5434" i="108"/>
  <c r="A5435" i="108"/>
  <c r="A5436" i="108"/>
  <c r="A5437" i="108"/>
  <c r="A5438" i="108"/>
  <c r="A5439" i="108"/>
  <c r="A5440" i="108"/>
  <c r="A5441" i="108"/>
  <c r="A5442" i="108"/>
  <c r="A5443" i="108"/>
  <c r="A5444" i="108"/>
  <c r="A5445" i="108"/>
  <c r="A5446" i="108"/>
  <c r="A5447" i="108"/>
  <c r="A5448" i="108"/>
  <c r="A5449" i="108"/>
  <c r="A5450" i="108"/>
  <c r="A5451" i="108"/>
  <c r="A5452" i="108"/>
  <c r="A5453" i="108"/>
  <c r="A5454" i="108"/>
  <c r="A5455" i="108"/>
  <c r="A5456" i="108"/>
  <c r="A5457" i="108"/>
  <c r="A5458" i="108"/>
  <c r="A5459" i="108"/>
  <c r="A5460" i="108"/>
  <c r="A5461" i="108"/>
  <c r="A5462" i="108"/>
  <c r="A5463" i="108"/>
  <c r="A5464" i="108"/>
  <c r="A5465" i="108"/>
  <c r="A5466" i="108"/>
  <c r="A5467" i="108"/>
  <c r="A5468" i="108"/>
  <c r="A5469" i="108"/>
  <c r="A5470" i="108"/>
  <c r="A5471" i="108"/>
  <c r="A5472" i="108"/>
  <c r="A5473" i="108"/>
  <c r="A5474" i="108"/>
  <c r="A5475" i="108"/>
  <c r="A5476" i="108"/>
  <c r="A5477" i="108"/>
  <c r="A5478" i="108"/>
  <c r="A5479" i="108"/>
  <c r="A5480" i="108"/>
  <c r="A5481" i="108"/>
  <c r="A5482" i="108"/>
  <c r="A5483" i="108"/>
  <c r="A5484" i="108"/>
  <c r="A5485" i="108"/>
  <c r="A5486" i="108"/>
  <c r="A5487" i="108"/>
  <c r="A5488" i="108"/>
  <c r="A5489" i="108"/>
  <c r="A5490" i="108"/>
  <c r="A5491" i="108"/>
  <c r="A5492" i="108"/>
  <c r="A5493" i="108"/>
  <c r="A5494" i="108"/>
  <c r="A5495" i="108"/>
  <c r="A5496" i="108"/>
  <c r="A5497" i="108"/>
  <c r="A5498" i="108"/>
  <c r="A5499" i="108"/>
  <c r="A5500" i="108"/>
  <c r="A5501" i="108"/>
  <c r="A5502" i="108"/>
  <c r="A5503" i="108"/>
  <c r="A5504" i="108"/>
  <c r="A5505" i="108"/>
  <c r="A5506" i="108"/>
  <c r="A5507" i="108"/>
  <c r="A5508" i="108"/>
  <c r="D104" i="106"/>
  <c r="D103" i="106"/>
  <c r="D102" i="106"/>
  <c r="C104" i="106"/>
  <c r="C103" i="106"/>
  <c r="C102" i="106"/>
  <c r="D99" i="106"/>
  <c r="D98" i="106"/>
  <c r="D97" i="106"/>
  <c r="C99" i="106"/>
  <c r="C98" i="106"/>
  <c r="C97" i="106"/>
  <c r="E99" i="106" l="1"/>
  <c r="C109" i="106" s="1"/>
  <c r="C114" i="106" s="1"/>
  <c r="C120" i="106" s="1"/>
  <c r="E98" i="106"/>
  <c r="C108" i="106" s="1"/>
  <c r="C113" i="106" s="1"/>
  <c r="C119" i="106" s="1"/>
  <c r="E97" i="106"/>
  <c r="C107" i="106" s="1"/>
  <c r="C110" i="106" l="1"/>
  <c r="C112" i="106"/>
  <c r="C118" i="106" s="1"/>
  <c r="C121" i="106" s="1"/>
  <c r="B1" i="108" l="1"/>
  <c r="C4" i="108"/>
  <c r="C5" i="108"/>
  <c r="C6" i="108"/>
  <c r="C7" i="108"/>
  <c r="C8" i="108"/>
  <c r="C9" i="108"/>
  <c r="C10" i="108"/>
  <c r="C11" i="108"/>
  <c r="C12" i="108"/>
  <c r="C13" i="108"/>
  <c r="C14" i="108"/>
  <c r="C15" i="108"/>
  <c r="C16" i="108"/>
  <c r="C17" i="108"/>
  <c r="C18" i="108"/>
  <c r="C19" i="108"/>
  <c r="C20" i="108"/>
  <c r="C21" i="108"/>
  <c r="C22" i="108"/>
  <c r="C23" i="108"/>
  <c r="C24" i="108"/>
  <c r="C25" i="108"/>
  <c r="C26" i="108"/>
  <c r="C27" i="108"/>
  <c r="C28" i="108"/>
  <c r="C29" i="108"/>
  <c r="C30" i="108"/>
  <c r="C31" i="108"/>
  <c r="C32" i="108"/>
  <c r="C33" i="108"/>
  <c r="C34" i="108"/>
  <c r="C35" i="108"/>
  <c r="C36" i="108"/>
  <c r="C37" i="108"/>
  <c r="C38" i="108"/>
  <c r="C39" i="108"/>
  <c r="C40" i="108"/>
  <c r="C41" i="108"/>
  <c r="C42" i="108"/>
  <c r="C43" i="108"/>
  <c r="C44" i="108"/>
  <c r="C45" i="108"/>
  <c r="C46" i="108"/>
  <c r="C47" i="108"/>
  <c r="C48" i="108"/>
  <c r="C49" i="108"/>
  <c r="C50" i="108"/>
  <c r="C51" i="108"/>
  <c r="C52" i="108"/>
  <c r="C53" i="108"/>
  <c r="C54" i="108"/>
  <c r="C55" i="108"/>
  <c r="C56" i="108"/>
  <c r="C57" i="108"/>
  <c r="C58" i="108"/>
  <c r="C59" i="108"/>
  <c r="C60" i="108"/>
  <c r="C61" i="108"/>
  <c r="C62" i="108"/>
  <c r="C63" i="108"/>
  <c r="C64" i="108"/>
  <c r="C65" i="108"/>
  <c r="C66" i="108"/>
  <c r="C67" i="108"/>
  <c r="C68" i="108"/>
  <c r="C69" i="108"/>
  <c r="C70" i="108"/>
  <c r="C71" i="108"/>
  <c r="C72" i="108"/>
  <c r="C73" i="108"/>
  <c r="C74" i="108"/>
  <c r="C75" i="108"/>
  <c r="C76" i="108"/>
  <c r="C77" i="108"/>
  <c r="C78" i="108"/>
  <c r="C79" i="108"/>
  <c r="C80" i="108"/>
  <c r="C81" i="108"/>
  <c r="C82" i="108"/>
  <c r="C83" i="108"/>
  <c r="C84" i="108"/>
  <c r="C85" i="108"/>
  <c r="C86" i="108"/>
  <c r="C87" i="108"/>
  <c r="C88" i="108"/>
  <c r="C89" i="108"/>
  <c r="C90" i="108"/>
  <c r="C91" i="108"/>
  <c r="C92" i="108"/>
  <c r="C93" i="108"/>
  <c r="C94" i="108"/>
  <c r="C95" i="108"/>
  <c r="C96" i="108"/>
  <c r="C97" i="108"/>
  <c r="C98" i="108"/>
  <c r="C99" i="108"/>
  <c r="C100" i="108"/>
  <c r="C101" i="108"/>
  <c r="C102" i="108"/>
  <c r="C103" i="108"/>
  <c r="C104" i="108"/>
  <c r="C105" i="108"/>
  <c r="C106" i="108"/>
  <c r="C107" i="108"/>
  <c r="C108" i="108"/>
  <c r="C109" i="108"/>
  <c r="C110" i="108"/>
  <c r="C111" i="108"/>
  <c r="C112" i="108"/>
  <c r="C113" i="108"/>
  <c r="C114" i="108"/>
  <c r="C115" i="108"/>
  <c r="C116" i="108"/>
  <c r="C117" i="108"/>
  <c r="C118" i="108"/>
  <c r="C119" i="108"/>
  <c r="C120" i="108"/>
  <c r="C121" i="108"/>
  <c r="C122" i="108"/>
  <c r="C123" i="108"/>
  <c r="C124" i="108"/>
  <c r="C125" i="108"/>
  <c r="C126" i="108"/>
  <c r="C127" i="108"/>
  <c r="C128" i="108"/>
  <c r="C129" i="108"/>
  <c r="C130" i="108"/>
  <c r="C131" i="108"/>
  <c r="C132" i="108"/>
  <c r="C133" i="108"/>
  <c r="C134" i="108"/>
  <c r="C135" i="108"/>
  <c r="C136" i="108"/>
  <c r="C137" i="108"/>
  <c r="C138" i="108"/>
  <c r="C139" i="108"/>
  <c r="C140" i="108"/>
  <c r="C141" i="108"/>
  <c r="C142" i="108"/>
  <c r="C143" i="108"/>
  <c r="C144" i="108"/>
  <c r="C145" i="108"/>
  <c r="C146" i="108"/>
  <c r="C147" i="108"/>
  <c r="C148" i="108"/>
  <c r="C149" i="108"/>
  <c r="C150" i="108"/>
  <c r="C151" i="108"/>
  <c r="C152" i="108"/>
  <c r="C153" i="108"/>
  <c r="C154" i="108"/>
  <c r="C155" i="108"/>
  <c r="C156" i="108"/>
  <c r="C157" i="108"/>
  <c r="C158" i="108"/>
  <c r="C159" i="108"/>
  <c r="C160" i="108"/>
  <c r="C161" i="108"/>
  <c r="C162" i="108"/>
  <c r="C163" i="108"/>
  <c r="C164" i="108"/>
  <c r="C165" i="108"/>
  <c r="C166" i="108"/>
  <c r="C167" i="108"/>
  <c r="C168" i="108"/>
  <c r="C169" i="108"/>
  <c r="C170" i="108"/>
  <c r="C171" i="108"/>
  <c r="C172" i="108"/>
  <c r="C173" i="108"/>
  <c r="C174" i="108"/>
  <c r="C175" i="108"/>
  <c r="C176" i="108"/>
  <c r="C177" i="108"/>
  <c r="C178" i="108"/>
  <c r="C179" i="108"/>
  <c r="C180" i="108"/>
  <c r="C181" i="108"/>
  <c r="C182" i="108"/>
  <c r="C183" i="108"/>
  <c r="C184" i="108"/>
  <c r="C185" i="108"/>
  <c r="C186" i="108"/>
  <c r="C187" i="108"/>
  <c r="C188" i="108"/>
  <c r="C189" i="108"/>
  <c r="C190" i="108"/>
  <c r="C191" i="108"/>
  <c r="C192" i="108"/>
  <c r="C193" i="108"/>
  <c r="C194" i="108"/>
  <c r="C195" i="108"/>
  <c r="C196" i="108"/>
  <c r="C197" i="108"/>
  <c r="C198" i="108"/>
  <c r="C199" i="108"/>
  <c r="C200" i="108"/>
  <c r="C201" i="108"/>
  <c r="C202" i="108"/>
  <c r="C203" i="108"/>
  <c r="C204" i="108"/>
  <c r="C205" i="108"/>
  <c r="C206" i="108"/>
  <c r="C207" i="108"/>
  <c r="C208" i="108"/>
  <c r="C209" i="108"/>
  <c r="C210" i="108"/>
  <c r="C211" i="108"/>
  <c r="C212" i="108"/>
  <c r="C213" i="108"/>
  <c r="C214" i="108"/>
  <c r="C215" i="108"/>
  <c r="C216" i="108"/>
  <c r="C217" i="108"/>
  <c r="C218" i="108"/>
  <c r="C219" i="108"/>
  <c r="C220" i="108"/>
  <c r="C221" i="108"/>
  <c r="C222" i="108"/>
  <c r="C223" i="108"/>
  <c r="C224" i="108"/>
  <c r="C225" i="108"/>
  <c r="C226" i="108"/>
  <c r="C227" i="108"/>
  <c r="C228" i="108"/>
  <c r="C229" i="108"/>
  <c r="C230" i="108"/>
  <c r="C231" i="108"/>
  <c r="C232" i="108"/>
  <c r="C233" i="108"/>
  <c r="C234" i="108"/>
  <c r="C235" i="108"/>
  <c r="C236" i="108"/>
  <c r="C237" i="108"/>
  <c r="C238" i="108"/>
  <c r="C239" i="108"/>
  <c r="C240" i="108"/>
  <c r="C241" i="108"/>
  <c r="C242" i="108"/>
  <c r="C243" i="108"/>
  <c r="C244" i="108"/>
  <c r="C245" i="108"/>
  <c r="C246" i="108"/>
  <c r="C247" i="108"/>
  <c r="C248" i="108"/>
  <c r="C249" i="108"/>
  <c r="C250" i="108"/>
  <c r="C251" i="108"/>
  <c r="C252" i="108"/>
  <c r="C253" i="108"/>
  <c r="C254" i="108"/>
  <c r="C255" i="108"/>
  <c r="C256" i="108"/>
  <c r="C257" i="108"/>
  <c r="C258" i="108"/>
  <c r="C259" i="108"/>
  <c r="C260" i="108"/>
  <c r="C261" i="108"/>
  <c r="C262" i="108"/>
  <c r="C263" i="108"/>
  <c r="C264" i="108"/>
  <c r="C265" i="108"/>
  <c r="C266" i="108"/>
  <c r="C267" i="108"/>
  <c r="C268" i="108"/>
  <c r="C269" i="108"/>
  <c r="C270" i="108"/>
  <c r="C271" i="108"/>
  <c r="C272" i="108"/>
  <c r="C273" i="108"/>
  <c r="C274" i="108"/>
  <c r="C275" i="108"/>
  <c r="C276" i="108"/>
  <c r="C277" i="108"/>
  <c r="C278" i="108"/>
  <c r="C279" i="108"/>
  <c r="C280" i="108"/>
  <c r="C281" i="108"/>
  <c r="C282" i="108"/>
  <c r="C283" i="108"/>
  <c r="C284" i="108"/>
  <c r="C285" i="108"/>
  <c r="C286" i="108"/>
  <c r="C287" i="108"/>
  <c r="C288" i="108"/>
  <c r="C289" i="108"/>
  <c r="C290" i="108"/>
  <c r="C291" i="108"/>
  <c r="C292" i="108"/>
  <c r="C293" i="108"/>
  <c r="C294" i="108"/>
  <c r="C295" i="108"/>
  <c r="C296" i="108"/>
  <c r="C297" i="108"/>
  <c r="C298" i="108"/>
  <c r="C299" i="108"/>
  <c r="C300" i="108"/>
  <c r="C301" i="108"/>
  <c r="C302" i="108"/>
  <c r="C303" i="108"/>
  <c r="C304" i="108"/>
  <c r="C305" i="108"/>
  <c r="C306" i="108"/>
  <c r="C307" i="108"/>
  <c r="C308" i="108"/>
  <c r="C309" i="108"/>
  <c r="C310" i="108"/>
  <c r="C311" i="108"/>
  <c r="C312" i="108"/>
  <c r="C313" i="108"/>
  <c r="C314" i="108"/>
  <c r="C315" i="108"/>
  <c r="C316" i="108"/>
  <c r="C317" i="108"/>
  <c r="C318" i="108"/>
  <c r="C319" i="108"/>
  <c r="C320" i="108"/>
  <c r="C321" i="108"/>
  <c r="C322" i="108"/>
  <c r="C323" i="108"/>
  <c r="C324" i="108"/>
  <c r="C325" i="108"/>
  <c r="C326" i="108"/>
  <c r="C327" i="108"/>
  <c r="C328" i="108"/>
  <c r="C329" i="108"/>
  <c r="C330" i="108"/>
  <c r="C331" i="108"/>
  <c r="C332" i="108"/>
  <c r="C333" i="108"/>
  <c r="C334" i="108"/>
  <c r="C335" i="108"/>
  <c r="C336" i="108"/>
  <c r="C337" i="108"/>
  <c r="C338" i="108"/>
  <c r="C339" i="108"/>
  <c r="C340" i="108"/>
  <c r="C341" i="108"/>
  <c r="C342" i="108"/>
  <c r="C343" i="108"/>
  <c r="C344" i="108"/>
  <c r="C345" i="108"/>
  <c r="C346" i="108"/>
  <c r="C347" i="108"/>
  <c r="C348" i="108"/>
  <c r="C349" i="108"/>
  <c r="C350" i="108"/>
  <c r="C351" i="108"/>
  <c r="C352" i="108"/>
  <c r="C353" i="108"/>
  <c r="C354" i="108"/>
  <c r="C355" i="108"/>
  <c r="C356" i="108"/>
  <c r="C357" i="108"/>
  <c r="C358" i="108"/>
  <c r="C359" i="108"/>
  <c r="C360" i="108"/>
  <c r="C361" i="108"/>
  <c r="C362" i="108"/>
  <c r="C363" i="108"/>
  <c r="C364" i="108"/>
  <c r="C365" i="108"/>
  <c r="C366" i="108"/>
  <c r="C367" i="108"/>
  <c r="C368" i="108"/>
  <c r="C369" i="108"/>
  <c r="C370" i="108"/>
  <c r="C371" i="108"/>
  <c r="C372" i="108"/>
  <c r="C373" i="108"/>
  <c r="C374" i="108"/>
  <c r="C375" i="108"/>
  <c r="C376" i="108"/>
  <c r="C377" i="108"/>
  <c r="C378" i="108"/>
  <c r="C379" i="108"/>
  <c r="C380" i="108"/>
  <c r="C381" i="108"/>
  <c r="C382" i="108"/>
  <c r="C383" i="108"/>
  <c r="C384" i="108"/>
  <c r="C385" i="108"/>
  <c r="C386" i="108"/>
  <c r="C387" i="108"/>
  <c r="C388" i="108"/>
  <c r="C389" i="108"/>
  <c r="C390" i="108"/>
  <c r="C391" i="108"/>
  <c r="C392" i="108"/>
  <c r="C393" i="108"/>
  <c r="C394" i="108"/>
  <c r="C395" i="108"/>
  <c r="C396" i="108"/>
  <c r="C397" i="108"/>
  <c r="C398" i="108"/>
  <c r="C399" i="108"/>
  <c r="C400" i="108"/>
  <c r="C401" i="108"/>
  <c r="C402" i="108"/>
  <c r="C403" i="108"/>
  <c r="C404" i="108"/>
  <c r="C405" i="108"/>
  <c r="C406" i="108"/>
  <c r="C407" i="108"/>
  <c r="C408" i="108"/>
  <c r="C409" i="108"/>
  <c r="C410" i="108"/>
  <c r="C411" i="108"/>
  <c r="C412" i="108"/>
  <c r="C413" i="108"/>
  <c r="C414" i="108"/>
  <c r="C415" i="108"/>
  <c r="C416" i="108"/>
  <c r="C417" i="108"/>
  <c r="C418" i="108"/>
  <c r="C419" i="108"/>
  <c r="C420" i="108"/>
  <c r="C421" i="108"/>
  <c r="C422" i="108"/>
  <c r="C423" i="108"/>
  <c r="C424" i="108"/>
  <c r="C425" i="108"/>
  <c r="C426" i="108"/>
  <c r="C427" i="108"/>
  <c r="C428" i="108"/>
  <c r="C429" i="108"/>
  <c r="C430" i="108"/>
  <c r="C431" i="108"/>
  <c r="C432" i="108"/>
  <c r="C433" i="108"/>
  <c r="C434" i="108"/>
  <c r="C435" i="108"/>
  <c r="C436" i="108"/>
  <c r="C437" i="108"/>
  <c r="C438" i="108"/>
  <c r="C439" i="108"/>
  <c r="C440" i="108"/>
  <c r="C441" i="108"/>
  <c r="C442" i="108"/>
  <c r="C443" i="108"/>
  <c r="C444" i="108"/>
  <c r="C445" i="108"/>
  <c r="C446" i="108"/>
  <c r="C447" i="108"/>
  <c r="C448" i="108"/>
  <c r="C449" i="108"/>
  <c r="C450" i="108"/>
  <c r="C451" i="108"/>
  <c r="C452" i="108"/>
  <c r="C453" i="108"/>
  <c r="C454" i="108"/>
  <c r="C455" i="108"/>
  <c r="C456" i="108"/>
  <c r="C457" i="108"/>
  <c r="C458" i="108"/>
  <c r="C459" i="108"/>
  <c r="C460" i="108"/>
  <c r="C461" i="108"/>
  <c r="C462" i="108"/>
  <c r="C463" i="108"/>
  <c r="C464" i="108"/>
  <c r="C465" i="108"/>
  <c r="C466" i="108"/>
  <c r="C467" i="108"/>
  <c r="C468" i="108"/>
  <c r="C469" i="108"/>
  <c r="C470" i="108"/>
  <c r="C471" i="108"/>
  <c r="C472" i="108"/>
  <c r="C473" i="108"/>
  <c r="C474" i="108"/>
  <c r="C475" i="108"/>
  <c r="C476" i="108"/>
  <c r="C477" i="108"/>
  <c r="C478" i="108"/>
  <c r="C479" i="108"/>
  <c r="C480" i="108"/>
  <c r="C481" i="108"/>
  <c r="C482" i="108"/>
  <c r="C483" i="108"/>
  <c r="C484" i="108"/>
  <c r="C485" i="108"/>
  <c r="C486" i="108"/>
  <c r="C487" i="108"/>
  <c r="C488" i="108"/>
  <c r="C489" i="108"/>
  <c r="C490" i="108"/>
  <c r="C491" i="108"/>
  <c r="C492" i="108"/>
  <c r="C493" i="108"/>
  <c r="C494" i="108"/>
  <c r="C495" i="108"/>
  <c r="C496" i="108"/>
  <c r="C497" i="108"/>
  <c r="C498" i="108"/>
  <c r="C499" i="108"/>
  <c r="C500" i="108"/>
  <c r="C501" i="108"/>
  <c r="C502" i="108"/>
  <c r="C503" i="108"/>
  <c r="C504" i="108"/>
  <c r="C505" i="108"/>
  <c r="C506" i="108"/>
  <c r="C507" i="108"/>
  <c r="C508" i="108"/>
  <c r="C509" i="108"/>
  <c r="C510" i="108"/>
  <c r="C511" i="108"/>
  <c r="C512" i="108"/>
  <c r="C513" i="108"/>
  <c r="C514" i="108"/>
  <c r="C515" i="108"/>
  <c r="C516" i="108"/>
  <c r="C517" i="108"/>
  <c r="C518" i="108"/>
  <c r="C519" i="108"/>
  <c r="C520" i="108"/>
  <c r="C521" i="108"/>
  <c r="C522" i="108"/>
  <c r="C523" i="108"/>
  <c r="C524" i="108"/>
  <c r="C525" i="108"/>
  <c r="C526" i="108"/>
  <c r="C527" i="108"/>
  <c r="C528" i="108"/>
  <c r="C529" i="108"/>
  <c r="C530" i="108"/>
  <c r="C531" i="108"/>
  <c r="C532" i="108"/>
  <c r="C533" i="108"/>
  <c r="C534" i="108"/>
  <c r="C535" i="108"/>
  <c r="C536" i="108"/>
  <c r="C537" i="108"/>
  <c r="C538" i="108"/>
  <c r="C539" i="108"/>
  <c r="C540" i="108"/>
  <c r="C541" i="108"/>
  <c r="C542" i="108"/>
  <c r="C543" i="108"/>
  <c r="C544" i="108"/>
  <c r="C545" i="108"/>
  <c r="C546" i="108"/>
  <c r="C547" i="108"/>
  <c r="C548" i="108"/>
  <c r="C549" i="108"/>
  <c r="C550" i="108"/>
  <c r="C551" i="108"/>
  <c r="C552" i="108"/>
  <c r="C553" i="108"/>
  <c r="C554" i="108"/>
  <c r="C555" i="108"/>
  <c r="C556" i="108"/>
  <c r="C557" i="108"/>
  <c r="C558" i="108"/>
  <c r="C559" i="108"/>
  <c r="C560" i="108"/>
  <c r="C561" i="108"/>
  <c r="C562" i="108"/>
  <c r="C563" i="108"/>
  <c r="C564" i="108"/>
  <c r="C565" i="108"/>
  <c r="C566" i="108"/>
  <c r="C567" i="108"/>
  <c r="C568" i="108"/>
  <c r="C569" i="108"/>
  <c r="C570" i="108"/>
  <c r="C571" i="108"/>
  <c r="C572" i="108"/>
  <c r="C573" i="108"/>
  <c r="C574" i="108"/>
  <c r="C575" i="108"/>
  <c r="C576" i="108"/>
  <c r="C577" i="108"/>
  <c r="C578" i="108"/>
  <c r="C579" i="108"/>
  <c r="C580" i="108"/>
  <c r="C581" i="108"/>
  <c r="C582" i="108"/>
  <c r="C583" i="108"/>
  <c r="C584" i="108"/>
  <c r="C585" i="108"/>
  <c r="C586" i="108"/>
  <c r="C587" i="108"/>
  <c r="C588" i="108"/>
  <c r="C589" i="108"/>
  <c r="C590" i="108"/>
  <c r="C591" i="108"/>
  <c r="C592" i="108"/>
  <c r="C593" i="108"/>
  <c r="C594" i="108"/>
  <c r="C595" i="108"/>
  <c r="C596" i="108"/>
  <c r="C597" i="108"/>
  <c r="C598" i="108"/>
  <c r="C599" i="108"/>
  <c r="C600" i="108"/>
  <c r="C601" i="108"/>
  <c r="C602" i="108"/>
  <c r="C603" i="108"/>
  <c r="C604" i="108"/>
  <c r="C605" i="108"/>
  <c r="C606" i="108"/>
  <c r="C607" i="108"/>
  <c r="C608" i="108"/>
  <c r="C609" i="108"/>
  <c r="C610" i="108"/>
  <c r="C611" i="108"/>
  <c r="C612" i="108"/>
  <c r="C613" i="108"/>
  <c r="C614" i="108"/>
  <c r="C615" i="108"/>
  <c r="C616" i="108"/>
  <c r="C617" i="108"/>
  <c r="C618" i="108"/>
  <c r="C619" i="108"/>
  <c r="C620" i="108"/>
  <c r="C621" i="108"/>
  <c r="C622" i="108"/>
  <c r="C623" i="108"/>
  <c r="C624" i="108"/>
  <c r="C625" i="108"/>
  <c r="C626" i="108"/>
  <c r="C627" i="108"/>
  <c r="C628" i="108"/>
  <c r="C629" i="108"/>
  <c r="C630" i="108"/>
  <c r="C631" i="108"/>
  <c r="C632" i="108"/>
  <c r="C633" i="108"/>
  <c r="C634" i="108"/>
  <c r="C635" i="108"/>
  <c r="C636" i="108"/>
  <c r="C637" i="108"/>
  <c r="C638" i="108"/>
  <c r="C639" i="108"/>
  <c r="C640" i="108"/>
  <c r="C641" i="108"/>
  <c r="C642" i="108"/>
  <c r="C643" i="108"/>
  <c r="C644" i="108"/>
  <c r="C645" i="108"/>
  <c r="C646" i="108"/>
  <c r="C647" i="108"/>
  <c r="C648" i="108"/>
  <c r="C649" i="108"/>
  <c r="C650" i="108"/>
  <c r="C651" i="108"/>
  <c r="C652" i="108"/>
  <c r="C653" i="108"/>
  <c r="C654" i="108"/>
  <c r="C655" i="108"/>
  <c r="C656" i="108"/>
  <c r="C657" i="108"/>
  <c r="C658" i="108"/>
  <c r="C659" i="108"/>
  <c r="C660" i="108"/>
  <c r="C661" i="108"/>
  <c r="C662" i="108"/>
  <c r="C663" i="108"/>
  <c r="C664" i="108"/>
  <c r="C665" i="108"/>
  <c r="C666" i="108"/>
  <c r="C667" i="108"/>
  <c r="C668" i="108"/>
  <c r="C669" i="108"/>
  <c r="C670" i="108"/>
  <c r="C671" i="108"/>
  <c r="C672" i="108"/>
  <c r="C673" i="108"/>
  <c r="C674" i="108"/>
  <c r="C675" i="108"/>
  <c r="C676" i="108"/>
  <c r="C677" i="108"/>
  <c r="C678" i="108"/>
  <c r="C679" i="108"/>
  <c r="C680" i="108"/>
  <c r="C681" i="108"/>
  <c r="C682" i="108"/>
  <c r="C683" i="108"/>
  <c r="C684" i="108"/>
  <c r="C685" i="108"/>
  <c r="C686" i="108"/>
  <c r="C687" i="108"/>
  <c r="C688" i="108"/>
  <c r="C689" i="108"/>
  <c r="C690" i="108"/>
  <c r="C691" i="108"/>
  <c r="C692" i="108"/>
  <c r="C693" i="108"/>
  <c r="C694" i="108"/>
  <c r="C695" i="108"/>
  <c r="C696" i="108"/>
  <c r="C697" i="108"/>
  <c r="C698" i="108"/>
  <c r="C699" i="108"/>
  <c r="C700" i="108"/>
  <c r="C701" i="108"/>
  <c r="C702" i="108"/>
  <c r="C703" i="108"/>
  <c r="C704" i="108"/>
  <c r="C705" i="108"/>
  <c r="C706" i="108"/>
  <c r="C707" i="108"/>
  <c r="C708" i="108"/>
  <c r="C709" i="108"/>
  <c r="C710" i="108"/>
  <c r="C711" i="108"/>
  <c r="C712" i="108"/>
  <c r="C713" i="108"/>
  <c r="C714" i="108"/>
  <c r="C715" i="108"/>
  <c r="C716" i="108"/>
  <c r="C717" i="108"/>
  <c r="C718" i="108"/>
  <c r="C719" i="108"/>
  <c r="C720" i="108"/>
  <c r="C721" i="108"/>
  <c r="C722" i="108"/>
  <c r="C723" i="108"/>
  <c r="C724" i="108"/>
  <c r="C725" i="108"/>
  <c r="C726" i="108"/>
  <c r="C727" i="108"/>
  <c r="C728" i="108"/>
  <c r="C729" i="108"/>
  <c r="C730" i="108"/>
  <c r="C731" i="108"/>
  <c r="C732" i="108"/>
  <c r="C733" i="108"/>
  <c r="C734" i="108"/>
  <c r="C735" i="108"/>
  <c r="C736" i="108"/>
  <c r="C737" i="108"/>
  <c r="C738" i="108"/>
  <c r="C739" i="108"/>
  <c r="C740" i="108"/>
  <c r="C741" i="108"/>
  <c r="C742" i="108"/>
  <c r="C743" i="108"/>
  <c r="C744" i="108"/>
  <c r="C745" i="108"/>
  <c r="C746" i="108"/>
  <c r="C747" i="108"/>
  <c r="C748" i="108"/>
  <c r="C749" i="108"/>
  <c r="C750" i="108"/>
  <c r="C751" i="108"/>
  <c r="C752" i="108"/>
  <c r="C753" i="108"/>
  <c r="C754" i="108"/>
  <c r="C755" i="108"/>
  <c r="C756" i="108"/>
  <c r="C757" i="108"/>
  <c r="C758" i="108"/>
  <c r="C759" i="108"/>
  <c r="C760" i="108"/>
  <c r="C761" i="108"/>
  <c r="C762" i="108"/>
  <c r="C763" i="108"/>
  <c r="C764" i="108"/>
  <c r="C765" i="108"/>
  <c r="C766" i="108"/>
  <c r="C767" i="108"/>
  <c r="C768" i="108"/>
  <c r="C769" i="108"/>
  <c r="C770" i="108"/>
  <c r="C771" i="108"/>
  <c r="C772" i="108"/>
  <c r="C773" i="108"/>
  <c r="C774" i="108"/>
  <c r="C775" i="108"/>
  <c r="C776" i="108"/>
  <c r="C777" i="108"/>
  <c r="C778" i="108"/>
  <c r="C779" i="108"/>
  <c r="C780" i="108"/>
  <c r="C781" i="108"/>
  <c r="C782" i="108"/>
  <c r="C783" i="108"/>
  <c r="C784" i="108"/>
  <c r="C785" i="108"/>
  <c r="C786" i="108"/>
  <c r="C787" i="108"/>
  <c r="C788" i="108"/>
  <c r="C789" i="108"/>
  <c r="C790" i="108"/>
  <c r="C791" i="108"/>
  <c r="C792" i="108"/>
  <c r="C793" i="108"/>
  <c r="C794" i="108"/>
  <c r="C795" i="108"/>
  <c r="C796" i="108"/>
  <c r="C797" i="108"/>
  <c r="C798" i="108"/>
  <c r="C799" i="108"/>
  <c r="C800" i="108"/>
  <c r="C801" i="108"/>
  <c r="C802" i="108"/>
  <c r="C803" i="108"/>
  <c r="C804" i="108"/>
  <c r="C805" i="108"/>
  <c r="C806" i="108"/>
  <c r="C807" i="108"/>
  <c r="C808" i="108"/>
  <c r="C809" i="108"/>
  <c r="C810" i="108"/>
  <c r="C811" i="108"/>
  <c r="C812" i="108"/>
  <c r="C813" i="108"/>
  <c r="C814" i="108"/>
  <c r="C815" i="108"/>
  <c r="C816" i="108"/>
  <c r="C817" i="108"/>
  <c r="C818" i="108"/>
  <c r="C819" i="108"/>
  <c r="C820" i="108"/>
  <c r="C821" i="108"/>
  <c r="C822" i="108"/>
  <c r="C823" i="108"/>
  <c r="C824" i="108"/>
  <c r="C825" i="108"/>
  <c r="C826" i="108"/>
  <c r="C827" i="108"/>
  <c r="C828" i="108"/>
  <c r="C829" i="108"/>
  <c r="C830" i="108"/>
  <c r="C831" i="108"/>
  <c r="C832" i="108"/>
  <c r="C833" i="108"/>
  <c r="C834" i="108"/>
  <c r="C835" i="108"/>
  <c r="C836" i="108"/>
  <c r="C837" i="108"/>
  <c r="C838" i="108"/>
  <c r="C839" i="108"/>
  <c r="C840" i="108"/>
  <c r="C841" i="108"/>
  <c r="C842" i="108"/>
  <c r="C843" i="108"/>
  <c r="C844" i="108"/>
  <c r="C845" i="108"/>
  <c r="C846" i="108"/>
  <c r="C847" i="108"/>
  <c r="C848" i="108"/>
  <c r="C849" i="108"/>
  <c r="C850" i="108"/>
  <c r="C851" i="108"/>
  <c r="C852" i="108"/>
  <c r="C853" i="108"/>
  <c r="C854" i="108"/>
  <c r="C855" i="108"/>
  <c r="C856" i="108"/>
  <c r="C857" i="108"/>
  <c r="C858" i="108"/>
  <c r="C859" i="108"/>
  <c r="C860" i="108"/>
  <c r="C861" i="108"/>
  <c r="C862" i="108"/>
  <c r="C863" i="108"/>
  <c r="C864" i="108"/>
  <c r="C865" i="108"/>
  <c r="C866" i="108"/>
  <c r="C867" i="108"/>
  <c r="C868" i="108"/>
  <c r="C869" i="108"/>
  <c r="C870" i="108"/>
  <c r="C871" i="108"/>
  <c r="C872" i="108"/>
  <c r="C873" i="108"/>
  <c r="C874" i="108"/>
  <c r="C875" i="108"/>
  <c r="C876" i="108"/>
  <c r="C877" i="108"/>
  <c r="C878" i="108"/>
  <c r="C879" i="108"/>
  <c r="C880" i="108"/>
  <c r="C881" i="108"/>
  <c r="C882" i="108"/>
  <c r="C883" i="108"/>
  <c r="C884" i="108"/>
  <c r="C885" i="108"/>
  <c r="C886" i="108"/>
  <c r="C887" i="108"/>
  <c r="C888" i="108"/>
  <c r="C889" i="108"/>
  <c r="C890" i="108"/>
  <c r="C891" i="108"/>
  <c r="C892" i="108"/>
  <c r="C893" i="108"/>
  <c r="C894" i="108"/>
  <c r="C895" i="108"/>
  <c r="C896" i="108"/>
  <c r="C897" i="108"/>
  <c r="C898" i="108"/>
  <c r="C899" i="108"/>
  <c r="C900" i="108"/>
  <c r="C901" i="108"/>
  <c r="C902" i="108"/>
  <c r="C903" i="108"/>
  <c r="C904" i="108"/>
  <c r="C905" i="108"/>
  <c r="C906" i="108"/>
  <c r="C907" i="108"/>
  <c r="C908" i="108"/>
  <c r="C909" i="108"/>
  <c r="C910" i="108"/>
  <c r="C911" i="108"/>
  <c r="C912" i="108"/>
  <c r="C913" i="108"/>
  <c r="C914" i="108"/>
  <c r="C915" i="108"/>
  <c r="C916" i="108"/>
  <c r="C917" i="108"/>
  <c r="C918" i="108"/>
  <c r="C919" i="108"/>
  <c r="C920" i="108"/>
  <c r="C921" i="108"/>
  <c r="C922" i="108"/>
  <c r="C923" i="108"/>
  <c r="C924" i="108"/>
  <c r="C925" i="108"/>
  <c r="C926" i="108"/>
  <c r="C927" i="108"/>
  <c r="C928" i="108"/>
  <c r="C929" i="108"/>
  <c r="C930" i="108"/>
  <c r="C931" i="108"/>
  <c r="C932" i="108"/>
  <c r="C933" i="108"/>
  <c r="C934" i="108"/>
  <c r="C935" i="108"/>
  <c r="C936" i="108"/>
  <c r="C937" i="108"/>
  <c r="C938" i="108"/>
  <c r="C939" i="108"/>
  <c r="C940" i="108"/>
  <c r="C941" i="108"/>
  <c r="C942" i="108"/>
  <c r="C943" i="108"/>
  <c r="C944" i="108"/>
  <c r="C945" i="108"/>
  <c r="C946" i="108"/>
  <c r="C947" i="108"/>
  <c r="C948" i="108"/>
  <c r="C949" i="108"/>
  <c r="C950" i="108"/>
  <c r="C951" i="108"/>
  <c r="C952" i="108"/>
  <c r="C953" i="108"/>
  <c r="C954" i="108"/>
  <c r="C955" i="108"/>
  <c r="C956" i="108"/>
  <c r="C957" i="108"/>
  <c r="C958" i="108"/>
  <c r="C959" i="108"/>
  <c r="C960" i="108"/>
  <c r="C961" i="108"/>
  <c r="C962" i="108"/>
  <c r="C963" i="108"/>
  <c r="C964" i="108"/>
  <c r="C965" i="108"/>
  <c r="C966" i="108"/>
  <c r="C967" i="108"/>
  <c r="C968" i="108"/>
  <c r="C969" i="108"/>
  <c r="C970" i="108"/>
  <c r="C971" i="108"/>
  <c r="C972" i="108"/>
  <c r="C973" i="108"/>
  <c r="C974" i="108"/>
  <c r="C975" i="108"/>
  <c r="C976" i="108"/>
  <c r="C977" i="108"/>
  <c r="C978" i="108"/>
  <c r="C979" i="108"/>
  <c r="C980" i="108"/>
  <c r="C981" i="108"/>
  <c r="C982" i="108"/>
  <c r="C983" i="108"/>
  <c r="C984" i="108"/>
  <c r="C985" i="108"/>
  <c r="C986" i="108"/>
  <c r="C987" i="108"/>
  <c r="C988" i="108"/>
  <c r="C989" i="108"/>
  <c r="C990" i="108"/>
  <c r="C991" i="108"/>
  <c r="C992" i="108"/>
  <c r="C993" i="108"/>
  <c r="C994" i="108"/>
  <c r="C995" i="108"/>
  <c r="C996" i="108"/>
  <c r="C997" i="108"/>
  <c r="C998" i="108"/>
  <c r="C999" i="108"/>
  <c r="C1000" i="108"/>
  <c r="C1001" i="108"/>
  <c r="C1002" i="108"/>
  <c r="C1003" i="108"/>
  <c r="C1004" i="108"/>
  <c r="C1005" i="108"/>
  <c r="C1006" i="108"/>
  <c r="C1007" i="108"/>
  <c r="C1008" i="108"/>
  <c r="C1009" i="108"/>
  <c r="C1010" i="108"/>
  <c r="C1011" i="108"/>
  <c r="C1012" i="108"/>
  <c r="C1013" i="108"/>
  <c r="C1014" i="108"/>
  <c r="C1015" i="108"/>
  <c r="C1016" i="108"/>
  <c r="C1017" i="108"/>
  <c r="C1018" i="108"/>
  <c r="C1019" i="108"/>
  <c r="C1020" i="108"/>
  <c r="C1021" i="108"/>
  <c r="C1022" i="108"/>
  <c r="C1023" i="108"/>
  <c r="C1024" i="108"/>
  <c r="C1025" i="108"/>
  <c r="C1026" i="108"/>
  <c r="C1027" i="108"/>
  <c r="C1028" i="108"/>
  <c r="C1029" i="108"/>
  <c r="C1030" i="108"/>
  <c r="C1031" i="108"/>
  <c r="C1032" i="108"/>
  <c r="C1033" i="108"/>
  <c r="C1034" i="108"/>
  <c r="C1035" i="108"/>
  <c r="C1036" i="108"/>
  <c r="C1037" i="108"/>
  <c r="C1038" i="108"/>
  <c r="C1039" i="108"/>
  <c r="C1040" i="108"/>
  <c r="C1041" i="108"/>
  <c r="C1042" i="108"/>
  <c r="C1046" i="108"/>
  <c r="C1047" i="108"/>
  <c r="C1048" i="108"/>
  <c r="C1049" i="108"/>
  <c r="C1050" i="108"/>
  <c r="C1051" i="108"/>
  <c r="C1052" i="108"/>
  <c r="C1053" i="108"/>
  <c r="C1054" i="108"/>
  <c r="C1055" i="108"/>
  <c r="C1056" i="108"/>
  <c r="C1057" i="108"/>
  <c r="C1058" i="108"/>
  <c r="C1059" i="108"/>
  <c r="C1060" i="108"/>
  <c r="C1061" i="108"/>
  <c r="C1062" i="108"/>
  <c r="C1063" i="108"/>
  <c r="C1064" i="108"/>
  <c r="C1065" i="108"/>
  <c r="C1066" i="108"/>
  <c r="C1067" i="108"/>
  <c r="C1068" i="108"/>
  <c r="C1069" i="108"/>
  <c r="C1070" i="108"/>
  <c r="C1071" i="108"/>
  <c r="C1072" i="108"/>
  <c r="C1073" i="108"/>
  <c r="C1074" i="108"/>
  <c r="C1075" i="108"/>
  <c r="C1076" i="108"/>
  <c r="C1077" i="108"/>
  <c r="C1078" i="108"/>
  <c r="C1079" i="108"/>
  <c r="C1080" i="108"/>
  <c r="C1081" i="108"/>
  <c r="C1085" i="108"/>
  <c r="C1086" i="108"/>
  <c r="C1087" i="108"/>
  <c r="C1088" i="108"/>
  <c r="C1089" i="108"/>
  <c r="C1090" i="108"/>
  <c r="C1091" i="108"/>
  <c r="C1092" i="108"/>
  <c r="C1093" i="108"/>
  <c r="C1094" i="108"/>
  <c r="C1095" i="108"/>
  <c r="C1096" i="108"/>
  <c r="C1097" i="108"/>
  <c r="C1098" i="108"/>
  <c r="C1099" i="108"/>
  <c r="C1100" i="108"/>
  <c r="C1101" i="108"/>
  <c r="C1102" i="108"/>
  <c r="C1103" i="108"/>
  <c r="C1104" i="108"/>
  <c r="C1105" i="108"/>
  <c r="C1106" i="108"/>
  <c r="C1107" i="108"/>
  <c r="C1108" i="108"/>
  <c r="C1112" i="108"/>
  <c r="C1113" i="108"/>
  <c r="C1114" i="108"/>
  <c r="C1115" i="108"/>
  <c r="C1116" i="108"/>
  <c r="C1117" i="108"/>
  <c r="C1118" i="108"/>
  <c r="C1119" i="108"/>
  <c r="C1120" i="108"/>
  <c r="C1121" i="108"/>
  <c r="C1122" i="108"/>
  <c r="C1123" i="108"/>
  <c r="C1124" i="108"/>
  <c r="C1125" i="108"/>
  <c r="C1126" i="108"/>
  <c r="C1127" i="108"/>
  <c r="C1128" i="108"/>
  <c r="C1129" i="108"/>
  <c r="C1130" i="108"/>
  <c r="C1131" i="108"/>
  <c r="C1132" i="108"/>
  <c r="C1133" i="108"/>
  <c r="C1134" i="108"/>
  <c r="C1135" i="108"/>
  <c r="C1136" i="108"/>
  <c r="C1137" i="108"/>
  <c r="C1138" i="108"/>
  <c r="C1139" i="108"/>
  <c r="C1140" i="108"/>
  <c r="C1141" i="108"/>
  <c r="C1142" i="108"/>
  <c r="C1143" i="108"/>
  <c r="C1144" i="108"/>
  <c r="C1145" i="108"/>
  <c r="C1146" i="108"/>
  <c r="C1147" i="108"/>
  <c r="C1151" i="108"/>
  <c r="C1152" i="108"/>
  <c r="C1153" i="108"/>
  <c r="C1154" i="108"/>
  <c r="C1155" i="108"/>
  <c r="C1156" i="108"/>
  <c r="C1157" i="108"/>
  <c r="C1158" i="108"/>
  <c r="C1159" i="108"/>
  <c r="C1160" i="108"/>
  <c r="C1161" i="108"/>
  <c r="C1162" i="108"/>
  <c r="C1163" i="108"/>
  <c r="C1164" i="108"/>
  <c r="C1165" i="108"/>
  <c r="C1166" i="108"/>
  <c r="C1167" i="108"/>
  <c r="C1168" i="108"/>
  <c r="C1169" i="108"/>
  <c r="C1170" i="108"/>
  <c r="C1171" i="108"/>
  <c r="C1172" i="108"/>
  <c r="C1173" i="108"/>
  <c r="C1174" i="108"/>
  <c r="C1175" i="108"/>
  <c r="C1176" i="108"/>
  <c r="C1177" i="108"/>
  <c r="C1178" i="108"/>
  <c r="C1179" i="108"/>
  <c r="C1180" i="108"/>
  <c r="C1181" i="108"/>
  <c r="C1182" i="108"/>
  <c r="C1183" i="108"/>
  <c r="C1184" i="108"/>
  <c r="C1185" i="108"/>
  <c r="C1186" i="108"/>
  <c r="C1187" i="108"/>
  <c r="C1188" i="108"/>
  <c r="C1189" i="108"/>
  <c r="C1190" i="108"/>
  <c r="C1191" i="108"/>
  <c r="C1192" i="108"/>
  <c r="C1193" i="108"/>
  <c r="C1194" i="108"/>
  <c r="C1195" i="108"/>
  <c r="C1196" i="108"/>
  <c r="C1197" i="108"/>
  <c r="C1198" i="108"/>
  <c r="C1199" i="108"/>
  <c r="C1200" i="108"/>
  <c r="C1201" i="108"/>
  <c r="C1202" i="108"/>
  <c r="C1203" i="108"/>
  <c r="C1204" i="108"/>
  <c r="C1205" i="108"/>
  <c r="C1206" i="108"/>
  <c r="C1207" i="108"/>
  <c r="C1208" i="108"/>
  <c r="C1209" i="108"/>
  <c r="C1210" i="108"/>
  <c r="C1211" i="108"/>
  <c r="C1212" i="108"/>
  <c r="C1213" i="108"/>
  <c r="C1214" i="108"/>
  <c r="C1215" i="108"/>
  <c r="C1216" i="108"/>
  <c r="C1217" i="108"/>
  <c r="C1218" i="108"/>
  <c r="C1219" i="108"/>
  <c r="C1220" i="108"/>
  <c r="C1221" i="108"/>
  <c r="C1222" i="108"/>
  <c r="C1223" i="108"/>
  <c r="C1224" i="108"/>
  <c r="C1225" i="108"/>
  <c r="C1226" i="108"/>
  <c r="C1227" i="108"/>
  <c r="C1228" i="108"/>
  <c r="C1229" i="108"/>
  <c r="C1230" i="108"/>
  <c r="C1231" i="108"/>
  <c r="C1232" i="108"/>
  <c r="C1233" i="108"/>
  <c r="C1234" i="108"/>
  <c r="C1235" i="108"/>
  <c r="C1236" i="108"/>
  <c r="C1237" i="108"/>
  <c r="C1238" i="108"/>
  <c r="C1239" i="108"/>
  <c r="C1240" i="108"/>
  <c r="C1241" i="108"/>
  <c r="C1242" i="108"/>
  <c r="C1243" i="108"/>
  <c r="C1244" i="108"/>
  <c r="C1245" i="108"/>
  <c r="C1246" i="108"/>
  <c r="C1247" i="108"/>
  <c r="C1248" i="108"/>
  <c r="C1249" i="108"/>
  <c r="C1250" i="108"/>
  <c r="C1251" i="108"/>
  <c r="C1252" i="108"/>
  <c r="C1253" i="108"/>
  <c r="C1254" i="108"/>
  <c r="C1255" i="108"/>
  <c r="C1256" i="108"/>
  <c r="C1257" i="108"/>
  <c r="C1258" i="108"/>
  <c r="C1259" i="108"/>
  <c r="C1260" i="108"/>
  <c r="C1261" i="108"/>
  <c r="C1262" i="108"/>
  <c r="C1263" i="108"/>
  <c r="C1264" i="108"/>
  <c r="C1265" i="108"/>
  <c r="C1266" i="108"/>
  <c r="C1267" i="108"/>
  <c r="C1268" i="108"/>
  <c r="C1269" i="108"/>
  <c r="C1270" i="108"/>
  <c r="C1271" i="108"/>
  <c r="C1272" i="108"/>
  <c r="C1273" i="108"/>
  <c r="C1274" i="108"/>
  <c r="C1275" i="108"/>
  <c r="C1276" i="108"/>
  <c r="C1277" i="108"/>
  <c r="C1278" i="108"/>
  <c r="C1279" i="108"/>
  <c r="C1280" i="108"/>
  <c r="C1281" i="108"/>
  <c r="C1282" i="108"/>
  <c r="C1283" i="108"/>
  <c r="C1284" i="108"/>
  <c r="C1285" i="108"/>
  <c r="C1286" i="108"/>
  <c r="C1287" i="108"/>
  <c r="C1288" i="108"/>
  <c r="C1289" i="108"/>
  <c r="C1290" i="108"/>
  <c r="C1291" i="108"/>
  <c r="C1292" i="108"/>
  <c r="C1293" i="108"/>
  <c r="C1294" i="108"/>
  <c r="C1295" i="108"/>
  <c r="C1296" i="108"/>
  <c r="C1297" i="108"/>
  <c r="C1298" i="108"/>
  <c r="C1299" i="108"/>
  <c r="C1300" i="108"/>
  <c r="C1301" i="108"/>
  <c r="C1302" i="108"/>
  <c r="C1303" i="108"/>
  <c r="C1304" i="108"/>
  <c r="C1305" i="108"/>
  <c r="C1306" i="108"/>
  <c r="C1307" i="108"/>
  <c r="C1308" i="108"/>
  <c r="C1309" i="108"/>
  <c r="C1310" i="108"/>
  <c r="C1311" i="108"/>
  <c r="C1312" i="108"/>
  <c r="C1313" i="108"/>
  <c r="C1314" i="108"/>
  <c r="C1315" i="108"/>
  <c r="C1316" i="108"/>
  <c r="C1317" i="108"/>
  <c r="C1318" i="108"/>
  <c r="C1319" i="108"/>
  <c r="C1320" i="108"/>
  <c r="C1321" i="108"/>
  <c r="C1322" i="108"/>
  <c r="C1323" i="108"/>
  <c r="C1324" i="108"/>
  <c r="C1325" i="108"/>
  <c r="C1326" i="108"/>
  <c r="C1327" i="108"/>
  <c r="C1328" i="108"/>
  <c r="C1329" i="108"/>
  <c r="C1330" i="108"/>
  <c r="C1331" i="108"/>
  <c r="C1332" i="108"/>
  <c r="C1333" i="108"/>
  <c r="C1334" i="108"/>
  <c r="C1335" i="108"/>
  <c r="C1336" i="108"/>
  <c r="C1337" i="108"/>
  <c r="C1338" i="108"/>
  <c r="C1339" i="108"/>
  <c r="C1340" i="108"/>
  <c r="C1341" i="108"/>
  <c r="C1342" i="108"/>
  <c r="C1343" i="108"/>
  <c r="C1344" i="108"/>
  <c r="C1345" i="108"/>
  <c r="C1346" i="108"/>
  <c r="C1347" i="108"/>
  <c r="C1348" i="108"/>
  <c r="C1349" i="108"/>
  <c r="C1350" i="108"/>
  <c r="C1351" i="108"/>
  <c r="C1352" i="108"/>
  <c r="C1353" i="108"/>
  <c r="C1354" i="108"/>
  <c r="C1355" i="108"/>
  <c r="C1356" i="108"/>
  <c r="C1357" i="108"/>
  <c r="C1358" i="108"/>
  <c r="C1359" i="108"/>
  <c r="C1360" i="108"/>
  <c r="C1361" i="108"/>
  <c r="C1362" i="108"/>
  <c r="C1363" i="108"/>
  <c r="C1364" i="108"/>
  <c r="C1365" i="108"/>
  <c r="C1366" i="108"/>
  <c r="C1367" i="108"/>
  <c r="C1368" i="108"/>
  <c r="C1369" i="108"/>
  <c r="C1370" i="108"/>
  <c r="C1371" i="108"/>
  <c r="C1372" i="108"/>
  <c r="C1373" i="108"/>
  <c r="C1374" i="108"/>
  <c r="C1375" i="108"/>
  <c r="C1376" i="108"/>
  <c r="C1377" i="108"/>
  <c r="C1378" i="108"/>
  <c r="C1379" i="108"/>
  <c r="C1380" i="108"/>
  <c r="C1381" i="108"/>
  <c r="C1382" i="108"/>
  <c r="C1383" i="108"/>
  <c r="C1384" i="108"/>
  <c r="C1385" i="108"/>
  <c r="C1386" i="108"/>
  <c r="C1387" i="108"/>
  <c r="C1388" i="108"/>
  <c r="C1389" i="108"/>
  <c r="C1390" i="108"/>
  <c r="C1391" i="108"/>
  <c r="C1392" i="108"/>
  <c r="C1393" i="108"/>
  <c r="C1394" i="108"/>
  <c r="C1395" i="108"/>
  <c r="C1396" i="108"/>
  <c r="C1397" i="108"/>
  <c r="C1398" i="108"/>
  <c r="C1399" i="108"/>
  <c r="C1400" i="108"/>
  <c r="C1401" i="108"/>
  <c r="C1402" i="108"/>
  <c r="C1403" i="108"/>
  <c r="C1404" i="108"/>
  <c r="C1405" i="108"/>
  <c r="C1406" i="108"/>
  <c r="C1407" i="108"/>
  <c r="C1408" i="108"/>
  <c r="C1409" i="108"/>
  <c r="C1410" i="108"/>
  <c r="C1411" i="108"/>
  <c r="C1412" i="108"/>
  <c r="C1413" i="108"/>
  <c r="C1414" i="108"/>
  <c r="C1415" i="108"/>
  <c r="C1416" i="108"/>
  <c r="C1417" i="108"/>
  <c r="C1418" i="108"/>
  <c r="C1419" i="108"/>
  <c r="C1420" i="108"/>
  <c r="C1421" i="108"/>
  <c r="C1422" i="108"/>
  <c r="C1423" i="108"/>
  <c r="C1424" i="108"/>
  <c r="C1425" i="108"/>
  <c r="C1426" i="108"/>
  <c r="C1427" i="108"/>
  <c r="C1428" i="108"/>
  <c r="C1429" i="108"/>
  <c r="C1430" i="108"/>
  <c r="C1431" i="108"/>
  <c r="C1432" i="108"/>
  <c r="C1433" i="108"/>
  <c r="C1434" i="108"/>
  <c r="C1435" i="108"/>
  <c r="C1436" i="108"/>
  <c r="C1437" i="108"/>
  <c r="C1438" i="108"/>
  <c r="C1439" i="108"/>
  <c r="C1440" i="108"/>
  <c r="C1441" i="108"/>
  <c r="C1442" i="108"/>
  <c r="C1443" i="108"/>
  <c r="C1444" i="108"/>
  <c r="C1445" i="108"/>
  <c r="C1446" i="108"/>
  <c r="C1447" i="108"/>
  <c r="C1448" i="108"/>
  <c r="C1449" i="108"/>
  <c r="C1450" i="108"/>
  <c r="C1451" i="108"/>
  <c r="C1452" i="108"/>
  <c r="C1453" i="108"/>
  <c r="C1454" i="108"/>
  <c r="C1455" i="108"/>
  <c r="C1456" i="108"/>
  <c r="C1457" i="108"/>
  <c r="C1458" i="108"/>
  <c r="C1459" i="108"/>
  <c r="C1460" i="108"/>
  <c r="C1461" i="108"/>
  <c r="C1462" i="108"/>
  <c r="C1463" i="108"/>
  <c r="C1464" i="108"/>
  <c r="C1465" i="108"/>
  <c r="C1466" i="108"/>
  <c r="C1467" i="108"/>
  <c r="C1468" i="108"/>
  <c r="C1469" i="108"/>
  <c r="C1470" i="108"/>
  <c r="C1471" i="108"/>
  <c r="C1472" i="108"/>
  <c r="C1473" i="108"/>
  <c r="C1474" i="108"/>
  <c r="C1475" i="108"/>
  <c r="C1476" i="108"/>
  <c r="C1477" i="108"/>
  <c r="C1478" i="108"/>
  <c r="C1479" i="108"/>
  <c r="C1480" i="108"/>
  <c r="C1481" i="108"/>
  <c r="C1482" i="108"/>
  <c r="C1483" i="108"/>
  <c r="C1484" i="108"/>
  <c r="C1485" i="108"/>
  <c r="C1486" i="108"/>
  <c r="C1487" i="108"/>
  <c r="C1488" i="108"/>
  <c r="C1489" i="108"/>
  <c r="C1490" i="108"/>
  <c r="C1491" i="108"/>
  <c r="C1492" i="108"/>
  <c r="C1493" i="108"/>
  <c r="C1494" i="108"/>
  <c r="C1495" i="108"/>
  <c r="C1496" i="108"/>
  <c r="C1497" i="108"/>
  <c r="C1498" i="108"/>
  <c r="C1499" i="108"/>
  <c r="C1500" i="108"/>
  <c r="C1501" i="108"/>
  <c r="C1502" i="108"/>
  <c r="C1503" i="108"/>
  <c r="C1504" i="108"/>
  <c r="C1505" i="108"/>
  <c r="C1506" i="108"/>
  <c r="C1507" i="108"/>
  <c r="C1508" i="108"/>
  <c r="C1509" i="108"/>
  <c r="C1510" i="108"/>
  <c r="C1511" i="108"/>
  <c r="C1512" i="108"/>
  <c r="C1513" i="108"/>
  <c r="C1514" i="108"/>
  <c r="C1515" i="108"/>
  <c r="C1516" i="108"/>
  <c r="C1517" i="108"/>
  <c r="C1518" i="108"/>
  <c r="C1519" i="108"/>
  <c r="C1520" i="108"/>
  <c r="C1521" i="108"/>
  <c r="C1522" i="108"/>
  <c r="C1523" i="108"/>
  <c r="C1524" i="108"/>
  <c r="C1525" i="108"/>
  <c r="C1526" i="108"/>
  <c r="C1527" i="108"/>
  <c r="C1528" i="108"/>
  <c r="C1529" i="108"/>
  <c r="C1530" i="108"/>
  <c r="C1531" i="108"/>
  <c r="C1532" i="108"/>
  <c r="C1533" i="108"/>
  <c r="C1534" i="108"/>
  <c r="C1535" i="108"/>
  <c r="C1536" i="108"/>
  <c r="C1537" i="108"/>
  <c r="C1538" i="108"/>
  <c r="C1539" i="108"/>
  <c r="C1540" i="108"/>
  <c r="C1541" i="108"/>
  <c r="C1542" i="108"/>
  <c r="C1543" i="108"/>
  <c r="C1544" i="108"/>
  <c r="C1545" i="108"/>
  <c r="C1546" i="108"/>
  <c r="C1547" i="108"/>
  <c r="C1548" i="108"/>
  <c r="C1549" i="108"/>
  <c r="C1550" i="108"/>
  <c r="C1551" i="108"/>
  <c r="C1552" i="108"/>
  <c r="C1553" i="108"/>
  <c r="C1554" i="108"/>
  <c r="C1555" i="108"/>
  <c r="C1556" i="108"/>
  <c r="C1557" i="108"/>
  <c r="C1558" i="108"/>
  <c r="C1559" i="108"/>
  <c r="C1560" i="108"/>
  <c r="C1561" i="108"/>
  <c r="C1562" i="108"/>
  <c r="C1563" i="108"/>
  <c r="C1564" i="108"/>
  <c r="C1565" i="108"/>
  <c r="C1566" i="108"/>
  <c r="C1567" i="108"/>
  <c r="C1568" i="108"/>
  <c r="C1569" i="108"/>
  <c r="C1570" i="108"/>
  <c r="C1571" i="108"/>
  <c r="C1572" i="108"/>
  <c r="C1573" i="108"/>
  <c r="C1574" i="108"/>
  <c r="C1575" i="108"/>
  <c r="C1576" i="108"/>
  <c r="C1577" i="108"/>
  <c r="C1578" i="108"/>
  <c r="C1579" i="108"/>
  <c r="C1580" i="108"/>
  <c r="C1581" i="108"/>
  <c r="C1582" i="108"/>
  <c r="C1583" i="108"/>
  <c r="C1584" i="108"/>
  <c r="C1585" i="108"/>
  <c r="C1586" i="108"/>
  <c r="C1587" i="108"/>
  <c r="C1588" i="108"/>
  <c r="C1589" i="108"/>
  <c r="C1590" i="108"/>
  <c r="C1591" i="108"/>
  <c r="C1592" i="108"/>
  <c r="C1593" i="108"/>
  <c r="C1594" i="108"/>
  <c r="C1595" i="108"/>
  <c r="C1596" i="108"/>
  <c r="C1597" i="108"/>
  <c r="C1598" i="108"/>
  <c r="C1599" i="108"/>
  <c r="C1600" i="108"/>
  <c r="C1601" i="108"/>
  <c r="C1602" i="108"/>
  <c r="C1603" i="108"/>
  <c r="C1604" i="108"/>
  <c r="C1605" i="108"/>
  <c r="C1606" i="108"/>
  <c r="C1607" i="108"/>
  <c r="C1608" i="108"/>
  <c r="C1609" i="108"/>
  <c r="C1610" i="108"/>
  <c r="C1611" i="108"/>
  <c r="C1612" i="108"/>
  <c r="C1613" i="108"/>
  <c r="C1614" i="108"/>
  <c r="C1615" i="108"/>
  <c r="C1616" i="108"/>
  <c r="C1617" i="108"/>
  <c r="C1618" i="108"/>
  <c r="C1619" i="108"/>
  <c r="C1620" i="108"/>
  <c r="C1621" i="108"/>
  <c r="C1622" i="108"/>
  <c r="C1623" i="108"/>
  <c r="C1624" i="108"/>
  <c r="C1625" i="108"/>
  <c r="C1626" i="108"/>
  <c r="C1627" i="108"/>
  <c r="C1628" i="108"/>
  <c r="C1629" i="108"/>
  <c r="C1630" i="108"/>
  <c r="C1631" i="108"/>
  <c r="C1632" i="108"/>
  <c r="C1633" i="108"/>
  <c r="C1634" i="108"/>
  <c r="C1635" i="108"/>
  <c r="C1636" i="108"/>
  <c r="C1637" i="108"/>
  <c r="C1638" i="108"/>
  <c r="C1639" i="108"/>
  <c r="C1640" i="108"/>
  <c r="C1641" i="108"/>
  <c r="C1642" i="108"/>
  <c r="C1643" i="108"/>
  <c r="C1644" i="108"/>
  <c r="C1645" i="108"/>
  <c r="C1646" i="108"/>
  <c r="C1647" i="108"/>
  <c r="C1648" i="108"/>
  <c r="C1649" i="108"/>
  <c r="C1650" i="108"/>
  <c r="C1651" i="108"/>
  <c r="C1652" i="108"/>
  <c r="C1653" i="108"/>
  <c r="C1654" i="108"/>
  <c r="C1655" i="108"/>
  <c r="C1656" i="108"/>
  <c r="C1657" i="108"/>
  <c r="C1658" i="108"/>
  <c r="C1659" i="108"/>
  <c r="C1660" i="108"/>
  <c r="C1661" i="108"/>
  <c r="C1662" i="108"/>
  <c r="C1663" i="108"/>
  <c r="C1664" i="108"/>
  <c r="C1665" i="108"/>
  <c r="C1666" i="108"/>
  <c r="C1667" i="108"/>
  <c r="C1668" i="108"/>
  <c r="C1669" i="108"/>
  <c r="C1670" i="108"/>
  <c r="C1671" i="108"/>
  <c r="C1672" i="108"/>
  <c r="C1673" i="108"/>
  <c r="C1674" i="108"/>
  <c r="C1675" i="108"/>
  <c r="C1676" i="108"/>
  <c r="C1677" i="108"/>
  <c r="C1678" i="108"/>
  <c r="C1679" i="108"/>
  <c r="C1680" i="108"/>
  <c r="C1681" i="108"/>
  <c r="C1682" i="108"/>
  <c r="C1683" i="108"/>
  <c r="C1684" i="108"/>
  <c r="C1685" i="108"/>
  <c r="C1686" i="108"/>
  <c r="C1687" i="108"/>
  <c r="C1688" i="108"/>
  <c r="C1689" i="108"/>
  <c r="C1690" i="108"/>
  <c r="C1691" i="108"/>
  <c r="C1692" i="108"/>
  <c r="C1693" i="108"/>
  <c r="C1694" i="108"/>
  <c r="C1695" i="108"/>
  <c r="C1696" i="108"/>
  <c r="C1697" i="108"/>
  <c r="C1698" i="108"/>
  <c r="C1699" i="108"/>
  <c r="C1700" i="108"/>
  <c r="C1701" i="108"/>
  <c r="C1702" i="108"/>
  <c r="C1703" i="108"/>
  <c r="C1704" i="108"/>
  <c r="C1705" i="108"/>
  <c r="C1706" i="108"/>
  <c r="C1707" i="108"/>
  <c r="C1708" i="108"/>
  <c r="C1709" i="108"/>
  <c r="C1710" i="108"/>
  <c r="C1711" i="108"/>
  <c r="C1712" i="108"/>
  <c r="C1713" i="108"/>
  <c r="C1714" i="108"/>
  <c r="C1715" i="108"/>
  <c r="C1716" i="108"/>
  <c r="C1717" i="108"/>
  <c r="C1718" i="108"/>
  <c r="C1719" i="108"/>
  <c r="C1720" i="108"/>
  <c r="C1721" i="108"/>
  <c r="C1722" i="108"/>
  <c r="C1723" i="108"/>
  <c r="C1724" i="108"/>
  <c r="C1725" i="108"/>
  <c r="C1726" i="108"/>
  <c r="C1727" i="108"/>
  <c r="C1728" i="108"/>
  <c r="C1729" i="108"/>
  <c r="C1730" i="108"/>
  <c r="C1731" i="108"/>
  <c r="C1732" i="108"/>
  <c r="C1733" i="108"/>
  <c r="C1734" i="108"/>
  <c r="C1735" i="108"/>
  <c r="C1736" i="108"/>
  <c r="C1737" i="108"/>
  <c r="C1738" i="108"/>
  <c r="C1739" i="108"/>
  <c r="C1740" i="108"/>
  <c r="C1741" i="108"/>
  <c r="C1742" i="108"/>
  <c r="C1743" i="108"/>
  <c r="C1744" i="108"/>
  <c r="C1745" i="108"/>
  <c r="C1746" i="108"/>
  <c r="C1747" i="108"/>
  <c r="C1748" i="108"/>
  <c r="C1749" i="108"/>
  <c r="C1750" i="108"/>
  <c r="C1751" i="108"/>
  <c r="C1752" i="108"/>
  <c r="C1753" i="108"/>
  <c r="C1754" i="108"/>
  <c r="C1755" i="108"/>
  <c r="C1756" i="108"/>
  <c r="C1757" i="108"/>
  <c r="C1758" i="108"/>
  <c r="C1759" i="108"/>
  <c r="C1760" i="108"/>
  <c r="C1761" i="108"/>
  <c r="C1762" i="108"/>
  <c r="C1763" i="108"/>
  <c r="C1764" i="108"/>
  <c r="C1765" i="108"/>
  <c r="C1766" i="108"/>
  <c r="C1767" i="108"/>
  <c r="C1768" i="108"/>
  <c r="C1769" i="108"/>
  <c r="C1770" i="108"/>
  <c r="C1771" i="108"/>
  <c r="C1772" i="108"/>
  <c r="C1773" i="108"/>
  <c r="C1774" i="108"/>
  <c r="C1775" i="108"/>
  <c r="C1776" i="108"/>
  <c r="C1777" i="108"/>
  <c r="C1778" i="108"/>
  <c r="C1779" i="108"/>
  <c r="C1780" i="108"/>
  <c r="C1781" i="108"/>
  <c r="C1782" i="108"/>
  <c r="C1783" i="108"/>
  <c r="C1784" i="108"/>
  <c r="C1785" i="108"/>
  <c r="C1786" i="108"/>
  <c r="C1787" i="108"/>
  <c r="C1788" i="108"/>
  <c r="C1789" i="108"/>
  <c r="C1790" i="108"/>
  <c r="C1791" i="108"/>
  <c r="C1792" i="108"/>
  <c r="C1793" i="108"/>
  <c r="C1794" i="108"/>
  <c r="C1795" i="108"/>
  <c r="C1796" i="108"/>
  <c r="C1797" i="108"/>
  <c r="C1798" i="108"/>
  <c r="C1799" i="108"/>
  <c r="C1800" i="108"/>
  <c r="C1801" i="108"/>
  <c r="C1802" i="108"/>
  <c r="C1803" i="108"/>
  <c r="C1804" i="108"/>
  <c r="C1805" i="108"/>
  <c r="C1806" i="108"/>
  <c r="C1807" i="108"/>
  <c r="C1808" i="108"/>
  <c r="C1809" i="108"/>
  <c r="C1810" i="108"/>
  <c r="C1811" i="108"/>
  <c r="C1812" i="108"/>
  <c r="C1813" i="108"/>
  <c r="C1814" i="108"/>
  <c r="C1815" i="108"/>
  <c r="C1816" i="108"/>
  <c r="C1817" i="108"/>
  <c r="C1818" i="108"/>
  <c r="C1819" i="108"/>
  <c r="C1820" i="108"/>
  <c r="C1821" i="108"/>
  <c r="C1822" i="108"/>
  <c r="C1823" i="108"/>
  <c r="C1824" i="108"/>
  <c r="C1825" i="108"/>
  <c r="C1826" i="108"/>
  <c r="C1827" i="108"/>
  <c r="C1828" i="108"/>
  <c r="C1829" i="108"/>
  <c r="C1830" i="108"/>
  <c r="C1831" i="108"/>
  <c r="C1832" i="108"/>
  <c r="C1833" i="108"/>
  <c r="C1834" i="108"/>
  <c r="C1835" i="108"/>
  <c r="C1836" i="108"/>
  <c r="C1837" i="108"/>
  <c r="C1838" i="108"/>
  <c r="C1839" i="108"/>
  <c r="C1840" i="108"/>
  <c r="C1841" i="108"/>
  <c r="C1842" i="108"/>
  <c r="C1843" i="108"/>
  <c r="C1844" i="108"/>
  <c r="C1845" i="108"/>
  <c r="C1846" i="108"/>
  <c r="C1847" i="108"/>
  <c r="C1848" i="108"/>
  <c r="C1849" i="108"/>
  <c r="C1850" i="108"/>
  <c r="C1851" i="108"/>
  <c r="C1852" i="108"/>
  <c r="C1853" i="108"/>
  <c r="C1854" i="108"/>
  <c r="C1855" i="108"/>
  <c r="C1856" i="108"/>
  <c r="C1857" i="108"/>
  <c r="C1858" i="108"/>
  <c r="C1859" i="108"/>
  <c r="C1860" i="108"/>
  <c r="C1861" i="108"/>
  <c r="C1862" i="108"/>
  <c r="C1863" i="108"/>
  <c r="C1864" i="108"/>
  <c r="C1865" i="108"/>
  <c r="C1866" i="108"/>
  <c r="C1867" i="108"/>
  <c r="C1868" i="108"/>
  <c r="C1869" i="108"/>
  <c r="C1870" i="108"/>
  <c r="C1871" i="108"/>
  <c r="C1872" i="108"/>
  <c r="C1873" i="108"/>
  <c r="C1874" i="108"/>
  <c r="C1875" i="108"/>
  <c r="C1876" i="108"/>
  <c r="C1877" i="108"/>
  <c r="C1878" i="108"/>
  <c r="C1879" i="108"/>
  <c r="C1880" i="108"/>
  <c r="C1881" i="108"/>
  <c r="C1882" i="108"/>
  <c r="C1883" i="108"/>
  <c r="C1884" i="108"/>
  <c r="C1885" i="108"/>
  <c r="C1886" i="108"/>
  <c r="C1887" i="108"/>
  <c r="C1888" i="108"/>
  <c r="C1889" i="108"/>
  <c r="C1890" i="108"/>
  <c r="C1891" i="108"/>
  <c r="C1892" i="108"/>
  <c r="C1893" i="108"/>
  <c r="C1894" i="108"/>
  <c r="C1895" i="108"/>
  <c r="C1896" i="108"/>
  <c r="C1897" i="108"/>
  <c r="C1898" i="108"/>
  <c r="C1899" i="108"/>
  <c r="C1900" i="108"/>
  <c r="C1901" i="108"/>
  <c r="C1902" i="108"/>
  <c r="C1903" i="108"/>
  <c r="C1904" i="108"/>
  <c r="C1905" i="108"/>
  <c r="C1906" i="108"/>
  <c r="C1907" i="108"/>
  <c r="C1908" i="108"/>
  <c r="C1909" i="108"/>
  <c r="C1910" i="108"/>
  <c r="C1911" i="108"/>
  <c r="C1912" i="108"/>
  <c r="C1913" i="108"/>
  <c r="C1914" i="108"/>
  <c r="C1915" i="108"/>
  <c r="C1916" i="108"/>
  <c r="C1917" i="108"/>
  <c r="C1918" i="108"/>
  <c r="C1919" i="108"/>
  <c r="C1920" i="108"/>
  <c r="C1921" i="108"/>
  <c r="C1922" i="108"/>
  <c r="C1923" i="108"/>
  <c r="C1924" i="108"/>
  <c r="C1925" i="108"/>
  <c r="C1926" i="108"/>
  <c r="C1927" i="108"/>
  <c r="C1928" i="108"/>
  <c r="C1929" i="108"/>
  <c r="C1930" i="108"/>
  <c r="C1931" i="108"/>
  <c r="C1932" i="108"/>
  <c r="C1933" i="108"/>
  <c r="C1934" i="108"/>
  <c r="C1935" i="108"/>
  <c r="C1936" i="108"/>
  <c r="C1937" i="108"/>
  <c r="C1938" i="108"/>
  <c r="C1939" i="108"/>
  <c r="C1940" i="108"/>
  <c r="C1941" i="108"/>
  <c r="C1942" i="108"/>
  <c r="C1943" i="108"/>
  <c r="C1944" i="108"/>
  <c r="C1945" i="108"/>
  <c r="C1946" i="108"/>
  <c r="C1947" i="108"/>
  <c r="C1948" i="108"/>
  <c r="C1949" i="108"/>
  <c r="C1950" i="108"/>
  <c r="C1951" i="108"/>
  <c r="C1952" i="108"/>
  <c r="C1953" i="108"/>
  <c r="C1954" i="108"/>
  <c r="C1955" i="108"/>
  <c r="C1956" i="108"/>
  <c r="C1957" i="108"/>
  <c r="C1958" i="108"/>
  <c r="C1959" i="108"/>
  <c r="C1960" i="108"/>
  <c r="C1961" i="108"/>
  <c r="C1962" i="108"/>
  <c r="C1963" i="108"/>
  <c r="C1964" i="108"/>
  <c r="C1965" i="108"/>
  <c r="C1966" i="108"/>
  <c r="C1967" i="108"/>
  <c r="C1968" i="108"/>
  <c r="C1969" i="108"/>
  <c r="C1970" i="108"/>
  <c r="C1971" i="108"/>
  <c r="C1972" i="108"/>
  <c r="C1973" i="108"/>
  <c r="C1974" i="108"/>
  <c r="C1975" i="108"/>
  <c r="C1976" i="108"/>
  <c r="C1977" i="108"/>
  <c r="C1978" i="108"/>
  <c r="C1979" i="108"/>
  <c r="C1980" i="108"/>
  <c r="C1981" i="108"/>
  <c r="C1982" i="108"/>
  <c r="C1983" i="108"/>
  <c r="C1984" i="108"/>
  <c r="C1985" i="108"/>
  <c r="C1986" i="108"/>
  <c r="C1987" i="108"/>
  <c r="C1988" i="108"/>
  <c r="C1989" i="108"/>
  <c r="C1990" i="108"/>
  <c r="C1991" i="108"/>
  <c r="C1992" i="108"/>
  <c r="C1993" i="108"/>
  <c r="C1994" i="108"/>
  <c r="C1995" i="108"/>
  <c r="C1996" i="108"/>
  <c r="C1997" i="108"/>
  <c r="C1998" i="108"/>
  <c r="C1999" i="108"/>
  <c r="C2000" i="108"/>
  <c r="C2001" i="108"/>
  <c r="C2002" i="108"/>
  <c r="C2003" i="108"/>
  <c r="C2004" i="108"/>
  <c r="C2005" i="108"/>
  <c r="C2006" i="108"/>
  <c r="C2007" i="108"/>
  <c r="C2008" i="108"/>
  <c r="C2009" i="108"/>
  <c r="C2010" i="108"/>
  <c r="C2011" i="108"/>
  <c r="C2012" i="108"/>
  <c r="C2013" i="108"/>
  <c r="C2014" i="108"/>
  <c r="C2015" i="108"/>
  <c r="C2016" i="108"/>
  <c r="C2017" i="108"/>
  <c r="C2018" i="108"/>
  <c r="C2019" i="108"/>
  <c r="C2020" i="108"/>
  <c r="C2021" i="108"/>
  <c r="C2022" i="108"/>
  <c r="C2023" i="108"/>
  <c r="C2024" i="108"/>
  <c r="C2025" i="108"/>
  <c r="C2026" i="108"/>
  <c r="C2027" i="108"/>
  <c r="C2028" i="108"/>
  <c r="C2029" i="108"/>
  <c r="C2030" i="108"/>
  <c r="C2031" i="108"/>
  <c r="C2032" i="108"/>
  <c r="C2033" i="108"/>
  <c r="C2034" i="108"/>
  <c r="C2035" i="108"/>
  <c r="C2036" i="108"/>
  <c r="C2037" i="108"/>
  <c r="C2038" i="108"/>
  <c r="C2039" i="108"/>
  <c r="C2040" i="108"/>
  <c r="C2041" i="108"/>
  <c r="C2042" i="108"/>
  <c r="C2043" i="108"/>
  <c r="C2044" i="108"/>
  <c r="C2045" i="108"/>
  <c r="C2046" i="108"/>
  <c r="C2047" i="108"/>
  <c r="C2048" i="108"/>
  <c r="C2049" i="108"/>
  <c r="C2050" i="108"/>
  <c r="C2051" i="108"/>
  <c r="C2052" i="108"/>
  <c r="C2053" i="108"/>
  <c r="C2054" i="108"/>
  <c r="C2055" i="108"/>
  <c r="C2056" i="108"/>
  <c r="C2057" i="108"/>
  <c r="C2058" i="108"/>
  <c r="C2059" i="108"/>
  <c r="C2060" i="108"/>
  <c r="C2061" i="108"/>
  <c r="C2062" i="108"/>
  <c r="C2063" i="108"/>
  <c r="C2064" i="108"/>
  <c r="C2065" i="108"/>
  <c r="C2066" i="108"/>
  <c r="C2067" i="108"/>
  <c r="C2068" i="108"/>
  <c r="C2069" i="108"/>
  <c r="C2070" i="108"/>
  <c r="C2071" i="108"/>
  <c r="C2072" i="108"/>
  <c r="C2073" i="108"/>
  <c r="C2074" i="108"/>
  <c r="C2075" i="108"/>
  <c r="C2076" i="108"/>
  <c r="C2077" i="108"/>
  <c r="C2078" i="108"/>
  <c r="C2079" i="108"/>
  <c r="C2080" i="108"/>
  <c r="C2081" i="108"/>
  <c r="C2082" i="108"/>
  <c r="C2083" i="108"/>
  <c r="C2084" i="108"/>
  <c r="C2085" i="108"/>
  <c r="C2086" i="108"/>
  <c r="C2087" i="108"/>
  <c r="C2088" i="108"/>
  <c r="C2089" i="108"/>
  <c r="C2090" i="108"/>
  <c r="C2091" i="108"/>
  <c r="C2092" i="108"/>
  <c r="C2093" i="108"/>
  <c r="C2094" i="108"/>
  <c r="C2095" i="108"/>
  <c r="C2096" i="108"/>
  <c r="C2097" i="108"/>
  <c r="C2098" i="108"/>
  <c r="C2099" i="108"/>
  <c r="C2100" i="108"/>
  <c r="C2101" i="108"/>
  <c r="C2102" i="108"/>
  <c r="C2103" i="108"/>
  <c r="C2104" i="108"/>
  <c r="C2105" i="108"/>
  <c r="C2106" i="108"/>
  <c r="C2107" i="108"/>
  <c r="C2108" i="108"/>
  <c r="C2109" i="108"/>
  <c r="C2110" i="108"/>
  <c r="C2111" i="108"/>
  <c r="C2112" i="108"/>
  <c r="C2113" i="108"/>
  <c r="C2114" i="108"/>
  <c r="C2115" i="108"/>
  <c r="C2116" i="108"/>
  <c r="C2117" i="108"/>
  <c r="C2118" i="108"/>
  <c r="C2119" i="108"/>
  <c r="C2120" i="108"/>
  <c r="C2121" i="108"/>
  <c r="C2122" i="108"/>
  <c r="C2123" i="108"/>
  <c r="C2124" i="108"/>
  <c r="C2125" i="108"/>
  <c r="C2126" i="108"/>
  <c r="C2127" i="108"/>
  <c r="C2128" i="108"/>
  <c r="C2129" i="108"/>
  <c r="C2130" i="108"/>
  <c r="C2131" i="108"/>
  <c r="C2132" i="108"/>
  <c r="C2133" i="108"/>
  <c r="C2134" i="108"/>
  <c r="C2135" i="108"/>
  <c r="C2136" i="108"/>
  <c r="C2137" i="108"/>
  <c r="C2138" i="108"/>
  <c r="C2139" i="108"/>
  <c r="C2140" i="108"/>
  <c r="C2141" i="108"/>
  <c r="C2142" i="108"/>
  <c r="C2143" i="108"/>
  <c r="C2144" i="108"/>
  <c r="C2145" i="108"/>
  <c r="C2146" i="108"/>
  <c r="C2147" i="108"/>
  <c r="C2148" i="108"/>
  <c r="C2149" i="108"/>
  <c r="C2150" i="108"/>
  <c r="C2151" i="108"/>
  <c r="C2152" i="108"/>
  <c r="C2153" i="108"/>
  <c r="C2154" i="108"/>
  <c r="C2155" i="108"/>
  <c r="C2156" i="108"/>
  <c r="C2157" i="108"/>
  <c r="C2158" i="108"/>
  <c r="C2159" i="108"/>
  <c r="C2160" i="108"/>
  <c r="C2161" i="108"/>
  <c r="C2162" i="108"/>
  <c r="C2163" i="108"/>
  <c r="C2164" i="108"/>
  <c r="C2165" i="108"/>
  <c r="C2166" i="108"/>
  <c r="C2167" i="108"/>
  <c r="C2168" i="108"/>
  <c r="C2169" i="108"/>
  <c r="C2170" i="108"/>
  <c r="C2171" i="108"/>
  <c r="C2172" i="108"/>
  <c r="C2173" i="108"/>
  <c r="C2174" i="108"/>
  <c r="C2175" i="108"/>
  <c r="C2176" i="108"/>
  <c r="C2177" i="108"/>
  <c r="C2178" i="108"/>
  <c r="C2179" i="108"/>
  <c r="C2180" i="108"/>
  <c r="C2181" i="108"/>
  <c r="C2182" i="108"/>
  <c r="C2183" i="108"/>
  <c r="C2184" i="108"/>
  <c r="C2185" i="108"/>
  <c r="C2186" i="108"/>
  <c r="C2187" i="108"/>
  <c r="C2188" i="108"/>
  <c r="C2189" i="108"/>
  <c r="C2190" i="108"/>
  <c r="C2191" i="108"/>
  <c r="C2192" i="108"/>
  <c r="C2193" i="108"/>
  <c r="C2194" i="108"/>
  <c r="C2195" i="108"/>
  <c r="C2196" i="108"/>
  <c r="C2197" i="108"/>
  <c r="C2198" i="108"/>
  <c r="C2199" i="108"/>
  <c r="C2200" i="108"/>
  <c r="C2201" i="108"/>
  <c r="C2202" i="108"/>
  <c r="C2203" i="108"/>
  <c r="C2204" i="108"/>
  <c r="C2205" i="108"/>
  <c r="C2206" i="108"/>
  <c r="C2207" i="108"/>
  <c r="C2208" i="108"/>
  <c r="C2209" i="108"/>
  <c r="C2210" i="108"/>
  <c r="C2211" i="108"/>
  <c r="C2212" i="108"/>
  <c r="C2213" i="108"/>
  <c r="C2214" i="108"/>
  <c r="C2215" i="108"/>
  <c r="C2216" i="108"/>
  <c r="C2217" i="108"/>
  <c r="C2218" i="108"/>
  <c r="C2219" i="108"/>
  <c r="C2220" i="108"/>
  <c r="C2221" i="108"/>
  <c r="C2222" i="108"/>
  <c r="C2223" i="108"/>
  <c r="C2224" i="108"/>
  <c r="C2225" i="108"/>
  <c r="C2226" i="108"/>
  <c r="C2227" i="108"/>
  <c r="C2228" i="108"/>
  <c r="C2229" i="108"/>
  <c r="C2230" i="108"/>
  <c r="C2231" i="108"/>
  <c r="C2232" i="108"/>
  <c r="C2233" i="108"/>
  <c r="C2234" i="108"/>
  <c r="C2235" i="108"/>
  <c r="C2236" i="108"/>
  <c r="C2237" i="108"/>
  <c r="C2238" i="108"/>
  <c r="C2239" i="108"/>
  <c r="C2240" i="108"/>
  <c r="C2241" i="108"/>
  <c r="C2242" i="108"/>
  <c r="C2243" i="108"/>
  <c r="C2244" i="108"/>
  <c r="C2245" i="108"/>
  <c r="C2246" i="108"/>
  <c r="C2247" i="108"/>
  <c r="C2248" i="108"/>
  <c r="C2249" i="108"/>
  <c r="C2250" i="108"/>
  <c r="C2251" i="108"/>
  <c r="C2252" i="108"/>
  <c r="C2253" i="108"/>
  <c r="C2254" i="108"/>
  <c r="C2255" i="108"/>
  <c r="C2256" i="108"/>
  <c r="C2257" i="108"/>
  <c r="C2258" i="108"/>
  <c r="C2259" i="108"/>
  <c r="C2260" i="108"/>
  <c r="C2261" i="108"/>
  <c r="C2262" i="108"/>
  <c r="C2263" i="108"/>
  <c r="C2264" i="108"/>
  <c r="C2265" i="108"/>
  <c r="C2266" i="108"/>
  <c r="C2267" i="108"/>
  <c r="C2268" i="108"/>
  <c r="C2269" i="108"/>
  <c r="C2270" i="108"/>
  <c r="C2271" i="108"/>
  <c r="C2272" i="108"/>
  <c r="C2273" i="108"/>
  <c r="C2274" i="108"/>
  <c r="C2275" i="108"/>
  <c r="C2276" i="108"/>
  <c r="C2277" i="108"/>
  <c r="C2278" i="108"/>
  <c r="C2279" i="108"/>
  <c r="C2280" i="108"/>
  <c r="C2281" i="108"/>
  <c r="C2282" i="108"/>
  <c r="C2283" i="108"/>
  <c r="C2284" i="108"/>
  <c r="C2285" i="108"/>
  <c r="C2286" i="108"/>
  <c r="C2287" i="108"/>
  <c r="C2288" i="108"/>
  <c r="C2289" i="108"/>
  <c r="C2290" i="108"/>
  <c r="C2291" i="108"/>
  <c r="C2292" i="108"/>
  <c r="C2293" i="108"/>
  <c r="C2294" i="108"/>
  <c r="C2295" i="108"/>
  <c r="C2296" i="108"/>
  <c r="C2297" i="108"/>
  <c r="C2298" i="108"/>
  <c r="C2299" i="108"/>
  <c r="C2300" i="108"/>
  <c r="C2301" i="108"/>
  <c r="C2302" i="108"/>
  <c r="C2303" i="108"/>
  <c r="C2304" i="108"/>
  <c r="C2305" i="108"/>
  <c r="C2306" i="108"/>
  <c r="C2307" i="108"/>
  <c r="C2308" i="108"/>
  <c r="C2309" i="108"/>
  <c r="C2310" i="108"/>
  <c r="C2311" i="108"/>
  <c r="C2312" i="108"/>
  <c r="C2313" i="108"/>
  <c r="C2314" i="108"/>
  <c r="C2315" i="108"/>
  <c r="C2316" i="108"/>
  <c r="C2317" i="108"/>
  <c r="C2318" i="108"/>
  <c r="C2319" i="108"/>
  <c r="C2320" i="108"/>
  <c r="C2321" i="108"/>
  <c r="C2322" i="108"/>
  <c r="C2323" i="108"/>
  <c r="C2324" i="108"/>
  <c r="C2325" i="108"/>
  <c r="C2326" i="108"/>
  <c r="C2327" i="108"/>
  <c r="C2328" i="108"/>
  <c r="C2329" i="108"/>
  <c r="C2330" i="108"/>
  <c r="C2331" i="108"/>
  <c r="C2332" i="108"/>
  <c r="C2333" i="108"/>
  <c r="C2334" i="108"/>
  <c r="C2335" i="108"/>
  <c r="C2336" i="108"/>
  <c r="C2337" i="108"/>
  <c r="C2338" i="108"/>
  <c r="C2339" i="108"/>
  <c r="C2340" i="108"/>
  <c r="C2341" i="108"/>
  <c r="C2342" i="108"/>
  <c r="C2343" i="108"/>
  <c r="C2344" i="108"/>
  <c r="C2345" i="108"/>
  <c r="C2346" i="108"/>
  <c r="C2347" i="108"/>
  <c r="C2348" i="108"/>
  <c r="C2349" i="108"/>
  <c r="C2350" i="108"/>
  <c r="C2351" i="108"/>
  <c r="C2352" i="108"/>
  <c r="C2353" i="108"/>
  <c r="C2354" i="108"/>
  <c r="C2355" i="108"/>
  <c r="C2356" i="108"/>
  <c r="C2357" i="108"/>
  <c r="C2358" i="108"/>
  <c r="C2359" i="108"/>
  <c r="C2360" i="108"/>
  <c r="C2361" i="108"/>
  <c r="C2362" i="108"/>
  <c r="C2363" i="108"/>
  <c r="C2364" i="108"/>
  <c r="C2365" i="108"/>
  <c r="C2366" i="108"/>
  <c r="C2367" i="108"/>
  <c r="C2368" i="108"/>
  <c r="C2369" i="108"/>
  <c r="C2370" i="108"/>
  <c r="C2371" i="108"/>
  <c r="C2372" i="108"/>
  <c r="C2373" i="108"/>
  <c r="C2374" i="108"/>
  <c r="C2375" i="108"/>
  <c r="C2376" i="108"/>
  <c r="C2377" i="108"/>
  <c r="C2378" i="108"/>
  <c r="C2379" i="108"/>
  <c r="C2380" i="108"/>
  <c r="C2381" i="108"/>
  <c r="C2382" i="108"/>
  <c r="C2383" i="108"/>
  <c r="C2384" i="108"/>
  <c r="C2385" i="108"/>
  <c r="C2386" i="108"/>
  <c r="C2387" i="108"/>
  <c r="C2388" i="108"/>
  <c r="C2389" i="108"/>
  <c r="C2390" i="108"/>
  <c r="C2391" i="108"/>
  <c r="C2392" i="108"/>
  <c r="C2393" i="108"/>
  <c r="C2394" i="108"/>
  <c r="C2395" i="108"/>
  <c r="C2396" i="108"/>
  <c r="C2397" i="108"/>
  <c r="C2398" i="108"/>
  <c r="C2399" i="108"/>
  <c r="C2400" i="108"/>
  <c r="C2401" i="108"/>
  <c r="C2402" i="108"/>
  <c r="C2403" i="108"/>
  <c r="C2404" i="108"/>
  <c r="C2405" i="108"/>
  <c r="C2406" i="108"/>
  <c r="C2407" i="108"/>
  <c r="C2408" i="108"/>
  <c r="C2409" i="108"/>
  <c r="C2410" i="108"/>
  <c r="C2411" i="108"/>
  <c r="C2412" i="108"/>
  <c r="C2413" i="108"/>
  <c r="C2414" i="108"/>
  <c r="C2415" i="108"/>
  <c r="C2416" i="108"/>
  <c r="C2417" i="108"/>
  <c r="C2418" i="108"/>
  <c r="C2419" i="108"/>
  <c r="C2420" i="108"/>
  <c r="C2421" i="108"/>
  <c r="C2422" i="108"/>
  <c r="C2423" i="108"/>
  <c r="C2424" i="108"/>
  <c r="C2425" i="108"/>
  <c r="C2426" i="108"/>
  <c r="C2427" i="108"/>
  <c r="C2428" i="108"/>
  <c r="C2429" i="108"/>
  <c r="C2430" i="108"/>
  <c r="C2431" i="108"/>
  <c r="C2432" i="108"/>
  <c r="C2433" i="108"/>
  <c r="C2434" i="108"/>
  <c r="C2435" i="108"/>
  <c r="C2436" i="108"/>
  <c r="C2437" i="108"/>
  <c r="C2438" i="108"/>
  <c r="C2439" i="108"/>
  <c r="C2440" i="108"/>
  <c r="C2441" i="108"/>
  <c r="C2442" i="108"/>
  <c r="C2443" i="108"/>
  <c r="C2444" i="108"/>
  <c r="C2445" i="108"/>
  <c r="C2446" i="108"/>
  <c r="C2447" i="108"/>
  <c r="C2448" i="108"/>
  <c r="C2449" i="108"/>
  <c r="C2450" i="108"/>
  <c r="C2451" i="108"/>
  <c r="C2452" i="108"/>
  <c r="C2453" i="108"/>
  <c r="C2454" i="108"/>
  <c r="C2455" i="108"/>
  <c r="C2456" i="108"/>
  <c r="C2457" i="108"/>
  <c r="C2458" i="108"/>
  <c r="C2459" i="108"/>
  <c r="C2460" i="108"/>
  <c r="C2461" i="108"/>
  <c r="C2462" i="108"/>
  <c r="C2463" i="108"/>
  <c r="C2464" i="108"/>
  <c r="C2465" i="108"/>
  <c r="C2466" i="108"/>
  <c r="C2467" i="108"/>
  <c r="C2468" i="108"/>
  <c r="C2469" i="108"/>
  <c r="C2470" i="108"/>
  <c r="C2471" i="108"/>
  <c r="C2472" i="108"/>
  <c r="C2473" i="108"/>
  <c r="C2474" i="108"/>
  <c r="C2475" i="108"/>
  <c r="C2476" i="108"/>
  <c r="C2477" i="108"/>
  <c r="C2478" i="108"/>
  <c r="C2479" i="108"/>
  <c r="C2480" i="108"/>
  <c r="C2481" i="108"/>
  <c r="C2482" i="108"/>
  <c r="C2483" i="108"/>
  <c r="C2484" i="108"/>
  <c r="C2485" i="108"/>
  <c r="C2486" i="108"/>
  <c r="C2487" i="108"/>
  <c r="C2488" i="108"/>
  <c r="C2489" i="108"/>
  <c r="C2490" i="108"/>
  <c r="C2491" i="108"/>
  <c r="C2492" i="108"/>
  <c r="C2493" i="108"/>
  <c r="C2494" i="108"/>
  <c r="C2495" i="108"/>
  <c r="C2496" i="108"/>
  <c r="C2497" i="108"/>
  <c r="C2498" i="108"/>
  <c r="C2499" i="108"/>
  <c r="C2500" i="108"/>
  <c r="C2501" i="108"/>
  <c r="C2502" i="108"/>
  <c r="C2503" i="108"/>
  <c r="C2504" i="108"/>
  <c r="C2505" i="108"/>
  <c r="C2506" i="108"/>
  <c r="C2507" i="108"/>
  <c r="C2508" i="108"/>
  <c r="C2509" i="108"/>
  <c r="C2510" i="108"/>
  <c r="C2511" i="108"/>
  <c r="C2512" i="108"/>
  <c r="C2513" i="108"/>
  <c r="C2514" i="108"/>
  <c r="C2515" i="108"/>
  <c r="C2516" i="108"/>
  <c r="C2517" i="108"/>
  <c r="C2518" i="108"/>
  <c r="C2519" i="108"/>
  <c r="C2520" i="108"/>
  <c r="C2521" i="108"/>
  <c r="C2522" i="108"/>
  <c r="C2523" i="108"/>
  <c r="C2524" i="108"/>
  <c r="C2525" i="108"/>
  <c r="C2526" i="108"/>
  <c r="C2527" i="108"/>
  <c r="C2528" i="108"/>
  <c r="C2529" i="108"/>
  <c r="C2530" i="108"/>
  <c r="C2531" i="108"/>
  <c r="C2532" i="108"/>
  <c r="C2533" i="108"/>
  <c r="C2534" i="108"/>
  <c r="C2535" i="108"/>
  <c r="C2536" i="108"/>
  <c r="C2537" i="108"/>
  <c r="C2538" i="108"/>
  <c r="C2539" i="108"/>
  <c r="C2540" i="108"/>
  <c r="C2541" i="108"/>
  <c r="C2542" i="108"/>
  <c r="C2543" i="108"/>
  <c r="C2544" i="108"/>
  <c r="C2545" i="108"/>
  <c r="C2546" i="108"/>
  <c r="C2547" i="108"/>
  <c r="C2548" i="108"/>
  <c r="C2549" i="108"/>
  <c r="C2550" i="108"/>
  <c r="C2551" i="108"/>
  <c r="C2552" i="108"/>
  <c r="C2553" i="108"/>
  <c r="C2554" i="108"/>
  <c r="C2555" i="108"/>
  <c r="C2556" i="108"/>
  <c r="C2557" i="108"/>
  <c r="C2558" i="108"/>
  <c r="C2559" i="108"/>
  <c r="C2560" i="108"/>
  <c r="C2561" i="108"/>
  <c r="C2562" i="108"/>
  <c r="C2563" i="108"/>
  <c r="C2564" i="108"/>
  <c r="C2565" i="108"/>
  <c r="C2566" i="108"/>
  <c r="C2567" i="108"/>
  <c r="C2568" i="108"/>
  <c r="C2569" i="108"/>
  <c r="C2570" i="108"/>
  <c r="C2571" i="108"/>
  <c r="C2572" i="108"/>
  <c r="C2573" i="108"/>
  <c r="C2574" i="108"/>
  <c r="C2575" i="108"/>
  <c r="C2576" i="108"/>
  <c r="C2577" i="108"/>
  <c r="C2578" i="108"/>
  <c r="C2579" i="108"/>
  <c r="C2580" i="108"/>
  <c r="C2581" i="108"/>
  <c r="C2582" i="108"/>
  <c r="C2583" i="108"/>
  <c r="C2584" i="108"/>
  <c r="C2585" i="108"/>
  <c r="C2586" i="108"/>
  <c r="C2587" i="108"/>
  <c r="C2588" i="108"/>
  <c r="C2589" i="108"/>
  <c r="C2590" i="108"/>
  <c r="C2591" i="108"/>
  <c r="C2592" i="108"/>
  <c r="C2593" i="108"/>
  <c r="C2594" i="108"/>
  <c r="C2595" i="108"/>
  <c r="C2596" i="108"/>
  <c r="C2597" i="108"/>
  <c r="C2598" i="108"/>
  <c r="C2599" i="108"/>
  <c r="C2600" i="108"/>
  <c r="C2601" i="108"/>
  <c r="C2602" i="108"/>
  <c r="C2603" i="108"/>
  <c r="C2604" i="108"/>
  <c r="C2605" i="108"/>
  <c r="C2606" i="108"/>
  <c r="C2607" i="108"/>
  <c r="C2608" i="108"/>
  <c r="C2609" i="108"/>
  <c r="C2610" i="108"/>
  <c r="C2611" i="108"/>
  <c r="C2612" i="108"/>
  <c r="C2613" i="108"/>
  <c r="C2614" i="108"/>
  <c r="C2615" i="108"/>
  <c r="C2616" i="108"/>
  <c r="C2617" i="108"/>
  <c r="C2618" i="108"/>
  <c r="C2619" i="108"/>
  <c r="C2620" i="108"/>
  <c r="C2621" i="108"/>
  <c r="C2622" i="108"/>
  <c r="C2623" i="108"/>
  <c r="C2624" i="108"/>
  <c r="C2625" i="108"/>
  <c r="C2626" i="108"/>
  <c r="C2627" i="108"/>
  <c r="C2628" i="108"/>
  <c r="C2629" i="108"/>
  <c r="C2630" i="108"/>
  <c r="C2631" i="108"/>
  <c r="C2632" i="108"/>
  <c r="C2633" i="108"/>
  <c r="C2634" i="108"/>
  <c r="C2635" i="108"/>
  <c r="C2636" i="108"/>
  <c r="C2637" i="108"/>
  <c r="C2638" i="108"/>
  <c r="C2639" i="108"/>
  <c r="C2640" i="108"/>
  <c r="C2641" i="108"/>
  <c r="C2642" i="108"/>
  <c r="C2643" i="108"/>
  <c r="C2644" i="108"/>
  <c r="C2645" i="108"/>
  <c r="C2646" i="108"/>
  <c r="C2647" i="108"/>
  <c r="C2648" i="108"/>
  <c r="C2649" i="108"/>
  <c r="C2650" i="108"/>
  <c r="C2651" i="108"/>
  <c r="C2652" i="108"/>
  <c r="C2653" i="108"/>
  <c r="C2654" i="108"/>
  <c r="C2655" i="108"/>
  <c r="C2656" i="108"/>
  <c r="C2657" i="108"/>
  <c r="C2658" i="108"/>
  <c r="C2659" i="108"/>
  <c r="C2660" i="108"/>
  <c r="C2661" i="108"/>
  <c r="C2662" i="108"/>
  <c r="C2663" i="108"/>
  <c r="C2664" i="108"/>
  <c r="C2665" i="108"/>
  <c r="C2666" i="108"/>
  <c r="C2667" i="108"/>
  <c r="C2668" i="108"/>
  <c r="C2669" i="108"/>
  <c r="C2670" i="108"/>
  <c r="C2671" i="108"/>
  <c r="C2672" i="108"/>
  <c r="C2673" i="108"/>
  <c r="C2674" i="108"/>
  <c r="C2675" i="108"/>
  <c r="C2676" i="108"/>
  <c r="C2677" i="108"/>
  <c r="C2678" i="108"/>
  <c r="C2679" i="108"/>
  <c r="C2680" i="108"/>
  <c r="C2681" i="108"/>
  <c r="C2682" i="108"/>
  <c r="C2683" i="108"/>
  <c r="C2684" i="108"/>
  <c r="C2685" i="108"/>
  <c r="C2686" i="108"/>
  <c r="C2687" i="108"/>
  <c r="C2688" i="108"/>
  <c r="C2689" i="108"/>
  <c r="C2690" i="108"/>
  <c r="C2691" i="108"/>
  <c r="C2692" i="108"/>
  <c r="C2693" i="108"/>
  <c r="C2694" i="108"/>
  <c r="C2695" i="108"/>
  <c r="C2696" i="108"/>
  <c r="C2697" i="108"/>
  <c r="C2698" i="108"/>
  <c r="C2699" i="108"/>
  <c r="C2700" i="108"/>
  <c r="C2701" i="108"/>
  <c r="C2702" i="108"/>
  <c r="C2703" i="108"/>
  <c r="C2704" i="108"/>
  <c r="C2705" i="108"/>
  <c r="C2706" i="108"/>
  <c r="C2707" i="108"/>
  <c r="C2708" i="108"/>
  <c r="C2709" i="108"/>
  <c r="C2710" i="108"/>
  <c r="C2711" i="108"/>
  <c r="C2712" i="108"/>
  <c r="C2713" i="108"/>
  <c r="C2714" i="108"/>
  <c r="C2715" i="108"/>
  <c r="C2716" i="108"/>
  <c r="C2717" i="108"/>
  <c r="C2718" i="108"/>
  <c r="C2719" i="108"/>
  <c r="C2720" i="108"/>
  <c r="C2721" i="108"/>
  <c r="C2722" i="108"/>
  <c r="C2723" i="108"/>
  <c r="C2724" i="108"/>
  <c r="C2725" i="108"/>
  <c r="C2726" i="108"/>
  <c r="C2727" i="108"/>
  <c r="C2728" i="108"/>
  <c r="C2729" i="108"/>
  <c r="C2730" i="108"/>
  <c r="C2731" i="108"/>
  <c r="C2732" i="108"/>
  <c r="C2733" i="108"/>
  <c r="C2734" i="108"/>
  <c r="C2735" i="108"/>
  <c r="C2736" i="108"/>
  <c r="C2737" i="108"/>
  <c r="C2738" i="108"/>
  <c r="C2739" i="108"/>
  <c r="C2740" i="108"/>
  <c r="C2741" i="108"/>
  <c r="C2742" i="108"/>
  <c r="C2743" i="108"/>
  <c r="C2744" i="108"/>
  <c r="C2745" i="108"/>
  <c r="C2746" i="108"/>
  <c r="C2747" i="108"/>
  <c r="C2748" i="108"/>
  <c r="C2749" i="108"/>
  <c r="C2750" i="108"/>
  <c r="C2751" i="108"/>
  <c r="C2752" i="108"/>
  <c r="C2753" i="108"/>
  <c r="C2754" i="108"/>
  <c r="C2755" i="108"/>
  <c r="C2756" i="108"/>
  <c r="C2757" i="108"/>
  <c r="C2758" i="108"/>
  <c r="C2759" i="108"/>
  <c r="C2760" i="108"/>
  <c r="C2761" i="108"/>
  <c r="C2762" i="108"/>
  <c r="C2763" i="108"/>
  <c r="C2764" i="108"/>
  <c r="C2765" i="108"/>
  <c r="C2766" i="108"/>
  <c r="C2767" i="108"/>
  <c r="C2768" i="108"/>
  <c r="C2769" i="108"/>
  <c r="C2770" i="108"/>
  <c r="C2771" i="108"/>
  <c r="C2772" i="108"/>
  <c r="C2773" i="108"/>
  <c r="C2774" i="108"/>
  <c r="C2775" i="108"/>
  <c r="C2776" i="108"/>
  <c r="C2777" i="108"/>
  <c r="C2778" i="108"/>
  <c r="C2779" i="108"/>
  <c r="C2780" i="108"/>
  <c r="C2781" i="108"/>
  <c r="C2782" i="108"/>
  <c r="C2783" i="108"/>
  <c r="C2784" i="108"/>
  <c r="C2785" i="108"/>
  <c r="C2786" i="108"/>
  <c r="C2787" i="108"/>
  <c r="C2788" i="108"/>
  <c r="C2789" i="108"/>
  <c r="C2790" i="108"/>
  <c r="C2791" i="108"/>
  <c r="C2792" i="108"/>
  <c r="C2793" i="108"/>
  <c r="C2794" i="108"/>
  <c r="C2795" i="108"/>
  <c r="C2796" i="108"/>
  <c r="C2797" i="108"/>
  <c r="C2798" i="108"/>
  <c r="C2799" i="108"/>
  <c r="C2800" i="108"/>
  <c r="C2801" i="108"/>
  <c r="C2802" i="108"/>
  <c r="C2803" i="108"/>
  <c r="C2804" i="108"/>
  <c r="C2805" i="108"/>
  <c r="C2806" i="108"/>
  <c r="C2807" i="108"/>
  <c r="C2808" i="108"/>
  <c r="C2809" i="108"/>
  <c r="C2810" i="108"/>
  <c r="C2811" i="108"/>
  <c r="C2812" i="108"/>
  <c r="C2813" i="108"/>
  <c r="C2814" i="108"/>
  <c r="C2815" i="108"/>
  <c r="C2816" i="108"/>
  <c r="C2817" i="108"/>
  <c r="C2818" i="108"/>
  <c r="C2819" i="108"/>
  <c r="C2820" i="108"/>
  <c r="C2821" i="108"/>
  <c r="C2822" i="108"/>
  <c r="C2823" i="108"/>
  <c r="C2824" i="108"/>
  <c r="C2825" i="108"/>
  <c r="C2826" i="108"/>
  <c r="C2827" i="108"/>
  <c r="C2828" i="108"/>
  <c r="C2829" i="108"/>
  <c r="C2830" i="108"/>
  <c r="C2831" i="108"/>
  <c r="C2832" i="108"/>
  <c r="C2833" i="108"/>
  <c r="C2834" i="108"/>
  <c r="C2835" i="108"/>
  <c r="C2836" i="108"/>
  <c r="C2837" i="108"/>
  <c r="C2838" i="108"/>
  <c r="C2839" i="108"/>
  <c r="C2840" i="108"/>
  <c r="C2841" i="108"/>
  <c r="C2842" i="108"/>
  <c r="C2843" i="108"/>
  <c r="C2844" i="108"/>
  <c r="C2845" i="108"/>
  <c r="C2846" i="108"/>
  <c r="C2847" i="108"/>
  <c r="C2848" i="108"/>
  <c r="C2849" i="108"/>
  <c r="C2850" i="108"/>
  <c r="C2851" i="108"/>
  <c r="C2852" i="108"/>
  <c r="C2853" i="108"/>
  <c r="C2854" i="108"/>
  <c r="C2855" i="108"/>
  <c r="C2856" i="108"/>
  <c r="C2857" i="108"/>
  <c r="C2858" i="108"/>
  <c r="C2859" i="108"/>
  <c r="C2860" i="108"/>
  <c r="C2861" i="108"/>
  <c r="C2862" i="108"/>
  <c r="C2863" i="108"/>
  <c r="C2864" i="108"/>
  <c r="C2865" i="108"/>
  <c r="C2866" i="108"/>
  <c r="C2867" i="108"/>
  <c r="C2868" i="108"/>
  <c r="C2869" i="108"/>
  <c r="C2870" i="108"/>
  <c r="C2871" i="108"/>
  <c r="C2872" i="108"/>
  <c r="C2873" i="108"/>
  <c r="C2874" i="108"/>
  <c r="C2875" i="108"/>
  <c r="C2876" i="108"/>
  <c r="C2877" i="108"/>
  <c r="C2878" i="108"/>
  <c r="C2879" i="108"/>
  <c r="C2880" i="108"/>
  <c r="C2881" i="108"/>
  <c r="C2882" i="108"/>
  <c r="C2883" i="108"/>
  <c r="C2884" i="108"/>
  <c r="C2885" i="108"/>
  <c r="C2886" i="108"/>
  <c r="C2887" i="108"/>
  <c r="C2888" i="108"/>
  <c r="C2889" i="108"/>
  <c r="C2890" i="108"/>
  <c r="C2891" i="108"/>
  <c r="C2892" i="108"/>
  <c r="C2893" i="108"/>
  <c r="C2894" i="108"/>
  <c r="C2895" i="108"/>
  <c r="C2896" i="108"/>
  <c r="C2897" i="108"/>
  <c r="C2898" i="108"/>
  <c r="C2899" i="108"/>
  <c r="C2900" i="108"/>
  <c r="C2901" i="108"/>
  <c r="C2902" i="108"/>
  <c r="C2903" i="108"/>
  <c r="C2904" i="108"/>
  <c r="C2905" i="108"/>
  <c r="C2906" i="108"/>
  <c r="C2907" i="108"/>
  <c r="C2908" i="108"/>
  <c r="C2909" i="108"/>
  <c r="C2910" i="108"/>
  <c r="C2911" i="108"/>
  <c r="C2912" i="108"/>
  <c r="C2913" i="108"/>
  <c r="C2914" i="108"/>
  <c r="C2915" i="108"/>
  <c r="C2916" i="108"/>
  <c r="C2917" i="108"/>
  <c r="C2918" i="108"/>
  <c r="C2919" i="108"/>
  <c r="C2920" i="108"/>
  <c r="C2921" i="108"/>
  <c r="C2922" i="108"/>
  <c r="C2923" i="108"/>
  <c r="C2924" i="108"/>
  <c r="C2925" i="108"/>
  <c r="C2926" i="108"/>
  <c r="C2927" i="108"/>
  <c r="C2928" i="108"/>
  <c r="C2929" i="108"/>
  <c r="C2930" i="108"/>
  <c r="C2931" i="108"/>
  <c r="C2932" i="108"/>
  <c r="C2933" i="108"/>
  <c r="C2934" i="108"/>
  <c r="C2935" i="108"/>
  <c r="C2936" i="108"/>
  <c r="C2937" i="108"/>
  <c r="C2938" i="108"/>
  <c r="C2939" i="108"/>
  <c r="C2940" i="108"/>
  <c r="C2941" i="108"/>
  <c r="C2942" i="108"/>
  <c r="C2943" i="108"/>
  <c r="C2944" i="108"/>
  <c r="C2945" i="108"/>
  <c r="C2946" i="108"/>
  <c r="C2947" i="108"/>
  <c r="C2948" i="108"/>
  <c r="C2949" i="108"/>
  <c r="C2950" i="108"/>
  <c r="C2951" i="108"/>
  <c r="C2952" i="108"/>
  <c r="C2953" i="108"/>
  <c r="C2954" i="108"/>
  <c r="C2955" i="108"/>
  <c r="C2956" i="108"/>
  <c r="C2957" i="108"/>
  <c r="C2958" i="108"/>
  <c r="C2959" i="108"/>
  <c r="C2960" i="108"/>
  <c r="C2961" i="108"/>
  <c r="C2962" i="108"/>
  <c r="C2963" i="108"/>
  <c r="C2964" i="108"/>
  <c r="C2965" i="108"/>
  <c r="C2966" i="108"/>
  <c r="C2967" i="108"/>
  <c r="C2968" i="108"/>
  <c r="C2969" i="108"/>
  <c r="C2970" i="108"/>
  <c r="C2971" i="108"/>
  <c r="C2972" i="108"/>
  <c r="C2973" i="108"/>
  <c r="C2974" i="108"/>
  <c r="C2975" i="108"/>
  <c r="C2976" i="108"/>
  <c r="C2977" i="108"/>
  <c r="C2978" i="108"/>
  <c r="C2979" i="108"/>
  <c r="C2980" i="108"/>
  <c r="C2981" i="108"/>
  <c r="C2982" i="108"/>
  <c r="C2983" i="108"/>
  <c r="C2984" i="108"/>
  <c r="C2985" i="108"/>
  <c r="C2986" i="108"/>
  <c r="C2987" i="108"/>
  <c r="C2988" i="108"/>
  <c r="C2989" i="108"/>
  <c r="C2990" i="108"/>
  <c r="C2991" i="108"/>
  <c r="C2992" i="108"/>
  <c r="C2993" i="108"/>
  <c r="C2994" i="108"/>
  <c r="C2995" i="108"/>
  <c r="C2996" i="108"/>
  <c r="C2997" i="108"/>
  <c r="C2998" i="108"/>
  <c r="C2999" i="108"/>
  <c r="C3000" i="108"/>
  <c r="C3001" i="108"/>
  <c r="C3002" i="108"/>
  <c r="C3003" i="108"/>
  <c r="C3004" i="108"/>
  <c r="C3005" i="108"/>
  <c r="C3006" i="108"/>
  <c r="C3007" i="108"/>
  <c r="C3008" i="108"/>
  <c r="C3009" i="108"/>
  <c r="C3010" i="108"/>
  <c r="C3011" i="108"/>
  <c r="C3012" i="108"/>
  <c r="C3013" i="108"/>
  <c r="C3014" i="108"/>
  <c r="C3015" i="108"/>
  <c r="C3016" i="108"/>
  <c r="C3017" i="108"/>
  <c r="C3018" i="108"/>
  <c r="C3019" i="108"/>
  <c r="C3020" i="108"/>
  <c r="C3021" i="108"/>
  <c r="C3022" i="108"/>
  <c r="C3023" i="108"/>
  <c r="C3024" i="108"/>
  <c r="C3025" i="108"/>
  <c r="C3026" i="108"/>
  <c r="C3027" i="108"/>
  <c r="C3028" i="108"/>
  <c r="C3029" i="108"/>
  <c r="C3030" i="108"/>
  <c r="C3031" i="108"/>
  <c r="C3032" i="108"/>
  <c r="C3033" i="108"/>
  <c r="C3034" i="108"/>
  <c r="C3035" i="108"/>
  <c r="C3036" i="108"/>
  <c r="C3037" i="108"/>
  <c r="C3038" i="108"/>
  <c r="C3039" i="108"/>
  <c r="C3040" i="108"/>
  <c r="C3041" i="108"/>
  <c r="C3042" i="108"/>
  <c r="C3043" i="108"/>
  <c r="C3044" i="108"/>
  <c r="C3045" i="108"/>
  <c r="C3046" i="108"/>
  <c r="C3047" i="108"/>
  <c r="C3048" i="108"/>
  <c r="C3049" i="108"/>
  <c r="C3050" i="108"/>
  <c r="C3051" i="108"/>
  <c r="C3052" i="108"/>
  <c r="C3053" i="108"/>
  <c r="C3054" i="108"/>
  <c r="C3055" i="108"/>
  <c r="C3056" i="108"/>
  <c r="C3057" i="108"/>
  <c r="C3058" i="108"/>
  <c r="C3059" i="108"/>
  <c r="C3060" i="108"/>
  <c r="C3061" i="108"/>
  <c r="C3062" i="108"/>
  <c r="C3063" i="108"/>
  <c r="C3064" i="108"/>
  <c r="C3065" i="108"/>
  <c r="C3066" i="108"/>
  <c r="C3067" i="108"/>
  <c r="C3068" i="108"/>
  <c r="C3069" i="108"/>
  <c r="C3070" i="108"/>
  <c r="C3071" i="108"/>
  <c r="C3072" i="108"/>
  <c r="C3073" i="108"/>
  <c r="C3074" i="108"/>
  <c r="C3075" i="108"/>
  <c r="C3076" i="108"/>
  <c r="C3077" i="108"/>
  <c r="C3078" i="108"/>
  <c r="C3079" i="108"/>
  <c r="C3080" i="108"/>
  <c r="C3081" i="108"/>
  <c r="C3082" i="108"/>
  <c r="C3083" i="108"/>
  <c r="C3084" i="108"/>
  <c r="C3085" i="108"/>
  <c r="C3086" i="108"/>
  <c r="C3087" i="108"/>
  <c r="C3088" i="108"/>
  <c r="C3089" i="108"/>
  <c r="C3090" i="108"/>
  <c r="C3091" i="108"/>
  <c r="C3092" i="108"/>
  <c r="C3093" i="108"/>
  <c r="C3094" i="108"/>
  <c r="C3095" i="108"/>
  <c r="C3096" i="108"/>
  <c r="C3097" i="108"/>
  <c r="C3098" i="108"/>
  <c r="C3099" i="108"/>
  <c r="C3100" i="108"/>
  <c r="C3101" i="108"/>
  <c r="C3102" i="108"/>
  <c r="C3103" i="108"/>
  <c r="C3104" i="108"/>
  <c r="C3105" i="108"/>
  <c r="C3106" i="108"/>
  <c r="C3107" i="108"/>
  <c r="C3108" i="108"/>
  <c r="C3109" i="108"/>
  <c r="C3110" i="108"/>
  <c r="C3111" i="108"/>
  <c r="C3112" i="108"/>
  <c r="C3113" i="108"/>
  <c r="C3114" i="108"/>
  <c r="C3115" i="108"/>
  <c r="C3116" i="108"/>
  <c r="C3117" i="108"/>
  <c r="C3118" i="108"/>
  <c r="C3119" i="108"/>
  <c r="C3120" i="108"/>
  <c r="C3121" i="108"/>
  <c r="C3122" i="108"/>
  <c r="C3123" i="108"/>
  <c r="C3124" i="108"/>
  <c r="C3125" i="108"/>
  <c r="C3126" i="108"/>
  <c r="C3127" i="108"/>
  <c r="C3128" i="108"/>
  <c r="C3129" i="108"/>
  <c r="C3130" i="108"/>
  <c r="C3131" i="108"/>
  <c r="C3132" i="108"/>
  <c r="C3133" i="108"/>
  <c r="C3134" i="108"/>
  <c r="C3135" i="108"/>
  <c r="C3136" i="108"/>
  <c r="C3137" i="108"/>
  <c r="C3138" i="108"/>
  <c r="C3139" i="108"/>
  <c r="C3140" i="108"/>
  <c r="C3141" i="108"/>
  <c r="C3142" i="108"/>
  <c r="C3143" i="108"/>
  <c r="C3144" i="108"/>
  <c r="C3145" i="108"/>
  <c r="C3146" i="108"/>
  <c r="C3147" i="108"/>
  <c r="C3148" i="108"/>
  <c r="C3149" i="108"/>
  <c r="C3150" i="108"/>
  <c r="C3151" i="108"/>
  <c r="C3152" i="108"/>
  <c r="C3153" i="108"/>
  <c r="C3154" i="108"/>
  <c r="C3155" i="108"/>
  <c r="C3156" i="108"/>
  <c r="C3157" i="108"/>
  <c r="C3158" i="108"/>
  <c r="C3159" i="108"/>
  <c r="C3160" i="108"/>
  <c r="C3161" i="108"/>
  <c r="C3162" i="108"/>
  <c r="C3163" i="108"/>
  <c r="C3164" i="108"/>
  <c r="C3165" i="108"/>
  <c r="C3166" i="108"/>
  <c r="C3167" i="108"/>
  <c r="C3168" i="108"/>
  <c r="C3169" i="108"/>
  <c r="C3170" i="108"/>
  <c r="C3171" i="108"/>
  <c r="C3172" i="108"/>
  <c r="C3173" i="108"/>
  <c r="C3174" i="108"/>
  <c r="C3175" i="108"/>
  <c r="C3176" i="108"/>
  <c r="C3177" i="108"/>
  <c r="C3178" i="108"/>
  <c r="C3179" i="108"/>
  <c r="C3180" i="108"/>
  <c r="C3181" i="108"/>
  <c r="C3182" i="108"/>
  <c r="C3183" i="108"/>
  <c r="C3184" i="108"/>
  <c r="C3185" i="108"/>
  <c r="C3186" i="108"/>
  <c r="C3187" i="108"/>
  <c r="C3188" i="108"/>
  <c r="C3189" i="108"/>
  <c r="C3190" i="108"/>
  <c r="C3191" i="108"/>
  <c r="C3192" i="108"/>
  <c r="C3193" i="108"/>
  <c r="C3194" i="108"/>
  <c r="C3195" i="108"/>
  <c r="C3196" i="108"/>
  <c r="C3197" i="108"/>
  <c r="C3198" i="108"/>
  <c r="C3199" i="108"/>
  <c r="C3200" i="108"/>
  <c r="C3201" i="108"/>
  <c r="C3202" i="108"/>
  <c r="C3203" i="108"/>
  <c r="C3204" i="108"/>
  <c r="C3205" i="108"/>
  <c r="C3206" i="108"/>
  <c r="C3207" i="108"/>
  <c r="C3208" i="108"/>
  <c r="C3209" i="108"/>
  <c r="C3210" i="108"/>
  <c r="C3211" i="108"/>
  <c r="C3212" i="108"/>
  <c r="C3213" i="108"/>
  <c r="C3214" i="108"/>
  <c r="C3215" i="108"/>
  <c r="C3216" i="108"/>
  <c r="C3217" i="108"/>
  <c r="C3218" i="108"/>
  <c r="C3219" i="108"/>
  <c r="C3220" i="108"/>
  <c r="C3221" i="108"/>
  <c r="C3222" i="108"/>
  <c r="C3223" i="108"/>
  <c r="C3224" i="108"/>
  <c r="C3225" i="108"/>
  <c r="C3226" i="108"/>
  <c r="C3227" i="108"/>
  <c r="C3228" i="108"/>
  <c r="C3229" i="108"/>
  <c r="C3230" i="108"/>
  <c r="C3231" i="108"/>
  <c r="C3232" i="108"/>
  <c r="C3233" i="108"/>
  <c r="C3234" i="108"/>
  <c r="C3235" i="108"/>
  <c r="C3236" i="108"/>
  <c r="C3237" i="108"/>
  <c r="C3238" i="108"/>
  <c r="C3239" i="108"/>
  <c r="C3240" i="108"/>
  <c r="C3241" i="108"/>
  <c r="C3242" i="108"/>
  <c r="C3243" i="108"/>
  <c r="C3244" i="108"/>
  <c r="C3245" i="108"/>
  <c r="C3246" i="108"/>
  <c r="C3247" i="108"/>
  <c r="C3248" i="108"/>
  <c r="C3249" i="108"/>
  <c r="C3250" i="108"/>
  <c r="C3251" i="108"/>
  <c r="C3252" i="108"/>
  <c r="C3253" i="108"/>
  <c r="C3254" i="108"/>
  <c r="C3255" i="108"/>
  <c r="C3256" i="108"/>
  <c r="C3257" i="108"/>
  <c r="C3258" i="108"/>
  <c r="C3259" i="108"/>
  <c r="C3260" i="108"/>
  <c r="C3261" i="108"/>
  <c r="C3262" i="108"/>
  <c r="C3263" i="108"/>
  <c r="C3264" i="108"/>
  <c r="C3265" i="108"/>
  <c r="C3266" i="108"/>
  <c r="C3267" i="108"/>
  <c r="C3268" i="108"/>
  <c r="C3269" i="108"/>
  <c r="C3270" i="108"/>
  <c r="C3271" i="108"/>
  <c r="C3272" i="108"/>
  <c r="C3273" i="108"/>
  <c r="C3274" i="108"/>
  <c r="C3275" i="108"/>
  <c r="C3276" i="108"/>
  <c r="C3277" i="108"/>
  <c r="C3278" i="108"/>
  <c r="C3279" i="108"/>
  <c r="C3280" i="108"/>
  <c r="C3281" i="108"/>
  <c r="C3282" i="108"/>
  <c r="C3283" i="108"/>
  <c r="C3284" i="108"/>
  <c r="C3285" i="108"/>
  <c r="C3286" i="108"/>
  <c r="C3287" i="108"/>
  <c r="C3288" i="108"/>
  <c r="C3289" i="108"/>
  <c r="C3290" i="108"/>
  <c r="C3291" i="108"/>
  <c r="C3292" i="108"/>
  <c r="C3293" i="108"/>
  <c r="C3294" i="108"/>
  <c r="C3295" i="108"/>
  <c r="C3296" i="108"/>
  <c r="C3297" i="108"/>
  <c r="C3298" i="108"/>
  <c r="C3299" i="108"/>
  <c r="C3300" i="108"/>
  <c r="C3301" i="108"/>
  <c r="C3302" i="108"/>
  <c r="C3303" i="108"/>
  <c r="C3304" i="108"/>
  <c r="C3305" i="108"/>
  <c r="C3306" i="108"/>
  <c r="C3307" i="108"/>
  <c r="C3308" i="108"/>
  <c r="C3309" i="108"/>
  <c r="C3310" i="108"/>
  <c r="C3311" i="108"/>
  <c r="C3312" i="108"/>
  <c r="C3313" i="108"/>
  <c r="C3314" i="108"/>
  <c r="C3315" i="108"/>
  <c r="C3316" i="108"/>
  <c r="C3317" i="108"/>
  <c r="C3318" i="108"/>
  <c r="C3319" i="108"/>
  <c r="C3320" i="108"/>
  <c r="C3321" i="108"/>
  <c r="C3322" i="108"/>
  <c r="C3323" i="108"/>
  <c r="C3324" i="108"/>
  <c r="C3325" i="108"/>
  <c r="C3326" i="108"/>
  <c r="C3327" i="108"/>
  <c r="C3328" i="108"/>
  <c r="C3329" i="108"/>
  <c r="C3330" i="108"/>
  <c r="C3331" i="108"/>
  <c r="C3332" i="108"/>
  <c r="C3333" i="108"/>
  <c r="C3334" i="108"/>
  <c r="C3335" i="108"/>
  <c r="C3336" i="108"/>
  <c r="C3337" i="108"/>
  <c r="C3338" i="108"/>
  <c r="C3339" i="108"/>
  <c r="C3340" i="108"/>
  <c r="C3341" i="108"/>
  <c r="C3342" i="108"/>
  <c r="C3343" i="108"/>
  <c r="C3344" i="108"/>
  <c r="C3345" i="108"/>
  <c r="C3346" i="108"/>
  <c r="C3347" i="108"/>
  <c r="C3348" i="108"/>
  <c r="C3349" i="108"/>
  <c r="C3350" i="108"/>
  <c r="C3351" i="108"/>
  <c r="C3352" i="108"/>
  <c r="C3353" i="108"/>
  <c r="C3354" i="108"/>
  <c r="C3355" i="108"/>
  <c r="C3356" i="108"/>
  <c r="C3357" i="108"/>
  <c r="C3358" i="108"/>
  <c r="C3359" i="108"/>
  <c r="C3360" i="108"/>
  <c r="C3361" i="108"/>
  <c r="C3362" i="108"/>
  <c r="C3363" i="108"/>
  <c r="C3364" i="108"/>
  <c r="C3365" i="108"/>
  <c r="C3366" i="108"/>
  <c r="C3367" i="108"/>
  <c r="C3368" i="108"/>
  <c r="C3369" i="108"/>
  <c r="C3370" i="108"/>
  <c r="C3371" i="108"/>
  <c r="C3372" i="108"/>
  <c r="C3373" i="108"/>
  <c r="C3374" i="108"/>
  <c r="C3375" i="108"/>
  <c r="C3376" i="108"/>
  <c r="C3377" i="108"/>
  <c r="C3378" i="108"/>
  <c r="C3379" i="108"/>
  <c r="C3380" i="108"/>
  <c r="C3381" i="108"/>
  <c r="C3382" i="108"/>
  <c r="C3383" i="108"/>
  <c r="C3384" i="108"/>
  <c r="C3385" i="108"/>
  <c r="C3386" i="108"/>
  <c r="C3387" i="108"/>
  <c r="C3388" i="108"/>
  <c r="C3389" i="108"/>
  <c r="C3390" i="108"/>
  <c r="C3391" i="108"/>
  <c r="C3392" i="108"/>
  <c r="C3393" i="108"/>
  <c r="C3394" i="108"/>
  <c r="C3395" i="108"/>
  <c r="C3396" i="108"/>
  <c r="C3397" i="108"/>
  <c r="C3398" i="108"/>
  <c r="C3399" i="108"/>
  <c r="C3400" i="108"/>
  <c r="C3401" i="108"/>
  <c r="C3402" i="108"/>
  <c r="C3403" i="108"/>
  <c r="C3404" i="108"/>
  <c r="C3405" i="108"/>
  <c r="C3406" i="108"/>
  <c r="C3407" i="108"/>
  <c r="C3408" i="108"/>
  <c r="C3409" i="108"/>
  <c r="C3410" i="108"/>
  <c r="C3411" i="108"/>
  <c r="C3412" i="108"/>
  <c r="C3413" i="108"/>
  <c r="C3414" i="108"/>
  <c r="C3415" i="108"/>
  <c r="C3416" i="108"/>
  <c r="C3417" i="108"/>
  <c r="C3418" i="108"/>
  <c r="C3419" i="108"/>
  <c r="C3420" i="108"/>
  <c r="C3421" i="108"/>
  <c r="C3422" i="108"/>
  <c r="C3423" i="108"/>
  <c r="C3424" i="108"/>
  <c r="C3425" i="108"/>
  <c r="C3426" i="108"/>
  <c r="C3427" i="108"/>
  <c r="C3428" i="108"/>
  <c r="C3429" i="108"/>
  <c r="C3430" i="108"/>
  <c r="C3431" i="108"/>
  <c r="C3432" i="108"/>
  <c r="C3433" i="108"/>
  <c r="C3434" i="108"/>
  <c r="C3435" i="108"/>
  <c r="C3436" i="108"/>
  <c r="C3437" i="108"/>
  <c r="C3438" i="108"/>
  <c r="C3439" i="108"/>
  <c r="C3440" i="108"/>
  <c r="C3441" i="108"/>
  <c r="C3442" i="108"/>
  <c r="C3443" i="108"/>
  <c r="C3444" i="108"/>
  <c r="C3445" i="108"/>
  <c r="C3446" i="108"/>
  <c r="C3447" i="108"/>
  <c r="C3448" i="108"/>
  <c r="C3449" i="108"/>
  <c r="C3450" i="108"/>
  <c r="C3451" i="108"/>
  <c r="C3452" i="108"/>
  <c r="C3453" i="108"/>
  <c r="C3454" i="108"/>
  <c r="C3455" i="108"/>
  <c r="C3456" i="108"/>
  <c r="C3457" i="108"/>
  <c r="C3458" i="108"/>
  <c r="C3459" i="108"/>
  <c r="C3460" i="108"/>
  <c r="C3461" i="108"/>
  <c r="C3462" i="108"/>
  <c r="C3463" i="108"/>
  <c r="C3464" i="108"/>
  <c r="C3465" i="108"/>
  <c r="C3466" i="108"/>
  <c r="C3467" i="108"/>
  <c r="C3468" i="108"/>
  <c r="C3469" i="108"/>
  <c r="C3470" i="108"/>
  <c r="C3471" i="108"/>
  <c r="C3472" i="108"/>
  <c r="C3473" i="108"/>
  <c r="C3474" i="108"/>
  <c r="C3475" i="108"/>
  <c r="C3476" i="108"/>
  <c r="C3477" i="108"/>
  <c r="C3478" i="108"/>
  <c r="C3479" i="108"/>
  <c r="C3480" i="108"/>
  <c r="C3481" i="108"/>
  <c r="C3482" i="108"/>
  <c r="C3483" i="108"/>
  <c r="C3484" i="108"/>
  <c r="C3485" i="108"/>
  <c r="C3486" i="108"/>
  <c r="C3487" i="108"/>
  <c r="C3488" i="108"/>
  <c r="C3489" i="108"/>
  <c r="C3490" i="108"/>
  <c r="C3491" i="108"/>
  <c r="C3492" i="108"/>
  <c r="C3493" i="108"/>
  <c r="C3494" i="108"/>
  <c r="C3495" i="108"/>
  <c r="C3496" i="108"/>
  <c r="C3497" i="108"/>
  <c r="C3498" i="108"/>
  <c r="C3499" i="108"/>
  <c r="C3500" i="108"/>
  <c r="C3501" i="108"/>
  <c r="C3502" i="108"/>
  <c r="C3503" i="108"/>
  <c r="C3504" i="108"/>
  <c r="C3505" i="108"/>
  <c r="C3506" i="108"/>
  <c r="C3507" i="108"/>
  <c r="C3508" i="108"/>
  <c r="C3509" i="108"/>
  <c r="C3510" i="108"/>
  <c r="C3511" i="108"/>
  <c r="C3512" i="108"/>
  <c r="C3513" i="108"/>
  <c r="C3514" i="108"/>
  <c r="C3515" i="108"/>
  <c r="C3516" i="108"/>
  <c r="C3517" i="108"/>
  <c r="C3518" i="108"/>
  <c r="C3519" i="108"/>
  <c r="C3520" i="108"/>
  <c r="C3521" i="108"/>
  <c r="C3522" i="108"/>
  <c r="C3523" i="108"/>
  <c r="C3524" i="108"/>
  <c r="C3525" i="108"/>
  <c r="C3526" i="108"/>
  <c r="C3527" i="108"/>
  <c r="C3528" i="108"/>
  <c r="C3529" i="108"/>
  <c r="C3530" i="108"/>
  <c r="C3531" i="108"/>
  <c r="C3532" i="108"/>
  <c r="C3533" i="108"/>
  <c r="C3534" i="108"/>
  <c r="C3535" i="108"/>
  <c r="C3536" i="108"/>
  <c r="C3537" i="108"/>
  <c r="C3538" i="108"/>
  <c r="C3539" i="108"/>
  <c r="C3540" i="108"/>
  <c r="C3541" i="108"/>
  <c r="C3542" i="108"/>
  <c r="C3543" i="108"/>
  <c r="C3544" i="108"/>
  <c r="C3545" i="108"/>
  <c r="C3546" i="108"/>
  <c r="C3547" i="108"/>
  <c r="C3548" i="108"/>
  <c r="C3549" i="108"/>
  <c r="C3550" i="108"/>
  <c r="C3551" i="108"/>
  <c r="C3552" i="108"/>
  <c r="C3553" i="108"/>
  <c r="C3554" i="108"/>
  <c r="C3555" i="108"/>
  <c r="C3556" i="108"/>
  <c r="C3557" i="108"/>
  <c r="C3558" i="108"/>
  <c r="C3559" i="108"/>
  <c r="C3560" i="108"/>
  <c r="C3561" i="108"/>
  <c r="C3562" i="108"/>
  <c r="C3563" i="108"/>
  <c r="C3564" i="108"/>
  <c r="C3565" i="108"/>
  <c r="C3566" i="108"/>
  <c r="C3567" i="108"/>
  <c r="C3568" i="108"/>
  <c r="C3569" i="108"/>
  <c r="C3570" i="108"/>
  <c r="C3571" i="108"/>
  <c r="C3572" i="108"/>
  <c r="C3573" i="108"/>
  <c r="C3574" i="108"/>
  <c r="C3575" i="108"/>
  <c r="C3576" i="108"/>
  <c r="C3577" i="108"/>
  <c r="C3578" i="108"/>
  <c r="C3579" i="108"/>
  <c r="C3580" i="108"/>
  <c r="C3581" i="108"/>
  <c r="C3582" i="108"/>
  <c r="C3583" i="108"/>
  <c r="C3584" i="108"/>
  <c r="C3585" i="108"/>
  <c r="C3586" i="108"/>
  <c r="C3587" i="108"/>
  <c r="C3588" i="108"/>
  <c r="C3589" i="108"/>
  <c r="C3590" i="108"/>
  <c r="C3591" i="108"/>
  <c r="C3592" i="108"/>
  <c r="C3593" i="108"/>
  <c r="C3594" i="108"/>
  <c r="C3595" i="108"/>
  <c r="C3596" i="108"/>
  <c r="C3597" i="108"/>
  <c r="C3598" i="108"/>
  <c r="C3599" i="108"/>
  <c r="C3600" i="108"/>
  <c r="C3601" i="108"/>
  <c r="C3602" i="108"/>
  <c r="C3603" i="108"/>
  <c r="C3604" i="108"/>
  <c r="C3605" i="108"/>
  <c r="C3606" i="108"/>
  <c r="C3607" i="108"/>
  <c r="C3608" i="108"/>
  <c r="C3609" i="108"/>
  <c r="C3610" i="108"/>
  <c r="C3611" i="108"/>
  <c r="C3612" i="108"/>
  <c r="C3613" i="108"/>
  <c r="C3614" i="108"/>
  <c r="C3615" i="108"/>
  <c r="C3616" i="108"/>
  <c r="C3617" i="108"/>
  <c r="C3618" i="108"/>
  <c r="C3619" i="108"/>
  <c r="C3620" i="108"/>
  <c r="C3621" i="108"/>
  <c r="C3622" i="108"/>
  <c r="C3623" i="108"/>
  <c r="C3624" i="108"/>
  <c r="C3625" i="108"/>
  <c r="C3626" i="108"/>
  <c r="C3627" i="108"/>
  <c r="C3628" i="108"/>
  <c r="C3629" i="108"/>
  <c r="C3630" i="108"/>
  <c r="C3631" i="108"/>
  <c r="C3632" i="108"/>
  <c r="C3633" i="108"/>
  <c r="C3634" i="108"/>
  <c r="C3635" i="108"/>
  <c r="C3636" i="108"/>
  <c r="C3637" i="108"/>
  <c r="C3638" i="108"/>
  <c r="C3639" i="108"/>
  <c r="C3640" i="108"/>
  <c r="C3641" i="108"/>
  <c r="C3642" i="108"/>
  <c r="C3643" i="108"/>
  <c r="C3644" i="108"/>
  <c r="C3645" i="108"/>
  <c r="C3646" i="108"/>
  <c r="C3647" i="108"/>
  <c r="C3648" i="108"/>
  <c r="C3649" i="108"/>
  <c r="C3650" i="108"/>
  <c r="C3651" i="108"/>
  <c r="C3652" i="108"/>
  <c r="C3653" i="108"/>
  <c r="C3654" i="108"/>
  <c r="C3655" i="108"/>
  <c r="C3656" i="108"/>
  <c r="C3657" i="108"/>
  <c r="C3658" i="108"/>
  <c r="C3659" i="108"/>
  <c r="C3660" i="108"/>
  <c r="C3661" i="108"/>
  <c r="C3662" i="108"/>
  <c r="C3663" i="108"/>
  <c r="C3664" i="108"/>
  <c r="C3665" i="108"/>
  <c r="C3666" i="108"/>
  <c r="C3667" i="108"/>
  <c r="C3668" i="108"/>
  <c r="C3669" i="108"/>
  <c r="C3670" i="108"/>
  <c r="C3671" i="108"/>
  <c r="C3672" i="108"/>
  <c r="C3673" i="108"/>
  <c r="C3674" i="108"/>
  <c r="C3675" i="108"/>
  <c r="C3676" i="108"/>
  <c r="C3677" i="108"/>
  <c r="C3678" i="108"/>
  <c r="C3679" i="108"/>
  <c r="C3680" i="108"/>
  <c r="C3681" i="108"/>
  <c r="C3682" i="108"/>
  <c r="C3683" i="108"/>
  <c r="C3684" i="108"/>
  <c r="C3685" i="108"/>
  <c r="C3686" i="108"/>
  <c r="C3687" i="108"/>
  <c r="C3688" i="108"/>
  <c r="C3689" i="108"/>
  <c r="C3690" i="108"/>
  <c r="C3691" i="108"/>
  <c r="C3692" i="108"/>
  <c r="C3693" i="108"/>
  <c r="C3694" i="108"/>
  <c r="C3695" i="108"/>
  <c r="C3696" i="108"/>
  <c r="C3697" i="108"/>
  <c r="C3698" i="108"/>
  <c r="C3699" i="108"/>
  <c r="C3700" i="108"/>
  <c r="C3701" i="108"/>
  <c r="C3702" i="108"/>
  <c r="C3703" i="108"/>
  <c r="C3704" i="108"/>
  <c r="C3705" i="108"/>
  <c r="C3706" i="108"/>
  <c r="C3707" i="108"/>
  <c r="C3708" i="108"/>
  <c r="C3709" i="108"/>
  <c r="C3710" i="108"/>
  <c r="C3711" i="108"/>
  <c r="C3712" i="108"/>
  <c r="C3713" i="108"/>
  <c r="C3714" i="108"/>
  <c r="C3715" i="108"/>
  <c r="C3716" i="108"/>
  <c r="C3717" i="108"/>
  <c r="C3718" i="108"/>
  <c r="C3719" i="108"/>
  <c r="C3720" i="108"/>
  <c r="C3721" i="108"/>
  <c r="C3722" i="108"/>
  <c r="C3723" i="108"/>
  <c r="C3724" i="108"/>
  <c r="C3725" i="108"/>
  <c r="C3726" i="108"/>
  <c r="C3727" i="108"/>
  <c r="C3728" i="108"/>
  <c r="C3729" i="108"/>
  <c r="C3730" i="108"/>
  <c r="C3731" i="108"/>
  <c r="C3732" i="108"/>
  <c r="C3733" i="108"/>
  <c r="C3734" i="108"/>
  <c r="C3735" i="108"/>
  <c r="C3736" i="108"/>
  <c r="C3737" i="108"/>
  <c r="C3738" i="108"/>
  <c r="C3739" i="108"/>
  <c r="C3740" i="108"/>
  <c r="C3741" i="108"/>
  <c r="C3742" i="108"/>
  <c r="C3743" i="108"/>
  <c r="C3744" i="108"/>
  <c r="C3745" i="108"/>
  <c r="C3746" i="108"/>
  <c r="C3747" i="108"/>
  <c r="C3748" i="108"/>
  <c r="C3749" i="108"/>
  <c r="C3750" i="108"/>
  <c r="C3751" i="108"/>
  <c r="C3752" i="108"/>
  <c r="C3753" i="108"/>
  <c r="C3754" i="108"/>
  <c r="C3755" i="108"/>
  <c r="C3756" i="108"/>
  <c r="C3757" i="108"/>
  <c r="C3758" i="108"/>
  <c r="C3759" i="108"/>
  <c r="C3760" i="108"/>
  <c r="C3761" i="108"/>
  <c r="C3762" i="108"/>
  <c r="C3763" i="108"/>
  <c r="C3764" i="108"/>
  <c r="C3765" i="108"/>
  <c r="C3766" i="108"/>
  <c r="C3767" i="108"/>
  <c r="C3768" i="108"/>
  <c r="C3769" i="108"/>
  <c r="C3770" i="108"/>
  <c r="C3771" i="108"/>
  <c r="C3772" i="108"/>
  <c r="C3773" i="108"/>
  <c r="C3774" i="108"/>
  <c r="C3775" i="108"/>
  <c r="C3776" i="108"/>
  <c r="C3777" i="108"/>
  <c r="C3778" i="108"/>
  <c r="C3779" i="108"/>
  <c r="C3780" i="108"/>
  <c r="C3781" i="108"/>
  <c r="C3782" i="108"/>
  <c r="C3783" i="108"/>
  <c r="C3784" i="108"/>
  <c r="C3785" i="108"/>
  <c r="C3786" i="108"/>
  <c r="C3787" i="108"/>
  <c r="C3788" i="108"/>
  <c r="C3789" i="108"/>
  <c r="C3790" i="108"/>
  <c r="C3791" i="108"/>
  <c r="C3792" i="108"/>
  <c r="C3793" i="108"/>
  <c r="C3794" i="108"/>
  <c r="C3795" i="108"/>
  <c r="C3796" i="108"/>
  <c r="C3797" i="108"/>
  <c r="C3798" i="108"/>
  <c r="C3799" i="108"/>
  <c r="C3800" i="108"/>
  <c r="C3801" i="108"/>
  <c r="C3802" i="108"/>
  <c r="C3803" i="108"/>
  <c r="C3804" i="108"/>
  <c r="C3805" i="108"/>
  <c r="C3806" i="108"/>
  <c r="C3807" i="108"/>
  <c r="C3808" i="108"/>
  <c r="C3809" i="108"/>
  <c r="C3810" i="108"/>
  <c r="C3811" i="108"/>
  <c r="C3812" i="108"/>
  <c r="C3813" i="108"/>
  <c r="C3814" i="108"/>
  <c r="C3815" i="108"/>
  <c r="C3816" i="108"/>
  <c r="C3817" i="108"/>
  <c r="C3818" i="108"/>
  <c r="C3819" i="108"/>
  <c r="C3820" i="108"/>
  <c r="C3821" i="108"/>
  <c r="C3822" i="108"/>
  <c r="C3823" i="108"/>
  <c r="C3824" i="108"/>
  <c r="C3825" i="108"/>
  <c r="C3826" i="108"/>
  <c r="C3827" i="108"/>
  <c r="C3828" i="108"/>
  <c r="C3829" i="108"/>
  <c r="C3830" i="108"/>
  <c r="C3831" i="108"/>
  <c r="C3832" i="108"/>
  <c r="C3833" i="108"/>
  <c r="C3834" i="108"/>
  <c r="C3835" i="108"/>
  <c r="C3836" i="108"/>
  <c r="C3837" i="108"/>
  <c r="C3838" i="108"/>
  <c r="C3839" i="108"/>
  <c r="C3840" i="108"/>
  <c r="C3841" i="108"/>
  <c r="C3842" i="108"/>
  <c r="C3843" i="108"/>
  <c r="C3844" i="108"/>
  <c r="C3845" i="108"/>
  <c r="C3846" i="108"/>
  <c r="C3847" i="108"/>
  <c r="C3848" i="108"/>
  <c r="C3849" i="108"/>
  <c r="C3850" i="108"/>
  <c r="C3851" i="108"/>
  <c r="C3852" i="108"/>
  <c r="C3853" i="108"/>
  <c r="C3854" i="108"/>
  <c r="C3855" i="108"/>
  <c r="C3856" i="108"/>
  <c r="C3857" i="108"/>
  <c r="C3858" i="108"/>
  <c r="C3859" i="108"/>
  <c r="C3860" i="108"/>
  <c r="C3861" i="108"/>
  <c r="C3862" i="108"/>
  <c r="C3863" i="108"/>
  <c r="C3864" i="108"/>
  <c r="C3865" i="108"/>
  <c r="C3866" i="108"/>
  <c r="C3867" i="108"/>
  <c r="C3868" i="108"/>
  <c r="C3869" i="108"/>
  <c r="C3870" i="108"/>
  <c r="C3871" i="108"/>
  <c r="C3872" i="108"/>
  <c r="C3873" i="108"/>
  <c r="C3874" i="108"/>
  <c r="C3875" i="108"/>
  <c r="C3876" i="108"/>
  <c r="C3877" i="108"/>
  <c r="C3878" i="108"/>
  <c r="C3879" i="108"/>
  <c r="C3880" i="108"/>
  <c r="C3881" i="108"/>
  <c r="C3882" i="108"/>
  <c r="C3883" i="108"/>
  <c r="C3884" i="108"/>
  <c r="C3885" i="108"/>
  <c r="C3886" i="108"/>
  <c r="C3887" i="108"/>
  <c r="C3888" i="108"/>
  <c r="C3889" i="108"/>
  <c r="C3890" i="108"/>
  <c r="C3891" i="108"/>
  <c r="C3892" i="108"/>
  <c r="C3893" i="108"/>
  <c r="C3894" i="108"/>
  <c r="C3895" i="108"/>
  <c r="C3896" i="108"/>
  <c r="C3897" i="108"/>
  <c r="C3898" i="108"/>
  <c r="C3899" i="108"/>
  <c r="C3900" i="108"/>
  <c r="C3901" i="108"/>
  <c r="C3902" i="108"/>
  <c r="C3903" i="108"/>
  <c r="C3904" i="108"/>
  <c r="C3905" i="108"/>
  <c r="C3906" i="108"/>
  <c r="C3907" i="108"/>
  <c r="C3908" i="108"/>
  <c r="C3909" i="108"/>
  <c r="C3910" i="108"/>
  <c r="C3911" i="108"/>
  <c r="C3912" i="108"/>
  <c r="C3913" i="108"/>
  <c r="C3914" i="108"/>
  <c r="C3915" i="108"/>
  <c r="C3916" i="108"/>
  <c r="C3917" i="108"/>
  <c r="C3918" i="108"/>
  <c r="C3919" i="108"/>
  <c r="C3920" i="108"/>
  <c r="C3921" i="108"/>
  <c r="C3922" i="108"/>
  <c r="C3923" i="108"/>
  <c r="C3924" i="108"/>
  <c r="C3925" i="108"/>
  <c r="C3926" i="108"/>
  <c r="C3927" i="108"/>
  <c r="C3928" i="108"/>
  <c r="C3929" i="108"/>
  <c r="C3930" i="108"/>
  <c r="C3931" i="108"/>
  <c r="C3932" i="108"/>
  <c r="C3933" i="108"/>
  <c r="C3934" i="108"/>
  <c r="C3935" i="108"/>
  <c r="C3936" i="108"/>
  <c r="C3937" i="108"/>
  <c r="C3938" i="108"/>
  <c r="C3939" i="108"/>
  <c r="C3940" i="108"/>
  <c r="C3941" i="108"/>
  <c r="C3942" i="108"/>
  <c r="C3943" i="108"/>
  <c r="C3944" i="108"/>
  <c r="C3945" i="108"/>
  <c r="C3946" i="108"/>
  <c r="C3947" i="108"/>
  <c r="C3948" i="108"/>
  <c r="C3949" i="108"/>
  <c r="C3950" i="108"/>
  <c r="C3951" i="108"/>
  <c r="C3952" i="108"/>
  <c r="C3953" i="108"/>
  <c r="C3954" i="108"/>
  <c r="C3955" i="108"/>
  <c r="C3956" i="108"/>
  <c r="C3957" i="108"/>
  <c r="C3958" i="108"/>
  <c r="C3959" i="108"/>
  <c r="C3960" i="108"/>
  <c r="C3961" i="108"/>
  <c r="C3962" i="108"/>
  <c r="C3963" i="108"/>
  <c r="C3964" i="108"/>
  <c r="C3965" i="108"/>
  <c r="C3966" i="108"/>
  <c r="C3967" i="108"/>
  <c r="C3968" i="108"/>
  <c r="C3969" i="108"/>
  <c r="C3970" i="108"/>
  <c r="C3971" i="108"/>
  <c r="C3972" i="108"/>
  <c r="C3973" i="108"/>
  <c r="C3974" i="108"/>
  <c r="C3975" i="108"/>
  <c r="C3976" i="108"/>
  <c r="C3977" i="108"/>
  <c r="C3978" i="108"/>
  <c r="C3979" i="108"/>
  <c r="C3980" i="108"/>
  <c r="C3981" i="108"/>
  <c r="C3982" i="108"/>
  <c r="C3983" i="108"/>
  <c r="C3984" i="108"/>
  <c r="C3985" i="108"/>
  <c r="C3986" i="108"/>
  <c r="C3987" i="108"/>
  <c r="C3988" i="108"/>
  <c r="C3989" i="108"/>
  <c r="C3990" i="108"/>
  <c r="C3991" i="108"/>
  <c r="C3992" i="108"/>
  <c r="C3993" i="108"/>
  <c r="C3994" i="108"/>
  <c r="C3995" i="108"/>
  <c r="C3996" i="108"/>
  <c r="C3997" i="108"/>
  <c r="C3998" i="108"/>
  <c r="C3999" i="108"/>
  <c r="C4000" i="108"/>
  <c r="C4001" i="108"/>
  <c r="C4002" i="108"/>
  <c r="C4003" i="108"/>
  <c r="C4004" i="108"/>
  <c r="C4005" i="108"/>
  <c r="C4006" i="108"/>
  <c r="C4007" i="108"/>
  <c r="C4008" i="108"/>
  <c r="C4009" i="108"/>
  <c r="C4010" i="108"/>
  <c r="C4011" i="108"/>
  <c r="C4012" i="108"/>
  <c r="C4013" i="108"/>
  <c r="C4014" i="108"/>
  <c r="C4015" i="108"/>
  <c r="C4016" i="108"/>
  <c r="C4017" i="108"/>
  <c r="C4018" i="108"/>
  <c r="C4019" i="108"/>
  <c r="C4020" i="108"/>
  <c r="C4021" i="108"/>
  <c r="C4022" i="108"/>
  <c r="C4023" i="108"/>
  <c r="C4024" i="108"/>
  <c r="C4025" i="108"/>
  <c r="C4026" i="108"/>
  <c r="C4027" i="108"/>
  <c r="C4028" i="108"/>
  <c r="C4029" i="108"/>
  <c r="C4030" i="108"/>
  <c r="C4031" i="108"/>
  <c r="C4032" i="108"/>
  <c r="C4033" i="108"/>
  <c r="C4034" i="108"/>
  <c r="C4035" i="108"/>
  <c r="C4036" i="108"/>
  <c r="C4037" i="108"/>
  <c r="C4038" i="108"/>
  <c r="C4039" i="108"/>
  <c r="C4040" i="108"/>
  <c r="C4041" i="108"/>
  <c r="C4042" i="108"/>
  <c r="C4043" i="108"/>
  <c r="C4044" i="108"/>
  <c r="C4045" i="108"/>
  <c r="C4046" i="108"/>
  <c r="C4047" i="108"/>
  <c r="C4048" i="108"/>
  <c r="C4049" i="108"/>
  <c r="C4050" i="108"/>
  <c r="C4051" i="108"/>
  <c r="C4052" i="108"/>
  <c r="C4053" i="108"/>
  <c r="C4054" i="108"/>
  <c r="C4055" i="108"/>
  <c r="C4056" i="108"/>
  <c r="C4057" i="108"/>
  <c r="C4058" i="108"/>
  <c r="C4059" i="108"/>
  <c r="C4060" i="108"/>
  <c r="C4061" i="108"/>
  <c r="C4062" i="108"/>
  <c r="C4063" i="108"/>
  <c r="C4064" i="108"/>
  <c r="C4065" i="108"/>
  <c r="C4066" i="108"/>
  <c r="C4067" i="108"/>
  <c r="C4068" i="108"/>
  <c r="C4069" i="108"/>
  <c r="C4070" i="108"/>
  <c r="C4071" i="108"/>
  <c r="C4072" i="108"/>
  <c r="C4073" i="108"/>
  <c r="C4074" i="108"/>
  <c r="C4075" i="108"/>
  <c r="C4076" i="108"/>
  <c r="C4077" i="108"/>
  <c r="C4078" i="108"/>
  <c r="C4079" i="108"/>
  <c r="C4080" i="108"/>
  <c r="C4081" i="108"/>
  <c r="C4082" i="108"/>
  <c r="C4083" i="108"/>
  <c r="C4084" i="108"/>
  <c r="C4085" i="108"/>
  <c r="C4086" i="108"/>
  <c r="C4087" i="108"/>
  <c r="C4088" i="108"/>
  <c r="C4089" i="108"/>
  <c r="C4090" i="108"/>
  <c r="C4091" i="108"/>
  <c r="C4092" i="108"/>
  <c r="C4093" i="108"/>
  <c r="C4094" i="108"/>
  <c r="C4095" i="108"/>
  <c r="C4096" i="108"/>
  <c r="C4097" i="108"/>
  <c r="C4098" i="108"/>
  <c r="C4099" i="108"/>
  <c r="C4100" i="108"/>
  <c r="C4101" i="108"/>
  <c r="C4102" i="108"/>
  <c r="C4103" i="108"/>
  <c r="C4104" i="108"/>
  <c r="C4105" i="108"/>
  <c r="C4106" i="108"/>
  <c r="C4107" i="108"/>
  <c r="C4108" i="108"/>
  <c r="C4109" i="108"/>
  <c r="C4110" i="108"/>
  <c r="C4111" i="108"/>
  <c r="C4112" i="108"/>
  <c r="C4113" i="108"/>
  <c r="C4114" i="108"/>
  <c r="C4115" i="108"/>
  <c r="C4116" i="108"/>
  <c r="C4117" i="108"/>
  <c r="C4118" i="108"/>
  <c r="C4119" i="108"/>
  <c r="C4120" i="108"/>
  <c r="C4121" i="108"/>
  <c r="C4122" i="108"/>
  <c r="C4123" i="108"/>
  <c r="C4124" i="108"/>
  <c r="C4125" i="108"/>
  <c r="C4126" i="108"/>
  <c r="C4127" i="108"/>
  <c r="C4128" i="108"/>
  <c r="C4129" i="108"/>
  <c r="C4130" i="108"/>
  <c r="C4131" i="108"/>
  <c r="C4132" i="108"/>
  <c r="C4133" i="108"/>
  <c r="C4134" i="108"/>
  <c r="C4135" i="108"/>
  <c r="C4136" i="108"/>
  <c r="C4137" i="108"/>
  <c r="C4138" i="108"/>
  <c r="C4139" i="108"/>
  <c r="C4140" i="108"/>
  <c r="C4141" i="108"/>
  <c r="C4142" i="108"/>
  <c r="C4143" i="108"/>
  <c r="C4144" i="108"/>
  <c r="C4145" i="108"/>
  <c r="C4146" i="108"/>
  <c r="C4147" i="108"/>
  <c r="C4148" i="108"/>
  <c r="C4149" i="108"/>
  <c r="C4150" i="108"/>
  <c r="C4151" i="108"/>
  <c r="C4152" i="108"/>
  <c r="C4153" i="108"/>
  <c r="C4154" i="108"/>
  <c r="C4155" i="108"/>
  <c r="C4156" i="108"/>
  <c r="C4157" i="108"/>
  <c r="C4158" i="108"/>
  <c r="C4159" i="108"/>
  <c r="C4160" i="108"/>
  <c r="C4161" i="108"/>
  <c r="C4162" i="108"/>
  <c r="C4163" i="108"/>
  <c r="C4164" i="108"/>
  <c r="C4165" i="108"/>
  <c r="C4166" i="108"/>
  <c r="C4167" i="108"/>
  <c r="C4168" i="108"/>
  <c r="C4169" i="108"/>
  <c r="C4170" i="108"/>
  <c r="C4171" i="108"/>
  <c r="C4172" i="108"/>
  <c r="C4173" i="108"/>
  <c r="C4174" i="108"/>
  <c r="C4175" i="108"/>
  <c r="C4176" i="108"/>
  <c r="C4177" i="108"/>
  <c r="C4178" i="108"/>
  <c r="C4179" i="108"/>
  <c r="C4180" i="108"/>
  <c r="C4181" i="108"/>
  <c r="C4182" i="108"/>
  <c r="C4183" i="108"/>
  <c r="C4184" i="108"/>
  <c r="C4185" i="108"/>
  <c r="C4186" i="108"/>
  <c r="C4187" i="108"/>
  <c r="C4188" i="108"/>
  <c r="C4189" i="108"/>
  <c r="C4190" i="108"/>
  <c r="C4191" i="108"/>
  <c r="C4192" i="108"/>
  <c r="C4193" i="108"/>
  <c r="C4194" i="108"/>
  <c r="C4195" i="108"/>
  <c r="C4196" i="108"/>
  <c r="C4197" i="108"/>
  <c r="C4198" i="108"/>
  <c r="C4199" i="108"/>
  <c r="C4200" i="108"/>
  <c r="C4201" i="108"/>
  <c r="C4202" i="108"/>
  <c r="C4203" i="108"/>
  <c r="C4204" i="108"/>
  <c r="C4205" i="108"/>
  <c r="C4206" i="108"/>
  <c r="C4207" i="108"/>
  <c r="C4208" i="108"/>
  <c r="C4209" i="108"/>
  <c r="C4210" i="108"/>
  <c r="C4211" i="108"/>
  <c r="C4212" i="108"/>
  <c r="C4213" i="108"/>
  <c r="C4214" i="108"/>
  <c r="C4215" i="108"/>
  <c r="C4216" i="108"/>
  <c r="C4217" i="108"/>
  <c r="C4218" i="108"/>
  <c r="C4219" i="108"/>
  <c r="C4220" i="108"/>
  <c r="C4221" i="108"/>
  <c r="C4222" i="108"/>
  <c r="C4223" i="108"/>
  <c r="C4224" i="108"/>
  <c r="C4225" i="108"/>
  <c r="C4226" i="108"/>
  <c r="C4227" i="108"/>
  <c r="C4228" i="108"/>
  <c r="C4229" i="108"/>
  <c r="C4230" i="108"/>
  <c r="C4231" i="108"/>
  <c r="C4232" i="108"/>
  <c r="C4233" i="108"/>
  <c r="C4234" i="108"/>
  <c r="C4235" i="108"/>
  <c r="C4236" i="108"/>
  <c r="C4237" i="108"/>
  <c r="C4238" i="108"/>
  <c r="C4239" i="108"/>
  <c r="C4240" i="108"/>
  <c r="C4241" i="108"/>
  <c r="C4242" i="108"/>
  <c r="C4243" i="108"/>
  <c r="C4244" i="108"/>
  <c r="C4245" i="108"/>
  <c r="C4246" i="108"/>
  <c r="C4247" i="108"/>
  <c r="C4248" i="108"/>
  <c r="C4249" i="108"/>
  <c r="C4250" i="108"/>
  <c r="C4251" i="108"/>
  <c r="C4252" i="108"/>
  <c r="C4253" i="108"/>
  <c r="C4254" i="108"/>
  <c r="C4255" i="108"/>
  <c r="C4256" i="108"/>
  <c r="C4257" i="108"/>
  <c r="C4258" i="108"/>
  <c r="C4259" i="108"/>
  <c r="C4260" i="108"/>
  <c r="C4261" i="108"/>
  <c r="C4262" i="108"/>
  <c r="C4263" i="108"/>
  <c r="C4264" i="108"/>
  <c r="C4265" i="108"/>
  <c r="C4266" i="108"/>
  <c r="C4267" i="108"/>
  <c r="C4268" i="108"/>
  <c r="C4269" i="108"/>
  <c r="C4270" i="108"/>
  <c r="C4271" i="108"/>
  <c r="C4272" i="108"/>
  <c r="C4273" i="108"/>
  <c r="C4274" i="108"/>
  <c r="C4275" i="108"/>
  <c r="C4276" i="108"/>
  <c r="C4277" i="108"/>
  <c r="C4278" i="108"/>
  <c r="C4279" i="108"/>
  <c r="C4280" i="108"/>
  <c r="C4281" i="108"/>
  <c r="C4282" i="108"/>
  <c r="C4283" i="108"/>
  <c r="C4284" i="108"/>
  <c r="C4285" i="108"/>
  <c r="C4286" i="108"/>
  <c r="C4287" i="108"/>
  <c r="C4288" i="108"/>
  <c r="C4289" i="108"/>
  <c r="C4290" i="108"/>
  <c r="C4291" i="108"/>
  <c r="C4292" i="108"/>
  <c r="C4293" i="108"/>
  <c r="C4294" i="108"/>
  <c r="C4295" i="108"/>
  <c r="C4296" i="108"/>
  <c r="C4297" i="108"/>
  <c r="C4298" i="108"/>
  <c r="C4299" i="108"/>
  <c r="C4300" i="108"/>
  <c r="C4301" i="108"/>
  <c r="C4302" i="108"/>
  <c r="C4303" i="108"/>
  <c r="C4304" i="108"/>
  <c r="C4305" i="108"/>
  <c r="C4306" i="108"/>
  <c r="C4307" i="108"/>
  <c r="C4308" i="108"/>
  <c r="C4309" i="108"/>
  <c r="C4310" i="108"/>
  <c r="C4311" i="108"/>
  <c r="C4312" i="108"/>
  <c r="C4313" i="108"/>
  <c r="C4314" i="108"/>
  <c r="C4315" i="108"/>
  <c r="C4316" i="108"/>
  <c r="C4317" i="108"/>
  <c r="C4318" i="108"/>
  <c r="C4319" i="108"/>
  <c r="C4320" i="108"/>
  <c r="C4321" i="108"/>
  <c r="C4322" i="108"/>
  <c r="C4323" i="108"/>
  <c r="C4324" i="108"/>
  <c r="C4325" i="108"/>
  <c r="C4326" i="108"/>
  <c r="C4327" i="108"/>
  <c r="C4328" i="108"/>
  <c r="C4329" i="108"/>
  <c r="C4330" i="108"/>
  <c r="C4331" i="108"/>
  <c r="C4332" i="108"/>
  <c r="C4333" i="108"/>
  <c r="C4334" i="108"/>
  <c r="C4335" i="108"/>
  <c r="C4336" i="108"/>
  <c r="C4337" i="108"/>
  <c r="C4338" i="108"/>
  <c r="C4339" i="108"/>
  <c r="C4340" i="108"/>
  <c r="C4341" i="108"/>
  <c r="C4342" i="108"/>
  <c r="C4343" i="108"/>
  <c r="C4344" i="108"/>
  <c r="C4345" i="108"/>
  <c r="C4346" i="108"/>
  <c r="C4347" i="108"/>
  <c r="C4348" i="108"/>
  <c r="C4349" i="108"/>
  <c r="C4350" i="108"/>
  <c r="C4351" i="108"/>
  <c r="C4352" i="108"/>
  <c r="C4353" i="108"/>
  <c r="C4354" i="108"/>
  <c r="C4355" i="108"/>
  <c r="C4356" i="108"/>
  <c r="C4357" i="108"/>
  <c r="C4358" i="108"/>
  <c r="C4359" i="108"/>
  <c r="C4360" i="108"/>
  <c r="C4361" i="108"/>
  <c r="C4362" i="108"/>
  <c r="C4363" i="108"/>
  <c r="C4364" i="108"/>
  <c r="C4365" i="108"/>
  <c r="C4366" i="108"/>
  <c r="C4367" i="108"/>
  <c r="C4368" i="108"/>
  <c r="C4369" i="108"/>
  <c r="C4370" i="108"/>
  <c r="C4371" i="108"/>
  <c r="C4372" i="108"/>
  <c r="C4373" i="108"/>
  <c r="C4374" i="108"/>
  <c r="C4375" i="108"/>
  <c r="C4376" i="108"/>
  <c r="C4377" i="108"/>
  <c r="C4378" i="108"/>
  <c r="C4379" i="108"/>
  <c r="C4380" i="108"/>
  <c r="C4381" i="108"/>
  <c r="C4382" i="108"/>
  <c r="C4383" i="108"/>
  <c r="C4384" i="108"/>
  <c r="C4385" i="108"/>
  <c r="C4386" i="108"/>
  <c r="C4387" i="108"/>
  <c r="C4388" i="108"/>
  <c r="C4389" i="108"/>
  <c r="C4390" i="108"/>
  <c r="C4391" i="108"/>
  <c r="C4392" i="108"/>
  <c r="C4393" i="108"/>
  <c r="C4394" i="108"/>
  <c r="C4395" i="108"/>
  <c r="C4396" i="108"/>
  <c r="C4397" i="108"/>
  <c r="C4398" i="108"/>
  <c r="C4399" i="108"/>
  <c r="C4400" i="108"/>
  <c r="C4401" i="108"/>
  <c r="C4402" i="108"/>
  <c r="C4403" i="108"/>
  <c r="C4404" i="108"/>
  <c r="C4405" i="108"/>
  <c r="C4406" i="108"/>
  <c r="C4407" i="108"/>
  <c r="C4408" i="108"/>
  <c r="C4409" i="108"/>
  <c r="C4410" i="108"/>
  <c r="C4411" i="108"/>
  <c r="C4412" i="108"/>
  <c r="C4413" i="108"/>
  <c r="C4414" i="108"/>
  <c r="C4415" i="108"/>
  <c r="C4416" i="108"/>
  <c r="C4417" i="108"/>
  <c r="C4418" i="108"/>
  <c r="C4419" i="108"/>
  <c r="C4420" i="108"/>
  <c r="C4421" i="108"/>
  <c r="C4422" i="108"/>
  <c r="C4423" i="108"/>
  <c r="C4424" i="108"/>
  <c r="C4425" i="108"/>
  <c r="C4426" i="108"/>
  <c r="C4427" i="108"/>
  <c r="C4428" i="108"/>
  <c r="C4429" i="108"/>
  <c r="C4430" i="108"/>
  <c r="C4431" i="108"/>
  <c r="C4432" i="108"/>
  <c r="C4433" i="108"/>
  <c r="C4434" i="108"/>
  <c r="C4435" i="108"/>
  <c r="C4436" i="108"/>
  <c r="C4437" i="108"/>
  <c r="C4438" i="108"/>
  <c r="C4439" i="108"/>
  <c r="C4440" i="108"/>
  <c r="C4441" i="108"/>
  <c r="C4442" i="108"/>
  <c r="C4443" i="108"/>
  <c r="C4444" i="108"/>
  <c r="C4445" i="108"/>
  <c r="C4446" i="108"/>
  <c r="C4447" i="108"/>
  <c r="C4448" i="108"/>
  <c r="C4449" i="108"/>
  <c r="C4450" i="108"/>
  <c r="C4451" i="108"/>
  <c r="C4452" i="108"/>
  <c r="C4453" i="108"/>
  <c r="C4454" i="108"/>
  <c r="C4455" i="108"/>
  <c r="C4456" i="108"/>
  <c r="C4457" i="108"/>
  <c r="C4458" i="108"/>
  <c r="C4459" i="108"/>
  <c r="C4460" i="108"/>
  <c r="C4461" i="108"/>
  <c r="C4462" i="108"/>
  <c r="C4463" i="108"/>
  <c r="C4464" i="108"/>
  <c r="C4465" i="108"/>
  <c r="C4466" i="108"/>
  <c r="C4467" i="108"/>
  <c r="C4468" i="108"/>
  <c r="C4469" i="108"/>
  <c r="C4470" i="108"/>
  <c r="C4471" i="108"/>
  <c r="C4472" i="108"/>
  <c r="C4473" i="108"/>
  <c r="C4474" i="108"/>
  <c r="C4475" i="108"/>
  <c r="C4476" i="108"/>
  <c r="C4477" i="108"/>
  <c r="C4478" i="108"/>
  <c r="C4479" i="108"/>
  <c r="C4480" i="108"/>
  <c r="C4481" i="108"/>
  <c r="C4482" i="108"/>
  <c r="C4483" i="108"/>
  <c r="C4484" i="108"/>
  <c r="C4485" i="108"/>
  <c r="C4486" i="108"/>
  <c r="C4487" i="108"/>
  <c r="C4488" i="108"/>
  <c r="C4489" i="108"/>
  <c r="C4490" i="108"/>
  <c r="C4491" i="108"/>
  <c r="C4492" i="108"/>
  <c r="C4493" i="108"/>
  <c r="C4494" i="108"/>
  <c r="C4495" i="108"/>
  <c r="C4496" i="108"/>
  <c r="C4497" i="108"/>
  <c r="C4498" i="108"/>
  <c r="C4499" i="108"/>
  <c r="C4500" i="108"/>
  <c r="C4501" i="108"/>
  <c r="C4502" i="108"/>
  <c r="C4503" i="108"/>
  <c r="C4504" i="108"/>
  <c r="C4505" i="108"/>
  <c r="C4506" i="108"/>
  <c r="C4507" i="108"/>
  <c r="C4508" i="108"/>
  <c r="C4509" i="108"/>
  <c r="C4510" i="108"/>
  <c r="C4511" i="108"/>
  <c r="C4512" i="108"/>
  <c r="C4513" i="108"/>
  <c r="C4514" i="108"/>
  <c r="C4515" i="108"/>
  <c r="C4516" i="108"/>
  <c r="C4517" i="108"/>
  <c r="C4518" i="108"/>
  <c r="C4519" i="108"/>
  <c r="C4520" i="108"/>
  <c r="C4521" i="108"/>
  <c r="C4522" i="108"/>
  <c r="C4523" i="108"/>
  <c r="C4524" i="108"/>
  <c r="C4525" i="108"/>
  <c r="C4526" i="108"/>
  <c r="C4527" i="108"/>
  <c r="C4528" i="108"/>
  <c r="C4529" i="108"/>
  <c r="C4530" i="108"/>
  <c r="C4531" i="108"/>
  <c r="C4532" i="108"/>
  <c r="C4533" i="108"/>
  <c r="C4534" i="108"/>
  <c r="C4535" i="108"/>
  <c r="C4536" i="108"/>
  <c r="C4537" i="108"/>
  <c r="C4538" i="108"/>
  <c r="C4539" i="108"/>
  <c r="C4540" i="108"/>
  <c r="C4541" i="108"/>
  <c r="C4542" i="108"/>
  <c r="C4543" i="108"/>
  <c r="C4544" i="108"/>
  <c r="C4545" i="108"/>
  <c r="C4546" i="108"/>
  <c r="C4547" i="108"/>
  <c r="C4548" i="108"/>
  <c r="C4549" i="108"/>
  <c r="C4550" i="108"/>
  <c r="C4551" i="108"/>
  <c r="C4552" i="108"/>
  <c r="C4553" i="108"/>
  <c r="C4554" i="108"/>
  <c r="C4555" i="108"/>
  <c r="C4556" i="108"/>
  <c r="C4557" i="108"/>
  <c r="C4558" i="108"/>
  <c r="C4559" i="108"/>
  <c r="C4560" i="108"/>
  <c r="C4561" i="108"/>
  <c r="C4562" i="108"/>
  <c r="C4563" i="108"/>
  <c r="C4564" i="108"/>
  <c r="C4565" i="108"/>
  <c r="C4566" i="108"/>
  <c r="C4567" i="108"/>
  <c r="C4568" i="108"/>
  <c r="C4569" i="108"/>
  <c r="C4570" i="108"/>
  <c r="C4571" i="108"/>
  <c r="C4572" i="108"/>
  <c r="C4573" i="108"/>
  <c r="C4574" i="108"/>
  <c r="C4575" i="108"/>
  <c r="C4576" i="108"/>
  <c r="C4577" i="108"/>
  <c r="C4578" i="108"/>
  <c r="C4579" i="108"/>
  <c r="C4580" i="108"/>
  <c r="C4581" i="108"/>
  <c r="C4582" i="108"/>
  <c r="C4583" i="108"/>
  <c r="C4584" i="108"/>
  <c r="C4585" i="108"/>
  <c r="C4586" i="108"/>
  <c r="C4587" i="108"/>
  <c r="C4588" i="108"/>
  <c r="C4589" i="108"/>
  <c r="C4590" i="108"/>
  <c r="C4591" i="108"/>
  <c r="C4592" i="108"/>
  <c r="C4593" i="108"/>
  <c r="C4594" i="108"/>
  <c r="C4595" i="108"/>
  <c r="C4596" i="108"/>
  <c r="C4597" i="108"/>
  <c r="C4598" i="108"/>
  <c r="C4599" i="108"/>
  <c r="C4600" i="108"/>
  <c r="C4601" i="108"/>
  <c r="C4602" i="108"/>
  <c r="C4603" i="108"/>
  <c r="C4604" i="108"/>
  <c r="C4605" i="108"/>
  <c r="C4606" i="108"/>
  <c r="C4607" i="108"/>
  <c r="C4608" i="108"/>
  <c r="C4609" i="108"/>
  <c r="C4610" i="108"/>
  <c r="C4611" i="108"/>
  <c r="C4612" i="108"/>
  <c r="C4613" i="108"/>
  <c r="C4614" i="108"/>
  <c r="C4615" i="108"/>
  <c r="C4616" i="108"/>
  <c r="C4617" i="108"/>
  <c r="C4618" i="108"/>
  <c r="C4619" i="108"/>
  <c r="C4620" i="108"/>
  <c r="C4621" i="108"/>
  <c r="C4622" i="108"/>
  <c r="C4623" i="108"/>
  <c r="C4624" i="108"/>
  <c r="C4625" i="108"/>
  <c r="C4626" i="108"/>
  <c r="C4627" i="108"/>
  <c r="C4628" i="108"/>
  <c r="C4629" i="108"/>
  <c r="C4630" i="108"/>
  <c r="C4631" i="108"/>
  <c r="C4632" i="108"/>
  <c r="C4633" i="108"/>
  <c r="C4634" i="108"/>
  <c r="C4635" i="108"/>
  <c r="C4636" i="108"/>
  <c r="C4637" i="108"/>
  <c r="C4638" i="108"/>
  <c r="C4639" i="108"/>
  <c r="C4640" i="108"/>
  <c r="C4641" i="108"/>
  <c r="C4642" i="108"/>
  <c r="C4643" i="108"/>
  <c r="C4644" i="108"/>
  <c r="C4645" i="108"/>
  <c r="C4646" i="108"/>
  <c r="C4647" i="108"/>
  <c r="C4648" i="108"/>
  <c r="C4649" i="108"/>
  <c r="C4650" i="108"/>
  <c r="C4651" i="108"/>
  <c r="C4652" i="108"/>
  <c r="C4653" i="108"/>
  <c r="C4654" i="108"/>
  <c r="C4655" i="108"/>
  <c r="C4656" i="108"/>
  <c r="C4657" i="108"/>
  <c r="C4658" i="108"/>
  <c r="C4659" i="108"/>
  <c r="C4660" i="108"/>
  <c r="C4661" i="108"/>
  <c r="C4662" i="108"/>
  <c r="C4663" i="108"/>
  <c r="C4664" i="108"/>
  <c r="C4665" i="108"/>
  <c r="C4666" i="108"/>
  <c r="C4667" i="108"/>
  <c r="C4668" i="108"/>
  <c r="C4669" i="108"/>
  <c r="C4670" i="108"/>
  <c r="C4671" i="108"/>
  <c r="C4672" i="108"/>
  <c r="C4673" i="108"/>
  <c r="C4674" i="108"/>
  <c r="C4675" i="108"/>
  <c r="C4676" i="108"/>
  <c r="C4677" i="108"/>
  <c r="C4678" i="108"/>
  <c r="C4679" i="108"/>
  <c r="C4680" i="108"/>
  <c r="C4681" i="108"/>
  <c r="C4682" i="108"/>
  <c r="C4683" i="108"/>
  <c r="C4684" i="108"/>
  <c r="C4685" i="108"/>
  <c r="C4686" i="108"/>
  <c r="C4687" i="108"/>
  <c r="C4688" i="108"/>
  <c r="C4689" i="108"/>
  <c r="C4690" i="108"/>
  <c r="C4691" i="108"/>
  <c r="C4692" i="108"/>
  <c r="C4693" i="108"/>
  <c r="C4694" i="108"/>
  <c r="C4695" i="108"/>
  <c r="C4696" i="108"/>
  <c r="C4697" i="108"/>
  <c r="C4698" i="108"/>
  <c r="C4699" i="108"/>
  <c r="C4700" i="108"/>
  <c r="C4701" i="108"/>
  <c r="C4702" i="108"/>
  <c r="C4703" i="108"/>
  <c r="C4704" i="108"/>
  <c r="C4705" i="108"/>
  <c r="C4706" i="108"/>
  <c r="C4707" i="108"/>
  <c r="C4708" i="108"/>
  <c r="C4709" i="108"/>
  <c r="C4710" i="108"/>
  <c r="C4711" i="108"/>
  <c r="C4712" i="108"/>
  <c r="C4713" i="108"/>
  <c r="C4714" i="108"/>
  <c r="C4715" i="108"/>
  <c r="C4716" i="108"/>
  <c r="C4717" i="108"/>
  <c r="C4718" i="108"/>
  <c r="C4719" i="108"/>
  <c r="C4720" i="108"/>
  <c r="C4721" i="108"/>
  <c r="C4722" i="108"/>
  <c r="C4723" i="108"/>
  <c r="C4724" i="108"/>
  <c r="C4725" i="108"/>
  <c r="C4726" i="108"/>
  <c r="C4727" i="108"/>
  <c r="C4728" i="108"/>
  <c r="C4729" i="108"/>
  <c r="C4730" i="108"/>
  <c r="C4731" i="108"/>
  <c r="C4732" i="108"/>
  <c r="C4733" i="108"/>
  <c r="C4734" i="108"/>
  <c r="C4735" i="108"/>
  <c r="C4736" i="108"/>
  <c r="C4737" i="108"/>
  <c r="C4738" i="108"/>
  <c r="C4739" i="108"/>
  <c r="C4740" i="108"/>
  <c r="C4741" i="108"/>
  <c r="C4742" i="108"/>
  <c r="C4743" i="108"/>
  <c r="C4744" i="108"/>
  <c r="C4745" i="108"/>
  <c r="C4746" i="108"/>
  <c r="C4747" i="108"/>
  <c r="C4748" i="108"/>
  <c r="C4749" i="108"/>
  <c r="C4750" i="108"/>
  <c r="C4751" i="108"/>
  <c r="C4752" i="108"/>
  <c r="C4753" i="108"/>
  <c r="C4754" i="108"/>
  <c r="C4755" i="108"/>
  <c r="C4756" i="108"/>
  <c r="C4757" i="108"/>
  <c r="C4758" i="108"/>
  <c r="C4759" i="108"/>
  <c r="C4760" i="108"/>
  <c r="C4761" i="108"/>
  <c r="C4762" i="108"/>
  <c r="C4763" i="108"/>
  <c r="C4764" i="108"/>
  <c r="C4765" i="108"/>
  <c r="C4766" i="108"/>
  <c r="C4767" i="108"/>
  <c r="C4768" i="108"/>
  <c r="C4769" i="108"/>
  <c r="C4770" i="108"/>
  <c r="C4771" i="108"/>
  <c r="C4772" i="108"/>
  <c r="C4773" i="108"/>
  <c r="C4774" i="108"/>
  <c r="C4775" i="108"/>
  <c r="C4776" i="108"/>
  <c r="C4777" i="108"/>
  <c r="C4778" i="108"/>
  <c r="C4779" i="108"/>
  <c r="C4780" i="108"/>
  <c r="C4781" i="108"/>
  <c r="C4782" i="108"/>
  <c r="C4783" i="108"/>
  <c r="C4784" i="108"/>
  <c r="C4785" i="108"/>
  <c r="C4786" i="108"/>
  <c r="C4787" i="108"/>
  <c r="C4788" i="108"/>
  <c r="C4789" i="108"/>
  <c r="C4790" i="108"/>
  <c r="C4791" i="108"/>
  <c r="C4792" i="108"/>
  <c r="C4793" i="108"/>
  <c r="C4794" i="108"/>
  <c r="C4795" i="108"/>
  <c r="C4796" i="108"/>
  <c r="C4797" i="108"/>
  <c r="C4798" i="108"/>
  <c r="C4799" i="108"/>
  <c r="C4800" i="108"/>
  <c r="C4801" i="108"/>
  <c r="C4802" i="108"/>
  <c r="C4803" i="108"/>
  <c r="C4804" i="108"/>
  <c r="C4805" i="108"/>
  <c r="C4806" i="108"/>
  <c r="C4807" i="108"/>
  <c r="C4808" i="108"/>
  <c r="C4809" i="108"/>
  <c r="C4810" i="108"/>
  <c r="C4811" i="108"/>
  <c r="C4812" i="108"/>
  <c r="C4813" i="108"/>
  <c r="C4814" i="108"/>
  <c r="C4815" i="108"/>
  <c r="C4816" i="108"/>
  <c r="C4817" i="108"/>
  <c r="C4818" i="108"/>
  <c r="C4819" i="108"/>
  <c r="C4820" i="108"/>
  <c r="C4821" i="108"/>
  <c r="C4822" i="108"/>
  <c r="C4823" i="108"/>
  <c r="C4824" i="108"/>
  <c r="C4825" i="108"/>
  <c r="C4826" i="108"/>
  <c r="C4827" i="108"/>
  <c r="C4828" i="108"/>
  <c r="C4829" i="108"/>
  <c r="C4830" i="108"/>
  <c r="C4831" i="108"/>
  <c r="C4832" i="108"/>
  <c r="C4833" i="108"/>
  <c r="C4834" i="108"/>
  <c r="C4835" i="108"/>
  <c r="C4836" i="108"/>
  <c r="C4837" i="108"/>
  <c r="C4838" i="108"/>
  <c r="C4839" i="108"/>
  <c r="C4840" i="108"/>
  <c r="C4841" i="108"/>
  <c r="C4842" i="108"/>
  <c r="C4843" i="108"/>
  <c r="C4844" i="108"/>
  <c r="C4845" i="108"/>
  <c r="C4846" i="108"/>
  <c r="C4847" i="108"/>
  <c r="C4848" i="108"/>
  <c r="C4849" i="108"/>
  <c r="C4850" i="108"/>
  <c r="C4851" i="108"/>
  <c r="C4852" i="108"/>
  <c r="C4853" i="108"/>
  <c r="C4854" i="108"/>
  <c r="C4855" i="108"/>
  <c r="C4856" i="108"/>
  <c r="C4857" i="108"/>
  <c r="C4858" i="108"/>
  <c r="C4859" i="108"/>
  <c r="C4860" i="108"/>
  <c r="C4861" i="108"/>
  <c r="C4862" i="108"/>
  <c r="C4863" i="108"/>
  <c r="C4864" i="108"/>
  <c r="C4865" i="108"/>
  <c r="C4866" i="108"/>
  <c r="C4867" i="108"/>
  <c r="C4868" i="108"/>
  <c r="C4869" i="108"/>
  <c r="C4870" i="108"/>
  <c r="C4871" i="108"/>
  <c r="C4872" i="108"/>
  <c r="C4873" i="108"/>
  <c r="C4874" i="108"/>
  <c r="C4875" i="108"/>
  <c r="C4876" i="108"/>
  <c r="C4877" i="108"/>
  <c r="C4878" i="108"/>
  <c r="C4879" i="108"/>
  <c r="C4880" i="108"/>
  <c r="C4881" i="108"/>
  <c r="C4882" i="108"/>
  <c r="C4883" i="108"/>
  <c r="C4884" i="108"/>
  <c r="C4885" i="108"/>
  <c r="C4886" i="108"/>
  <c r="C4887" i="108"/>
  <c r="C4888" i="108"/>
  <c r="C4889" i="108"/>
  <c r="C4890" i="108"/>
  <c r="C4891" i="108"/>
  <c r="C4892" i="108"/>
  <c r="C4893" i="108"/>
  <c r="C4894" i="108"/>
  <c r="C4895" i="108"/>
  <c r="C4896" i="108"/>
  <c r="C4897" i="108"/>
  <c r="C4898" i="108"/>
  <c r="C4899" i="108"/>
  <c r="C4900" i="108"/>
  <c r="C4901" i="108"/>
  <c r="C4902" i="108"/>
  <c r="C4903" i="108"/>
  <c r="C4904" i="108"/>
  <c r="C4905" i="108"/>
  <c r="C4906" i="108"/>
  <c r="C4907" i="108"/>
  <c r="C4908" i="108"/>
  <c r="C4909" i="108"/>
  <c r="C4910" i="108"/>
  <c r="C4911" i="108"/>
  <c r="C4912" i="108"/>
  <c r="C4913" i="108"/>
  <c r="C4914" i="108"/>
  <c r="C4915" i="108"/>
  <c r="C4916" i="108"/>
  <c r="C4917" i="108"/>
  <c r="C4918" i="108"/>
  <c r="C4919" i="108"/>
  <c r="C4920" i="108"/>
  <c r="C4921" i="108"/>
  <c r="C4922" i="108"/>
  <c r="C4923" i="108"/>
  <c r="C4924" i="108"/>
  <c r="C4925" i="108"/>
  <c r="C4926" i="108"/>
  <c r="C4927" i="108"/>
  <c r="C4928" i="108"/>
  <c r="C4929" i="108"/>
  <c r="C4930" i="108"/>
  <c r="C4931" i="108"/>
  <c r="C4932" i="108"/>
  <c r="C4933" i="108"/>
  <c r="C4934" i="108"/>
  <c r="C4935" i="108"/>
  <c r="C4936" i="108"/>
  <c r="C4937" i="108"/>
  <c r="C4938" i="108"/>
  <c r="C4939" i="108"/>
  <c r="C4940" i="108"/>
  <c r="C4941" i="108"/>
  <c r="C4942" i="108"/>
  <c r="C4943" i="108"/>
  <c r="C4944" i="108"/>
  <c r="C4945" i="108"/>
  <c r="C4946" i="108"/>
  <c r="C4947" i="108"/>
  <c r="C4948" i="108"/>
  <c r="C4949" i="108"/>
  <c r="C4950" i="108"/>
  <c r="C4951" i="108"/>
  <c r="C4952" i="108"/>
  <c r="C4953" i="108"/>
  <c r="C4954" i="108"/>
  <c r="C4955" i="108"/>
  <c r="C4956" i="108"/>
  <c r="C4957" i="108"/>
  <c r="C4958" i="108"/>
  <c r="C4959" i="108"/>
  <c r="C4960" i="108"/>
  <c r="C4961" i="108"/>
  <c r="C4962" i="108"/>
  <c r="C4963" i="108"/>
  <c r="C4964" i="108"/>
  <c r="C4965" i="108"/>
  <c r="C4966" i="108"/>
  <c r="C4967" i="108"/>
  <c r="C4968" i="108"/>
  <c r="C4969" i="108"/>
  <c r="C4970" i="108"/>
  <c r="C4971" i="108"/>
  <c r="C4972" i="108"/>
  <c r="C4973" i="108"/>
  <c r="C4974" i="108"/>
  <c r="C4975" i="108"/>
  <c r="C4976" i="108"/>
  <c r="C4977" i="108"/>
  <c r="C4978" i="108"/>
  <c r="C4979" i="108"/>
  <c r="C4980" i="108"/>
  <c r="C4981" i="108"/>
  <c r="C4982" i="108"/>
  <c r="C4983" i="108"/>
  <c r="C4984" i="108"/>
  <c r="C4985" i="108"/>
  <c r="C4986" i="108"/>
  <c r="C4987" i="108"/>
  <c r="C4988" i="108"/>
  <c r="C4989" i="108"/>
  <c r="C4990" i="108"/>
  <c r="C4991" i="108"/>
  <c r="C4992" i="108"/>
  <c r="C4993" i="108"/>
  <c r="C4994" i="108"/>
  <c r="C4995" i="108"/>
  <c r="C4996" i="108"/>
  <c r="C4997" i="108"/>
  <c r="C4998" i="108"/>
  <c r="C4999" i="108"/>
  <c r="C5000" i="108"/>
  <c r="C5001" i="108"/>
  <c r="C5002" i="108"/>
  <c r="C5003" i="108"/>
  <c r="C5004" i="108"/>
  <c r="C5005" i="108"/>
  <c r="C5006" i="108"/>
  <c r="C5007" i="108"/>
  <c r="C5008" i="108"/>
  <c r="C5009" i="108"/>
  <c r="C5010" i="108"/>
  <c r="C5011" i="108"/>
  <c r="C5012" i="108"/>
  <c r="C5013" i="108"/>
  <c r="C5014" i="108"/>
  <c r="C5015" i="108"/>
  <c r="C5016" i="108"/>
  <c r="C5017" i="108"/>
  <c r="C5018" i="108"/>
  <c r="C5019" i="108"/>
  <c r="C5020" i="108"/>
  <c r="C5021" i="108"/>
  <c r="C5022" i="108"/>
  <c r="C5023" i="108"/>
  <c r="C5024" i="108"/>
  <c r="C5025" i="108"/>
  <c r="C5026" i="108"/>
  <c r="C5027" i="108"/>
  <c r="C5028" i="108"/>
  <c r="C5029" i="108"/>
  <c r="C5030" i="108"/>
  <c r="C5031" i="108"/>
  <c r="C5032" i="108"/>
  <c r="C5033" i="108"/>
  <c r="C5034" i="108"/>
  <c r="C5035" i="108"/>
  <c r="C5036" i="108"/>
  <c r="C5037" i="108"/>
  <c r="C5038" i="108"/>
  <c r="C5039" i="108"/>
  <c r="C5040" i="108"/>
  <c r="C5041" i="108"/>
  <c r="C5042" i="108"/>
  <c r="C5043" i="108"/>
  <c r="C5044" i="108"/>
  <c r="C5045" i="108"/>
  <c r="C5046" i="108"/>
  <c r="C5047" i="108"/>
  <c r="C5048" i="108"/>
  <c r="C5049" i="108"/>
  <c r="C5050" i="108"/>
  <c r="C5051" i="108"/>
  <c r="C5052" i="108"/>
  <c r="C5053" i="108"/>
  <c r="C5054" i="108"/>
  <c r="C5055" i="108"/>
  <c r="C5056" i="108"/>
  <c r="C5057" i="108"/>
  <c r="C5058" i="108"/>
  <c r="C5059" i="108"/>
  <c r="C5060" i="108"/>
  <c r="C5061" i="108"/>
  <c r="C5062" i="108"/>
  <c r="C5063" i="108"/>
  <c r="C5064" i="108"/>
  <c r="C5065" i="108"/>
  <c r="C5066" i="108"/>
  <c r="C5067" i="108"/>
  <c r="C5068" i="108"/>
  <c r="C5069" i="108"/>
  <c r="C5070" i="108"/>
  <c r="C5071" i="108"/>
  <c r="C5072" i="108"/>
  <c r="C5073" i="108"/>
  <c r="C5074" i="108"/>
  <c r="C5075" i="108"/>
  <c r="C5076" i="108"/>
  <c r="C5077" i="108"/>
  <c r="C5078" i="108"/>
  <c r="C5079" i="108"/>
  <c r="C5080" i="108"/>
  <c r="C5081" i="108"/>
  <c r="C5082" i="108"/>
  <c r="C5083" i="108"/>
  <c r="C5084" i="108"/>
  <c r="C5085" i="108"/>
  <c r="C5086" i="108"/>
  <c r="C5087" i="108"/>
  <c r="C5088" i="108"/>
  <c r="C5089" i="108"/>
  <c r="C5090" i="108"/>
  <c r="C5091" i="108"/>
  <c r="C5092" i="108"/>
  <c r="C5093" i="108"/>
  <c r="C5094" i="108"/>
  <c r="C5095" i="108"/>
  <c r="C5096" i="108"/>
  <c r="C5097" i="108"/>
  <c r="C5098" i="108"/>
  <c r="C5099" i="108"/>
  <c r="C5100" i="108"/>
  <c r="C5101" i="108"/>
  <c r="C5102" i="108"/>
  <c r="C5103" i="108"/>
  <c r="C5104" i="108"/>
  <c r="C5105" i="108"/>
  <c r="C5106" i="108"/>
  <c r="C5107" i="108"/>
  <c r="C5108" i="108"/>
  <c r="C5109" i="108"/>
  <c r="C5110" i="108"/>
  <c r="C5111" i="108"/>
  <c r="C5112" i="108"/>
  <c r="C5113" i="108"/>
  <c r="C5114" i="108"/>
  <c r="C5115" i="108"/>
  <c r="C5116" i="108"/>
  <c r="C5117" i="108"/>
  <c r="C5118" i="108"/>
  <c r="C5119" i="108"/>
  <c r="C5120" i="108"/>
  <c r="C5121" i="108"/>
  <c r="C5122" i="108"/>
  <c r="C5123" i="108"/>
  <c r="C5124" i="108"/>
  <c r="C5125" i="108"/>
  <c r="C5126" i="108"/>
  <c r="C5127" i="108"/>
  <c r="C5128" i="108"/>
  <c r="C5129" i="108"/>
  <c r="C5130" i="108"/>
  <c r="C5131" i="108"/>
  <c r="C5132" i="108"/>
  <c r="C5133" i="108"/>
  <c r="C5134" i="108"/>
  <c r="C5135" i="108"/>
  <c r="C5136" i="108"/>
  <c r="C5137" i="108"/>
  <c r="C5138" i="108"/>
  <c r="C5139" i="108"/>
  <c r="C5140" i="108"/>
  <c r="C5141" i="108"/>
  <c r="C5142" i="108"/>
  <c r="C5143" i="108"/>
  <c r="C5144" i="108"/>
  <c r="C5145" i="108"/>
  <c r="C5146" i="108"/>
  <c r="C5147" i="108"/>
  <c r="C5148" i="108"/>
  <c r="C5149" i="108"/>
  <c r="C5150" i="108"/>
  <c r="C5151" i="108"/>
  <c r="C5152" i="108"/>
  <c r="C5153" i="108"/>
  <c r="C5154" i="108"/>
  <c r="C5155" i="108"/>
  <c r="C5156" i="108"/>
  <c r="C5157" i="108"/>
  <c r="C5158" i="108"/>
  <c r="C5159" i="108"/>
  <c r="C5160" i="108"/>
  <c r="C5161" i="108"/>
  <c r="C5162" i="108"/>
  <c r="C5163" i="108"/>
  <c r="C5164" i="108"/>
  <c r="C5165" i="108"/>
  <c r="C5166" i="108"/>
  <c r="C5167" i="108"/>
  <c r="C5168" i="108"/>
  <c r="C5169" i="108"/>
  <c r="C5170" i="108"/>
  <c r="C5171" i="108"/>
  <c r="C5172" i="108"/>
  <c r="C5173" i="108"/>
  <c r="C5174" i="108"/>
  <c r="C5175" i="108"/>
  <c r="C5176" i="108"/>
  <c r="C5177" i="108"/>
  <c r="C5178" i="108"/>
  <c r="C5179" i="108"/>
  <c r="C5180" i="108"/>
  <c r="C5181" i="108"/>
  <c r="C5182" i="108"/>
  <c r="C5183" i="108"/>
  <c r="C5184" i="108"/>
  <c r="C5185" i="108"/>
  <c r="C5186" i="108"/>
  <c r="C5187" i="108"/>
  <c r="C5188" i="108"/>
  <c r="C5189" i="108"/>
  <c r="C5190" i="108"/>
  <c r="C5191" i="108"/>
  <c r="C5192" i="108"/>
  <c r="C5193" i="108"/>
  <c r="C5194" i="108"/>
  <c r="C5195" i="108"/>
  <c r="C5196" i="108"/>
  <c r="C5197" i="108"/>
  <c r="C5198" i="108"/>
  <c r="C5199" i="108"/>
  <c r="C5200" i="108"/>
  <c r="C5201" i="108"/>
  <c r="C5202" i="108"/>
  <c r="C5203" i="108"/>
  <c r="C5204" i="108"/>
  <c r="C5205" i="108"/>
  <c r="C5206" i="108"/>
  <c r="C5207" i="108"/>
  <c r="C5208" i="108"/>
  <c r="C5209" i="108"/>
  <c r="C5210" i="108"/>
  <c r="C5211" i="108"/>
  <c r="C5212" i="108"/>
  <c r="C5213" i="108"/>
  <c r="C5214" i="108"/>
  <c r="C5215" i="108"/>
  <c r="C5216" i="108"/>
  <c r="C5217" i="108"/>
  <c r="C5218" i="108"/>
  <c r="C5219" i="108"/>
  <c r="C5220" i="108"/>
  <c r="C5221" i="108"/>
  <c r="C5222" i="108"/>
  <c r="C5223" i="108"/>
  <c r="C5224" i="108"/>
  <c r="C5225" i="108"/>
  <c r="C5226" i="108"/>
  <c r="C5227" i="108"/>
  <c r="C5228" i="108"/>
  <c r="C5229" i="108"/>
  <c r="C5230" i="108"/>
  <c r="C5231" i="108"/>
  <c r="C5232" i="108"/>
  <c r="C5233" i="108"/>
  <c r="C5234" i="108"/>
  <c r="C5235" i="108"/>
  <c r="C5236" i="108"/>
  <c r="C5237" i="108"/>
  <c r="C5238" i="108"/>
  <c r="C5239" i="108"/>
  <c r="C5240" i="108"/>
  <c r="C5241" i="108"/>
  <c r="C5242" i="108"/>
  <c r="C5243" i="108"/>
  <c r="C5244" i="108"/>
  <c r="C5245" i="108"/>
  <c r="C5246" i="108"/>
  <c r="C5247" i="108"/>
  <c r="C5248" i="108"/>
  <c r="C5249" i="108"/>
  <c r="C5250" i="108"/>
  <c r="C5251" i="108"/>
  <c r="C5252" i="108"/>
  <c r="C5253" i="108"/>
  <c r="C5254" i="108"/>
  <c r="C5255" i="108"/>
  <c r="C5256" i="108"/>
  <c r="C5257" i="108"/>
  <c r="C5258" i="108"/>
  <c r="C5259" i="108"/>
  <c r="C5260" i="108"/>
  <c r="C5261" i="108"/>
  <c r="C5262" i="108"/>
  <c r="C5263" i="108"/>
  <c r="C5264" i="108"/>
  <c r="C5265" i="108"/>
  <c r="C5266" i="108"/>
  <c r="C5267" i="108"/>
  <c r="C5268" i="108"/>
  <c r="C5269" i="108"/>
  <c r="C5270" i="108"/>
  <c r="C5271" i="108"/>
  <c r="C5272" i="108"/>
  <c r="C5273" i="108"/>
  <c r="C5274" i="108"/>
  <c r="C5275" i="108"/>
  <c r="C5276" i="108"/>
  <c r="C5277" i="108"/>
  <c r="C5278" i="108"/>
  <c r="C5279" i="108"/>
  <c r="C5280" i="108"/>
  <c r="C5281" i="108"/>
  <c r="C5282" i="108"/>
  <c r="C5283" i="108"/>
  <c r="C5284" i="108"/>
  <c r="C5285" i="108"/>
  <c r="C5286" i="108"/>
  <c r="C5287" i="108"/>
  <c r="C5288" i="108"/>
  <c r="C5289" i="108"/>
  <c r="C5290" i="108"/>
  <c r="C5291" i="108"/>
  <c r="C5292" i="108"/>
  <c r="C5293" i="108"/>
  <c r="C5294" i="108"/>
  <c r="C5295" i="108"/>
  <c r="C5296" i="108"/>
  <c r="C5297" i="108"/>
  <c r="C5298" i="108"/>
  <c r="C5299" i="108"/>
  <c r="C5300" i="108"/>
  <c r="C5301" i="108"/>
  <c r="C5302" i="108"/>
  <c r="C5303" i="108"/>
  <c r="C5304" i="108"/>
  <c r="C5305" i="108"/>
  <c r="C5306" i="108"/>
  <c r="C5307" i="108"/>
  <c r="C5308" i="108"/>
  <c r="C5309" i="108"/>
  <c r="C5310" i="108"/>
  <c r="C5311" i="108"/>
  <c r="C5312" i="108"/>
  <c r="C5313" i="108"/>
  <c r="C5314" i="108"/>
  <c r="C5315" i="108"/>
  <c r="C5316" i="108"/>
  <c r="C5317" i="108"/>
  <c r="C5318" i="108"/>
  <c r="C5319" i="108"/>
  <c r="C5320" i="108"/>
  <c r="C5321" i="108"/>
  <c r="C5322" i="108"/>
  <c r="C5323" i="108"/>
  <c r="C5324" i="108"/>
  <c r="C5325" i="108"/>
  <c r="C5326" i="108"/>
  <c r="C5327" i="108"/>
  <c r="C5328" i="108"/>
  <c r="C5329" i="108"/>
  <c r="C5330" i="108"/>
  <c r="C5331" i="108"/>
  <c r="C5332" i="108"/>
  <c r="C5333" i="108"/>
  <c r="C5334" i="108"/>
  <c r="C5335" i="108"/>
  <c r="C5336" i="108"/>
  <c r="C5337" i="108"/>
  <c r="C5338" i="108"/>
  <c r="C5339" i="108"/>
  <c r="C5340" i="108"/>
  <c r="C5341" i="108"/>
  <c r="C5342" i="108"/>
  <c r="C5343" i="108"/>
  <c r="C5344" i="108"/>
  <c r="C5345" i="108"/>
  <c r="C5346" i="108"/>
  <c r="C5347" i="108"/>
  <c r="C5348" i="108"/>
  <c r="C5349" i="108"/>
  <c r="C5350" i="108"/>
  <c r="C5351" i="108"/>
  <c r="C5352" i="108"/>
  <c r="C5353" i="108"/>
  <c r="C5354" i="108"/>
  <c r="C5355" i="108"/>
  <c r="C5356" i="108"/>
  <c r="C5357" i="108"/>
  <c r="C5358" i="108"/>
  <c r="C5359" i="108"/>
  <c r="C5360" i="108"/>
  <c r="C5361" i="108"/>
  <c r="C5362" i="108"/>
  <c r="C5363" i="108"/>
  <c r="C5364" i="108"/>
  <c r="C5365" i="108"/>
  <c r="C5366" i="108"/>
  <c r="C5367" i="108"/>
  <c r="C5368" i="108"/>
  <c r="C5369" i="108"/>
  <c r="C5370" i="108"/>
  <c r="C5371" i="108"/>
  <c r="C5372" i="108"/>
  <c r="C5373" i="108"/>
  <c r="C5374" i="108"/>
  <c r="C5375" i="108"/>
  <c r="C5376" i="108"/>
  <c r="C5377" i="108"/>
  <c r="C5378" i="108"/>
  <c r="C5379" i="108"/>
  <c r="C5380" i="108"/>
  <c r="C5381" i="108"/>
  <c r="C5382" i="108"/>
  <c r="C5383" i="108"/>
  <c r="C5384" i="108"/>
  <c r="C5385" i="108"/>
  <c r="C5386" i="108"/>
  <c r="C5387" i="108"/>
  <c r="C5388" i="108"/>
  <c r="C5389" i="108"/>
  <c r="C5390" i="108"/>
  <c r="C5391" i="108"/>
  <c r="C5392" i="108"/>
  <c r="C5393" i="108"/>
  <c r="C5394" i="108"/>
  <c r="C5395" i="108"/>
  <c r="C5396" i="108"/>
  <c r="C5397" i="108"/>
  <c r="C5398" i="108"/>
  <c r="C5399" i="108"/>
  <c r="C5400" i="108"/>
  <c r="C5401" i="108"/>
  <c r="C5402" i="108"/>
  <c r="C5403" i="108"/>
  <c r="C5404" i="108"/>
  <c r="C5405" i="108"/>
  <c r="C5406" i="108"/>
  <c r="C5407" i="108"/>
  <c r="C5408" i="108"/>
  <c r="C5409" i="108"/>
  <c r="C5410" i="108"/>
  <c r="C5411" i="108"/>
  <c r="C5412" i="108"/>
  <c r="C5413" i="108"/>
  <c r="C5414" i="108"/>
  <c r="C5415" i="108"/>
  <c r="C5416" i="108"/>
  <c r="C5417" i="108"/>
  <c r="C5418" i="108"/>
  <c r="C5419" i="108"/>
  <c r="C5420" i="108"/>
  <c r="C5421" i="108"/>
  <c r="C5422" i="108"/>
  <c r="C5423" i="108"/>
  <c r="C5424" i="108"/>
  <c r="C5425" i="108"/>
  <c r="C5426" i="108"/>
  <c r="C5427" i="108"/>
  <c r="C5428" i="108"/>
  <c r="C5429" i="108"/>
  <c r="C5430" i="108"/>
  <c r="C5431" i="108"/>
  <c r="C5432" i="108"/>
  <c r="C5433" i="108"/>
  <c r="C5434" i="108"/>
  <c r="C5435" i="108"/>
  <c r="C5436" i="108"/>
  <c r="C5437" i="108"/>
  <c r="C5438" i="108"/>
  <c r="C5439" i="108"/>
  <c r="C5440" i="108"/>
  <c r="C5441" i="108"/>
  <c r="C5442" i="108"/>
  <c r="C5443" i="108"/>
  <c r="C5444" i="108"/>
  <c r="C5445" i="108"/>
  <c r="C5446" i="108"/>
  <c r="C5447" i="108"/>
  <c r="C5448" i="108"/>
  <c r="C5449" i="108"/>
  <c r="C5450" i="108"/>
  <c r="C5451" i="108"/>
  <c r="C5452" i="108"/>
  <c r="C5453" i="108"/>
  <c r="C5454" i="108"/>
  <c r="C5455" i="108"/>
  <c r="C5456" i="108"/>
  <c r="C5457" i="108"/>
  <c r="C5458" i="108"/>
  <c r="C5459" i="108"/>
  <c r="C5460" i="108"/>
  <c r="C5461" i="108"/>
  <c r="C5462" i="108"/>
  <c r="C5463" i="108"/>
  <c r="C5464" i="108"/>
  <c r="C5465" i="108"/>
  <c r="C5466" i="108"/>
  <c r="C5467" i="108"/>
  <c r="C5468" i="108"/>
  <c r="C5469" i="108"/>
  <c r="C5470" i="108"/>
  <c r="C5471" i="108"/>
  <c r="C5472" i="108"/>
  <c r="C5473" i="108"/>
  <c r="C5474" i="108"/>
  <c r="C5475" i="108"/>
  <c r="C5476" i="108"/>
  <c r="C5477" i="108"/>
  <c r="C5478" i="108"/>
  <c r="C5479" i="108"/>
  <c r="C5480" i="108"/>
  <c r="C5481" i="108"/>
  <c r="C5482" i="108"/>
  <c r="C5483" i="108"/>
  <c r="C5484" i="108"/>
  <c r="C5485" i="108"/>
  <c r="C5486" i="108"/>
  <c r="C5487" i="108"/>
  <c r="C5488" i="108"/>
  <c r="C5489" i="108"/>
  <c r="C5490" i="108"/>
  <c r="C5491" i="108"/>
  <c r="C5492" i="108"/>
  <c r="C5493" i="108"/>
  <c r="C5494" i="108"/>
  <c r="C5495" i="108"/>
  <c r="C5496" i="108"/>
  <c r="C5497" i="108"/>
  <c r="C5498" i="108"/>
  <c r="C5499" i="108"/>
  <c r="C5500" i="108"/>
  <c r="C5501" i="108"/>
  <c r="C5502" i="108"/>
  <c r="C5503" i="108"/>
  <c r="C5504" i="108"/>
  <c r="C5505" i="108"/>
  <c r="C5506" i="108"/>
  <c r="C5507" i="108"/>
  <c r="C5508" i="108"/>
  <c r="A1" i="108" l="1"/>
  <c r="C3" i="108"/>
  <c r="C1" i="108" s="1"/>
  <c r="H6" i="106" l="1"/>
  <c r="H5" i="106"/>
  <c r="H4" i="106"/>
  <c r="F12" i="106" l="1"/>
  <c r="B6" i="106" l="1"/>
  <c r="B5" i="106" l="1"/>
  <c r="B4" i="106"/>
  <c r="C4" i="106" s="1"/>
  <c r="A4" i="107" s="1"/>
  <c r="A5" i="107"/>
  <c r="B92" i="106"/>
  <c r="A92" i="106"/>
  <c r="B87" i="106"/>
  <c r="A87" i="106"/>
  <c r="B83" i="106"/>
  <c r="A83" i="106"/>
  <c r="B81" i="106"/>
  <c r="A81" i="106"/>
  <c r="E94" i="106"/>
  <c r="E93" i="106"/>
  <c r="E92" i="106"/>
  <c r="E89" i="106"/>
  <c r="E88" i="106"/>
  <c r="E87" i="106"/>
  <c r="E84" i="106"/>
  <c r="E83" i="106"/>
  <c r="E82" i="106"/>
  <c r="E81" i="106"/>
  <c r="C78" i="106"/>
  <c r="C77" i="106"/>
  <c r="B77" i="106"/>
  <c r="J74" i="106"/>
  <c r="D74" i="106"/>
  <c r="B74" i="106"/>
  <c r="J73" i="106"/>
  <c r="D73" i="106"/>
  <c r="B73" i="106"/>
  <c r="J72" i="106"/>
  <c r="D72" i="106"/>
  <c r="B72" i="106"/>
  <c r="J71" i="106"/>
  <c r="D71" i="106"/>
  <c r="B71" i="106"/>
  <c r="J70" i="106"/>
  <c r="D70" i="106"/>
  <c r="B70" i="106"/>
  <c r="J69" i="106"/>
  <c r="D69" i="106"/>
  <c r="B69" i="106"/>
  <c r="J68" i="106"/>
  <c r="D68" i="106"/>
  <c r="B68" i="106"/>
  <c r="J67" i="106"/>
  <c r="D67" i="106"/>
  <c r="B67" i="106"/>
  <c r="J66" i="106"/>
  <c r="D66" i="106"/>
  <c r="B66" i="106"/>
  <c r="J65" i="106"/>
  <c r="D65" i="106"/>
  <c r="B65" i="106"/>
  <c r="J64" i="106"/>
  <c r="D64" i="106"/>
  <c r="B64" i="106"/>
  <c r="J63" i="106"/>
  <c r="D63" i="106"/>
  <c r="B63" i="106"/>
  <c r="J62" i="106"/>
  <c r="D62" i="106"/>
  <c r="B62" i="106"/>
  <c r="J61" i="106"/>
  <c r="D61" i="106"/>
  <c r="B61" i="106"/>
  <c r="J60" i="106"/>
  <c r="D60" i="106"/>
  <c r="B60" i="106"/>
  <c r="J59" i="106"/>
  <c r="D59" i="106"/>
  <c r="B59" i="106"/>
  <c r="J58" i="106"/>
  <c r="D58" i="106"/>
  <c r="B58" i="106"/>
  <c r="J57" i="106"/>
  <c r="D57" i="106"/>
  <c r="B57" i="106"/>
  <c r="J56" i="106"/>
  <c r="D56" i="106"/>
  <c r="B56" i="106"/>
  <c r="J55" i="106"/>
  <c r="D55" i="106"/>
  <c r="B55" i="106"/>
  <c r="J54" i="106"/>
  <c r="D54" i="106"/>
  <c r="B54" i="106"/>
  <c r="J53" i="106"/>
  <c r="D53" i="106"/>
  <c r="B53" i="106"/>
  <c r="J52" i="106"/>
  <c r="D52" i="106"/>
  <c r="B52" i="106"/>
  <c r="J51" i="106"/>
  <c r="D51" i="106"/>
  <c r="B51" i="106"/>
  <c r="J50" i="106"/>
  <c r="D50" i="106"/>
  <c r="B50" i="106"/>
  <c r="J49" i="106"/>
  <c r="D49" i="106"/>
  <c r="B49" i="106"/>
  <c r="J48" i="106"/>
  <c r="D48" i="106"/>
  <c r="B48" i="106"/>
  <c r="J47" i="106"/>
  <c r="D47" i="106"/>
  <c r="B47" i="106"/>
  <c r="J46" i="106"/>
  <c r="D46" i="106"/>
  <c r="B46" i="106"/>
  <c r="J45" i="106"/>
  <c r="D45" i="106"/>
  <c r="B45" i="106"/>
  <c r="J44" i="106"/>
  <c r="D44" i="106"/>
  <c r="B44" i="106"/>
  <c r="J43" i="106"/>
  <c r="D43" i="106"/>
  <c r="B43" i="106"/>
  <c r="E39" i="106"/>
  <c r="F36" i="106"/>
  <c r="G36" i="106" s="1"/>
  <c r="E36" i="106"/>
  <c r="F35" i="106"/>
  <c r="G35" i="106" s="1"/>
  <c r="E35" i="106"/>
  <c r="F34" i="106"/>
  <c r="G34" i="106" s="1"/>
  <c r="E34" i="106"/>
  <c r="F33" i="106"/>
  <c r="G33" i="106" s="1"/>
  <c r="E33" i="106"/>
  <c r="F32" i="106"/>
  <c r="G32" i="106" s="1"/>
  <c r="E32" i="106"/>
  <c r="F31" i="106"/>
  <c r="G31" i="106" s="1"/>
  <c r="E31" i="106"/>
  <c r="F30" i="106"/>
  <c r="G30" i="106" s="1"/>
  <c r="E30" i="106"/>
  <c r="F29" i="106"/>
  <c r="G29" i="106" s="1"/>
  <c r="E29" i="106"/>
  <c r="F28" i="106"/>
  <c r="G28" i="106" s="1"/>
  <c r="E28" i="106"/>
  <c r="F27" i="106"/>
  <c r="G27" i="106" s="1"/>
  <c r="E27" i="106"/>
  <c r="F26" i="106"/>
  <c r="G26" i="106" s="1"/>
  <c r="E26" i="106"/>
  <c r="F25" i="106"/>
  <c r="G25" i="106" s="1"/>
  <c r="E25" i="106"/>
  <c r="F24" i="106"/>
  <c r="G24" i="106" s="1"/>
  <c r="E24" i="106"/>
  <c r="F23" i="106"/>
  <c r="G23" i="106" s="1"/>
  <c r="E23" i="106"/>
  <c r="F22" i="106"/>
  <c r="G22" i="106" s="1"/>
  <c r="E22" i="106"/>
  <c r="F21" i="106"/>
  <c r="G21" i="106" s="1"/>
  <c r="E21" i="106"/>
  <c r="F20" i="106"/>
  <c r="G20" i="106" s="1"/>
  <c r="E20" i="106"/>
  <c r="F19" i="106"/>
  <c r="G19" i="106" s="1"/>
  <c r="E19" i="106"/>
  <c r="F18" i="106"/>
  <c r="G18" i="106" s="1"/>
  <c r="E18" i="106"/>
  <c r="F17" i="106"/>
  <c r="G17" i="106" s="1"/>
  <c r="E17" i="106"/>
  <c r="F16" i="106"/>
  <c r="G16" i="106" s="1"/>
  <c r="E16" i="106"/>
  <c r="F15" i="106"/>
  <c r="G15" i="106" s="1"/>
  <c r="E15" i="106"/>
  <c r="F14" i="106"/>
  <c r="G14" i="106" s="1"/>
  <c r="E14" i="106"/>
  <c r="F13" i="106"/>
  <c r="G13" i="106" s="1"/>
  <c r="E13" i="106"/>
  <c r="G12" i="106"/>
  <c r="E12" i="106"/>
  <c r="C6" i="106"/>
  <c r="D6" i="106"/>
  <c r="D5" i="106"/>
  <c r="H1" i="106"/>
  <c r="A1" i="9" s="1"/>
  <c r="L13" i="105"/>
  <c r="L12" i="105"/>
  <c r="L11" i="105"/>
  <c r="L9" i="105"/>
  <c r="L10" i="105"/>
  <c r="L8" i="105"/>
  <c r="L7" i="105"/>
  <c r="L6" i="105"/>
  <c r="A6" i="107" l="1"/>
  <c r="C81" i="106"/>
  <c r="F81" i="106" s="1"/>
  <c r="A32" i="107" s="1"/>
  <c r="C92" i="106"/>
  <c r="F92" i="106" s="1"/>
  <c r="A35" i="107" s="1"/>
  <c r="C87" i="106"/>
  <c r="F87" i="106" s="1"/>
  <c r="A34" i="107" s="1"/>
  <c r="C83" i="106"/>
  <c r="F83" i="106" s="1"/>
  <c r="A33" i="107" s="1"/>
  <c r="F73" i="106"/>
  <c r="E73" i="106" s="1"/>
  <c r="B34" i="107" s="1"/>
  <c r="F72" i="106"/>
  <c r="E72" i="106" s="1"/>
  <c r="B33" i="107" s="1"/>
  <c r="F71" i="106"/>
  <c r="E71" i="106" s="1"/>
  <c r="B32" i="107" s="1"/>
  <c r="F69" i="106"/>
  <c r="E69" i="106" s="1"/>
  <c r="B30" i="107" s="1"/>
  <c r="F65" i="106"/>
  <c r="E65" i="106" s="1"/>
  <c r="B26" i="107" s="1"/>
  <c r="F68" i="106"/>
  <c r="E68" i="106" s="1"/>
  <c r="B29" i="107" s="1"/>
  <c r="F63" i="106"/>
  <c r="E63" i="106" s="1"/>
  <c r="B24" i="107" s="1"/>
  <c r="F62" i="106"/>
  <c r="E62" i="106" s="1"/>
  <c r="B23" i="107" s="1"/>
  <c r="F61" i="106"/>
  <c r="E61" i="106" s="1"/>
  <c r="B22" i="107" s="1"/>
  <c r="F58" i="106"/>
  <c r="E58" i="106" s="1"/>
  <c r="B19" i="107" s="1"/>
  <c r="F56" i="106"/>
  <c r="E56" i="106" s="1"/>
  <c r="B17" i="107" s="1"/>
  <c r="F53" i="106"/>
  <c r="E53" i="106" s="1"/>
  <c r="B14" i="107" s="1"/>
  <c r="F49" i="106"/>
  <c r="E49" i="106" s="1"/>
  <c r="B10" i="107" s="1"/>
  <c r="F48" i="106"/>
  <c r="E48" i="106" s="1"/>
  <c r="B9" i="107" s="1"/>
  <c r="F47" i="106"/>
  <c r="E47" i="106" s="1"/>
  <c r="B8" i="107" s="1"/>
  <c r="F45" i="106"/>
  <c r="E45" i="106" s="1"/>
  <c r="B6" i="107" s="1"/>
  <c r="F43" i="106"/>
  <c r="E43" i="106" s="1"/>
  <c r="B4" i="107" s="1"/>
  <c r="F51" i="106"/>
  <c r="E51" i="106" s="1"/>
  <c r="B12" i="107" s="1"/>
  <c r="F54" i="106"/>
  <c r="E54" i="106" s="1"/>
  <c r="B15" i="107" s="1"/>
  <c r="F64" i="106"/>
  <c r="E64" i="106" s="1"/>
  <c r="B25" i="107" s="1"/>
  <c r="F74" i="106"/>
  <c r="E74" i="106" s="1"/>
  <c r="B35" i="107" s="1"/>
  <c r="F44" i="106"/>
  <c r="E44" i="106" s="1"/>
  <c r="B5" i="107" s="1"/>
  <c r="F60" i="106"/>
  <c r="E60" i="106" s="1"/>
  <c r="B21" i="107" s="1"/>
  <c r="F50" i="106"/>
  <c r="E50" i="106" s="1"/>
  <c r="B11" i="107" s="1"/>
  <c r="F55" i="106"/>
  <c r="E55" i="106" s="1"/>
  <c r="B16" i="107" s="1"/>
  <c r="F57" i="106"/>
  <c r="E57" i="106" s="1"/>
  <c r="B18" i="107" s="1"/>
  <c r="F67" i="106"/>
  <c r="E67" i="106" s="1"/>
  <c r="B28" i="107" s="1"/>
  <c r="F46" i="106"/>
  <c r="E46" i="106" s="1"/>
  <c r="B7" i="107" s="1"/>
  <c r="F70" i="106"/>
  <c r="E70" i="106" s="1"/>
  <c r="B31" i="107" s="1"/>
  <c r="F52" i="106"/>
  <c r="E52" i="106" s="1"/>
  <c r="B13" i="107" s="1"/>
  <c r="F59" i="106"/>
  <c r="E59" i="106" s="1"/>
  <c r="B20" i="107" s="1"/>
  <c r="F66" i="106"/>
  <c r="E66" i="106" s="1"/>
  <c r="B27" i="107" s="1"/>
  <c r="D4" i="106"/>
  <c r="D7" i="106" s="1"/>
  <c r="C7" i="106" s="1"/>
  <c r="C8" i="106"/>
  <c r="C40" i="106"/>
  <c r="A1" i="107" s="1"/>
  <c r="L1" i="105"/>
  <c r="B23" i="106" s="1"/>
  <c r="C23" i="106" s="1"/>
  <c r="A18" i="107" s="1"/>
  <c r="C9" i="106" l="1"/>
  <c r="B16" i="9" s="1"/>
  <c r="I3" i="105" l="1"/>
  <c r="I2" i="105"/>
  <c r="M2" i="87" l="1"/>
  <c r="R52" i="27" l="1"/>
  <c r="R51" i="27"/>
  <c r="R50" i="27"/>
  <c r="R49" i="27"/>
  <c r="R48" i="27"/>
  <c r="R47" i="27"/>
  <c r="R46" i="27"/>
  <c r="R45" i="27"/>
  <c r="R44" i="27"/>
  <c r="R43" i="27"/>
  <c r="R42" i="27"/>
  <c r="R41"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1" i="27" l="1"/>
  <c r="B12" i="106" s="1"/>
  <c r="C12" i="106" l="1"/>
  <c r="Q42" i="23"/>
  <c r="Q41" i="23"/>
  <c r="Q40" i="23"/>
  <c r="Q39" i="23"/>
  <c r="Q38" i="23"/>
  <c r="Q37" i="23"/>
  <c r="Q36" i="23"/>
  <c r="Q35" i="23"/>
  <c r="Q34" i="23"/>
  <c r="Q29" i="23"/>
  <c r="Q28" i="23"/>
  <c r="Q27" i="23"/>
  <c r="Q26" i="23"/>
  <c r="Q25" i="23"/>
  <c r="Q24" i="23"/>
  <c r="Q23" i="23"/>
  <c r="Q22" i="23"/>
  <c r="Q21" i="23"/>
  <c r="Q16" i="23"/>
  <c r="Q15" i="23"/>
  <c r="Q14" i="23"/>
  <c r="Q13" i="23"/>
  <c r="Q12" i="23"/>
  <c r="Q11" i="23"/>
  <c r="Q10" i="23"/>
  <c r="Q9" i="23"/>
  <c r="Q8" i="23"/>
  <c r="N21" i="100"/>
  <c r="N20" i="100"/>
  <c r="N19" i="100"/>
  <c r="N18" i="100"/>
  <c r="N17" i="100"/>
  <c r="N16" i="100"/>
  <c r="N15" i="100"/>
  <c r="N14" i="100"/>
  <c r="N13" i="100"/>
  <c r="N12" i="100"/>
  <c r="N11" i="100"/>
  <c r="N10" i="100"/>
  <c r="N9" i="100"/>
  <c r="T21" i="22"/>
  <c r="T20" i="22"/>
  <c r="T19" i="22"/>
  <c r="T18" i="22"/>
  <c r="T17" i="22"/>
  <c r="T16" i="22"/>
  <c r="T15" i="22"/>
  <c r="T14" i="22"/>
  <c r="T13" i="22"/>
  <c r="T12" i="22"/>
  <c r="T11" i="22"/>
  <c r="T10" i="22"/>
  <c r="T9" i="22"/>
  <c r="N21" i="101"/>
  <c r="N20" i="101"/>
  <c r="N19" i="101"/>
  <c r="N18" i="101"/>
  <c r="N17" i="101"/>
  <c r="N16" i="101"/>
  <c r="N15" i="101"/>
  <c r="N14" i="101"/>
  <c r="N13" i="101"/>
  <c r="N12" i="101"/>
  <c r="N11" i="101"/>
  <c r="N10" i="101"/>
  <c r="N9" i="101"/>
  <c r="N21" i="99"/>
  <c r="N20" i="99"/>
  <c r="N19" i="99"/>
  <c r="N18" i="99"/>
  <c r="N17" i="99"/>
  <c r="N16" i="99"/>
  <c r="N15" i="99"/>
  <c r="N14" i="99"/>
  <c r="N13" i="99"/>
  <c r="N12" i="99"/>
  <c r="N11" i="99"/>
  <c r="N10" i="99"/>
  <c r="N9" i="99"/>
  <c r="N21" i="82"/>
  <c r="N20" i="82"/>
  <c r="N19" i="82"/>
  <c r="N18" i="82"/>
  <c r="N17" i="82"/>
  <c r="N16" i="82"/>
  <c r="N15" i="82"/>
  <c r="N14" i="82"/>
  <c r="N13" i="82"/>
  <c r="N12" i="82"/>
  <c r="N11" i="82"/>
  <c r="N10" i="82"/>
  <c r="N9" i="82"/>
  <c r="R22" i="98"/>
  <c r="R21" i="98"/>
  <c r="R20" i="98"/>
  <c r="R19" i="98"/>
  <c r="R18" i="98"/>
  <c r="R17" i="98"/>
  <c r="R16" i="98"/>
  <c r="R15" i="98"/>
  <c r="R14" i="98"/>
  <c r="R13" i="98"/>
  <c r="R12" i="98"/>
  <c r="R11" i="98"/>
  <c r="V53" i="97"/>
  <c r="V52" i="97"/>
  <c r="V51" i="97"/>
  <c r="V50" i="97"/>
  <c r="V49" i="97"/>
  <c r="V48" i="97"/>
  <c r="V47" i="97"/>
  <c r="V46" i="97"/>
  <c r="V45" i="97"/>
  <c r="V44" i="97"/>
  <c r="V43" i="97"/>
  <c r="V42" i="97"/>
  <c r="V35" i="97"/>
  <c r="V34" i="97"/>
  <c r="V33" i="97"/>
  <c r="V32" i="97"/>
  <c r="V31" i="97"/>
  <c r="V30" i="97"/>
  <c r="V29" i="97"/>
  <c r="V28" i="97"/>
  <c r="V27" i="97"/>
  <c r="V26" i="97"/>
  <c r="V25" i="97"/>
  <c r="V24" i="97"/>
  <c r="V23" i="97"/>
  <c r="V22" i="97"/>
  <c r="V21" i="97"/>
  <c r="V20" i="97"/>
  <c r="V19" i="97"/>
  <c r="V18" i="97"/>
  <c r="V17" i="97"/>
  <c r="V16" i="97"/>
  <c r="V15" i="97"/>
  <c r="V14" i="97"/>
  <c r="V13" i="97"/>
  <c r="V12" i="97"/>
  <c r="V11" i="97"/>
  <c r="P21" i="96"/>
  <c r="P20" i="96"/>
  <c r="P19" i="96"/>
  <c r="P18" i="96"/>
  <c r="P17" i="96"/>
  <c r="P16" i="96"/>
  <c r="P15" i="96"/>
  <c r="P14" i="96"/>
  <c r="P13" i="96"/>
  <c r="P12" i="96"/>
  <c r="P11" i="96"/>
  <c r="P10" i="96"/>
  <c r="V50" i="95"/>
  <c r="V49" i="95"/>
  <c r="V48" i="95"/>
  <c r="V47" i="95"/>
  <c r="V46" i="95"/>
  <c r="V45" i="95"/>
  <c r="V44" i="95"/>
  <c r="V43" i="95"/>
  <c r="V42" i="95"/>
  <c r="V35" i="95"/>
  <c r="V34" i="95"/>
  <c r="V33" i="95"/>
  <c r="V32" i="95"/>
  <c r="V31" i="95"/>
  <c r="V30" i="95"/>
  <c r="V29" i="95"/>
  <c r="V28" i="95"/>
  <c r="V27" i="95"/>
  <c r="V26" i="95"/>
  <c r="V25" i="95"/>
  <c r="V24" i="95"/>
  <c r="V23" i="95"/>
  <c r="V22" i="95"/>
  <c r="V21" i="95"/>
  <c r="V20" i="95"/>
  <c r="V19" i="95"/>
  <c r="V18" i="95"/>
  <c r="V17" i="95"/>
  <c r="V16" i="95"/>
  <c r="V15" i="95"/>
  <c r="V14" i="95"/>
  <c r="V13" i="95"/>
  <c r="V12" i="95"/>
  <c r="V11" i="95"/>
  <c r="R51" i="94"/>
  <c r="R50" i="94"/>
  <c r="R49" i="94"/>
  <c r="R48" i="94"/>
  <c r="R47" i="94"/>
  <c r="R46" i="94"/>
  <c r="R45" i="94"/>
  <c r="R44" i="94"/>
  <c r="R43" i="94"/>
  <c r="R42" i="94"/>
  <c r="R41" i="94"/>
  <c r="R40" i="94"/>
  <c r="R35" i="94"/>
  <c r="R34" i="94"/>
  <c r="R33" i="94"/>
  <c r="R32" i="94"/>
  <c r="R31" i="94"/>
  <c r="R30" i="94"/>
  <c r="R29" i="94"/>
  <c r="R28" i="94"/>
  <c r="R27" i="94"/>
  <c r="R26" i="94"/>
  <c r="R25" i="94"/>
  <c r="R24" i="94"/>
  <c r="R23" i="94"/>
  <c r="R22" i="94"/>
  <c r="R21" i="94"/>
  <c r="R20" i="94"/>
  <c r="R19" i="94"/>
  <c r="R18" i="94"/>
  <c r="R17" i="94"/>
  <c r="R16" i="94"/>
  <c r="R15" i="94"/>
  <c r="R14" i="94"/>
  <c r="R13" i="94"/>
  <c r="R12" i="94"/>
  <c r="R11" i="94"/>
  <c r="R10" i="94"/>
  <c r="P21" i="93"/>
  <c r="P20" i="93"/>
  <c r="P19" i="93"/>
  <c r="P18" i="93"/>
  <c r="P17" i="93"/>
  <c r="P16" i="93"/>
  <c r="P15" i="93"/>
  <c r="P14" i="93"/>
  <c r="P13" i="93"/>
  <c r="P12" i="93"/>
  <c r="P11" i="93"/>
  <c r="P10" i="93"/>
  <c r="V50" i="92"/>
  <c r="V49" i="92"/>
  <c r="V48" i="92"/>
  <c r="V47" i="92"/>
  <c r="V46" i="92"/>
  <c r="V45" i="92"/>
  <c r="V44" i="92"/>
  <c r="V43" i="92"/>
  <c r="V42" i="92"/>
  <c r="V35" i="92"/>
  <c r="V34" i="92"/>
  <c r="V33" i="92"/>
  <c r="V32" i="92"/>
  <c r="V31" i="92"/>
  <c r="V30" i="92"/>
  <c r="V29" i="92"/>
  <c r="V28" i="92"/>
  <c r="V27" i="92"/>
  <c r="V26" i="92"/>
  <c r="V25" i="92"/>
  <c r="V24" i="92"/>
  <c r="V23" i="92"/>
  <c r="V22" i="92"/>
  <c r="V21" i="92"/>
  <c r="V20" i="92"/>
  <c r="V19" i="92"/>
  <c r="V18" i="92"/>
  <c r="V17" i="92"/>
  <c r="V16" i="92"/>
  <c r="V15" i="92"/>
  <c r="V14" i="92"/>
  <c r="V13" i="92"/>
  <c r="V12" i="92"/>
  <c r="V11" i="92"/>
  <c r="R51" i="91"/>
  <c r="R50" i="91"/>
  <c r="R49" i="91"/>
  <c r="R48" i="91"/>
  <c r="R47" i="91"/>
  <c r="R46" i="91"/>
  <c r="R45" i="91"/>
  <c r="R44" i="91"/>
  <c r="R43" i="91"/>
  <c r="R42" i="91"/>
  <c r="R41" i="91"/>
  <c r="R40" i="91"/>
  <c r="R35" i="91"/>
  <c r="R34" i="91"/>
  <c r="R33" i="91"/>
  <c r="R32" i="91"/>
  <c r="R31" i="91"/>
  <c r="R30" i="91"/>
  <c r="R29" i="91"/>
  <c r="R28" i="91"/>
  <c r="R27" i="91"/>
  <c r="R26" i="91"/>
  <c r="R25" i="91"/>
  <c r="R24" i="91"/>
  <c r="R23" i="91"/>
  <c r="R22" i="91"/>
  <c r="R21" i="91"/>
  <c r="R20" i="91"/>
  <c r="R19" i="91"/>
  <c r="R18" i="91"/>
  <c r="R17" i="91"/>
  <c r="R16" i="91"/>
  <c r="R15" i="91"/>
  <c r="R14" i="91"/>
  <c r="R13" i="91"/>
  <c r="R12" i="91"/>
  <c r="R11" i="91"/>
  <c r="R10" i="91"/>
  <c r="N21" i="90"/>
  <c r="N20" i="90"/>
  <c r="N19" i="90"/>
  <c r="N18" i="90"/>
  <c r="N17" i="90"/>
  <c r="N16" i="90"/>
  <c r="N15" i="90"/>
  <c r="N14" i="90"/>
  <c r="N13" i="90"/>
  <c r="N12" i="90"/>
  <c r="N11" i="90"/>
  <c r="N10" i="90"/>
  <c r="N9" i="90"/>
  <c r="N21" i="88"/>
  <c r="N20" i="88"/>
  <c r="N19" i="88"/>
  <c r="N18" i="88"/>
  <c r="N17" i="88"/>
  <c r="N16" i="88"/>
  <c r="N15" i="88"/>
  <c r="N14" i="88"/>
  <c r="N13" i="88"/>
  <c r="N12" i="88"/>
  <c r="N11" i="88"/>
  <c r="N10" i="88"/>
  <c r="N9" i="88"/>
  <c r="R22" i="87"/>
  <c r="R21" i="87"/>
  <c r="R20" i="87"/>
  <c r="R19" i="87"/>
  <c r="R18" i="87"/>
  <c r="R17" i="87"/>
  <c r="R16" i="87"/>
  <c r="R15" i="87"/>
  <c r="R14" i="87"/>
  <c r="R13" i="87"/>
  <c r="R12" i="87"/>
  <c r="R11" i="87"/>
  <c r="V53" i="86"/>
  <c r="V52" i="86"/>
  <c r="V51" i="86"/>
  <c r="V50" i="86"/>
  <c r="V49" i="86"/>
  <c r="V48" i="86"/>
  <c r="V47" i="86"/>
  <c r="V46" i="86"/>
  <c r="V45" i="86"/>
  <c r="V44" i="86"/>
  <c r="V43" i="86"/>
  <c r="V42" i="86"/>
  <c r="V35" i="86"/>
  <c r="V34" i="86"/>
  <c r="V33" i="86"/>
  <c r="V32" i="86"/>
  <c r="V31" i="86"/>
  <c r="V30" i="86"/>
  <c r="V29" i="86"/>
  <c r="V28" i="86"/>
  <c r="V27" i="86"/>
  <c r="V26" i="86"/>
  <c r="V25" i="86"/>
  <c r="V24" i="86"/>
  <c r="V23" i="86"/>
  <c r="V22" i="86"/>
  <c r="V21" i="86"/>
  <c r="V20" i="86"/>
  <c r="V19" i="86"/>
  <c r="V18" i="86"/>
  <c r="V17" i="86"/>
  <c r="V16" i="86"/>
  <c r="V15" i="86"/>
  <c r="V14" i="86"/>
  <c r="V13" i="86"/>
  <c r="V12" i="86"/>
  <c r="V11" i="86"/>
  <c r="P21" i="85"/>
  <c r="P20" i="85"/>
  <c r="P19" i="85"/>
  <c r="P18" i="85"/>
  <c r="P17" i="85"/>
  <c r="P16" i="85"/>
  <c r="P15" i="85"/>
  <c r="P14" i="85"/>
  <c r="P13" i="85"/>
  <c r="P12" i="85"/>
  <c r="P11" i="85"/>
  <c r="P10" i="85"/>
  <c r="V50" i="84"/>
  <c r="V49" i="84"/>
  <c r="V48" i="84"/>
  <c r="V47" i="84"/>
  <c r="V46" i="84"/>
  <c r="V45" i="84"/>
  <c r="V44" i="84"/>
  <c r="V43" i="84"/>
  <c r="V42" i="84"/>
  <c r="V35" i="84"/>
  <c r="V34" i="84"/>
  <c r="V33" i="84"/>
  <c r="V32" i="84"/>
  <c r="V31" i="84"/>
  <c r="V30" i="84"/>
  <c r="V29" i="84"/>
  <c r="V28" i="84"/>
  <c r="V27" i="84"/>
  <c r="V26" i="84"/>
  <c r="V25" i="84"/>
  <c r="V24" i="84"/>
  <c r="V23" i="84"/>
  <c r="V22" i="84"/>
  <c r="V21" i="84"/>
  <c r="V20" i="84"/>
  <c r="V19" i="84"/>
  <c r="V18" i="84"/>
  <c r="V17" i="84"/>
  <c r="V16" i="84"/>
  <c r="V15" i="84"/>
  <c r="V14" i="84"/>
  <c r="V13" i="84"/>
  <c r="V12" i="84"/>
  <c r="V11" i="84"/>
  <c r="R52" i="83"/>
  <c r="R51" i="83"/>
  <c r="R50" i="83"/>
  <c r="R49" i="83"/>
  <c r="R48" i="83"/>
  <c r="R47" i="83"/>
  <c r="R46" i="83"/>
  <c r="R45" i="83"/>
  <c r="R44" i="83"/>
  <c r="R43" i="83"/>
  <c r="R42" i="83"/>
  <c r="R41" i="83"/>
  <c r="R36" i="83"/>
  <c r="R35" i="83"/>
  <c r="R34" i="83"/>
  <c r="R33" i="83"/>
  <c r="R32" i="83"/>
  <c r="R31" i="83"/>
  <c r="R30" i="83"/>
  <c r="R29" i="83"/>
  <c r="R28" i="83"/>
  <c r="R27" i="83"/>
  <c r="R26" i="83"/>
  <c r="R25" i="83"/>
  <c r="R24" i="83"/>
  <c r="R23" i="83"/>
  <c r="R22" i="83"/>
  <c r="R21" i="83"/>
  <c r="R20" i="83"/>
  <c r="R19" i="83"/>
  <c r="R18" i="83"/>
  <c r="R17" i="83"/>
  <c r="R16" i="83"/>
  <c r="R15" i="83"/>
  <c r="R14" i="83"/>
  <c r="R13" i="83"/>
  <c r="R12" i="83"/>
  <c r="R11" i="83"/>
  <c r="R10" i="83"/>
  <c r="P21" i="8"/>
  <c r="P20" i="8"/>
  <c r="P19" i="8"/>
  <c r="P18" i="8"/>
  <c r="P17" i="8"/>
  <c r="P16" i="8"/>
  <c r="P15" i="8"/>
  <c r="P14" i="8"/>
  <c r="P13" i="8"/>
  <c r="P12" i="8"/>
  <c r="P11" i="8"/>
  <c r="P10" i="8"/>
  <c r="V50" i="79"/>
  <c r="V49" i="79"/>
  <c r="V48" i="79"/>
  <c r="V47" i="79"/>
  <c r="V46" i="79"/>
  <c r="V45" i="79"/>
  <c r="V44" i="79"/>
  <c r="V43" i="79"/>
  <c r="V42" i="79"/>
  <c r="V35" i="79"/>
  <c r="V34" i="79"/>
  <c r="V33" i="79"/>
  <c r="V32" i="79"/>
  <c r="V31" i="79"/>
  <c r="V30" i="79"/>
  <c r="V29" i="79"/>
  <c r="V28" i="79"/>
  <c r="V27" i="79"/>
  <c r="V26" i="79"/>
  <c r="V25" i="79"/>
  <c r="V24" i="79"/>
  <c r="V23" i="79"/>
  <c r="V22" i="79"/>
  <c r="V21" i="79"/>
  <c r="V20" i="79"/>
  <c r="V19" i="79"/>
  <c r="V18" i="79"/>
  <c r="V17" i="79"/>
  <c r="V16" i="79"/>
  <c r="V15" i="79"/>
  <c r="V14" i="79"/>
  <c r="V13" i="79"/>
  <c r="V12" i="79"/>
  <c r="V11" i="79"/>
  <c r="A7" i="107" l="1"/>
  <c r="R1" i="98"/>
  <c r="B31" i="106" s="1"/>
  <c r="C31" i="106" s="1"/>
  <c r="A26" i="107" s="1"/>
  <c r="P1" i="96"/>
  <c r="B29" i="106" s="1"/>
  <c r="C29" i="106" s="1"/>
  <c r="A24" i="107" s="1"/>
  <c r="P1" i="93"/>
  <c r="B26" i="106" s="1"/>
  <c r="C26" i="106" s="1"/>
  <c r="A21" i="107" s="1"/>
  <c r="Q1" i="23"/>
  <c r="B36" i="106" s="1"/>
  <c r="C36" i="106" s="1"/>
  <c r="A31" i="107" s="1"/>
  <c r="T1" i="22"/>
  <c r="B35" i="106" s="1"/>
  <c r="C35" i="106" s="1"/>
  <c r="A30" i="107" s="1"/>
  <c r="N1" i="101"/>
  <c r="B34" i="106" s="1"/>
  <c r="C34" i="106" s="1"/>
  <c r="A29" i="107" s="1"/>
  <c r="N1" i="100"/>
  <c r="B33" i="106" s="1"/>
  <c r="C33" i="106" s="1"/>
  <c r="A28" i="107" s="1"/>
  <c r="N1" i="99"/>
  <c r="B32" i="106" s="1"/>
  <c r="C32" i="106" s="1"/>
  <c r="A27" i="107" s="1"/>
  <c r="V1" i="97"/>
  <c r="B30" i="106" s="1"/>
  <c r="C30" i="106" s="1"/>
  <c r="A25" i="107" s="1"/>
  <c r="V1" i="95"/>
  <c r="B28" i="106" s="1"/>
  <c r="C28" i="106" s="1"/>
  <c r="A23" i="107" s="1"/>
  <c r="R1" i="94"/>
  <c r="B27" i="106" s="1"/>
  <c r="C27" i="106" s="1"/>
  <c r="A22" i="107" s="1"/>
  <c r="V1" i="92"/>
  <c r="B25" i="106" s="1"/>
  <c r="C25" i="106" s="1"/>
  <c r="A20" i="107" s="1"/>
  <c r="R1" i="91"/>
  <c r="B24" i="106" s="1"/>
  <c r="C24" i="106" s="1"/>
  <c r="A19" i="107" s="1"/>
  <c r="N1" i="90"/>
  <c r="B22" i="106" s="1"/>
  <c r="C22" i="106" s="1"/>
  <c r="A17" i="107" s="1"/>
  <c r="N1" i="88"/>
  <c r="B21" i="106" s="1"/>
  <c r="C21" i="106" s="1"/>
  <c r="A16" i="107" s="1"/>
  <c r="N1" i="82"/>
  <c r="B20" i="106" s="1"/>
  <c r="C20" i="106" s="1"/>
  <c r="A15" i="107" s="1"/>
  <c r="R1" i="87"/>
  <c r="B19" i="106" s="1"/>
  <c r="C19" i="106" s="1"/>
  <c r="A14" i="107" s="1"/>
  <c r="V1" i="86"/>
  <c r="B18" i="106" s="1"/>
  <c r="C18" i="106" s="1"/>
  <c r="A13" i="107" s="1"/>
  <c r="P1" i="85"/>
  <c r="B17" i="106" s="1"/>
  <c r="C17" i="106" s="1"/>
  <c r="A12" i="107" s="1"/>
  <c r="V1" i="84"/>
  <c r="B16" i="106" s="1"/>
  <c r="C16" i="106" s="1"/>
  <c r="A11" i="107" s="1"/>
  <c r="R1" i="83"/>
  <c r="B15" i="106" s="1"/>
  <c r="C15" i="106" s="1"/>
  <c r="A10" i="107" s="1"/>
  <c r="P1" i="8"/>
  <c r="B14" i="106" s="1"/>
  <c r="C14" i="106" s="1"/>
  <c r="A9" i="107" s="1"/>
  <c r="V1" i="79"/>
  <c r="B13" i="106" s="1"/>
  <c r="C13" i="106" l="1"/>
  <c r="B39" i="106"/>
  <c r="K3" i="8"/>
  <c r="A8" i="107" l="1"/>
  <c r="A2" i="107" s="1"/>
  <c r="D23" i="9" s="1"/>
  <c r="C39" i="106"/>
  <c r="L2" i="23"/>
  <c r="P2" i="22"/>
  <c r="K3" i="101"/>
  <c r="K3" i="100"/>
  <c r="K3" i="99"/>
  <c r="M3" i="98"/>
  <c r="Q3" i="97"/>
  <c r="K3" i="96"/>
  <c r="R3" i="95"/>
  <c r="N3" i="94"/>
  <c r="K3" i="93"/>
  <c r="Q3" i="92"/>
  <c r="K3" i="90"/>
  <c r="K3" i="88"/>
  <c r="K3" i="82"/>
  <c r="M3" i="87"/>
  <c r="Q3" i="86"/>
  <c r="K3" i="85"/>
  <c r="Q3" i="84"/>
  <c r="N3" i="83"/>
  <c r="N3" i="91"/>
  <c r="L1" i="23"/>
  <c r="P1" i="22"/>
  <c r="K2" i="101"/>
  <c r="K2" i="100"/>
  <c r="K2" i="99"/>
  <c r="M2" i="98"/>
  <c r="Q2" i="97"/>
  <c r="K2" i="96"/>
  <c r="R2" i="95"/>
  <c r="N2" i="94"/>
  <c r="K2" i="93"/>
  <c r="Q2" i="92"/>
  <c r="N2" i="91"/>
  <c r="K2" i="90"/>
  <c r="K2" i="88"/>
  <c r="K2" i="82"/>
  <c r="Q2" i="86"/>
  <c r="K2" i="85"/>
  <c r="Q2" i="84"/>
  <c r="N2" i="83"/>
  <c r="K2" i="8"/>
  <c r="Q2" i="79"/>
  <c r="N2" i="27"/>
  <c r="Q3" i="79"/>
  <c r="N3" i="27"/>
  <c r="O42" i="23" l="1"/>
  <c r="O41" i="23"/>
  <c r="O40" i="23"/>
  <c r="O39" i="23"/>
  <c r="O38" i="23"/>
  <c r="O37" i="23"/>
  <c r="O36" i="23"/>
  <c r="O35" i="23"/>
  <c r="O34" i="23"/>
  <c r="O29" i="23"/>
  <c r="O28" i="23"/>
  <c r="O27" i="23"/>
  <c r="O26" i="23"/>
  <c r="O25" i="23"/>
  <c r="O24" i="23"/>
  <c r="O23" i="23"/>
  <c r="O22" i="23"/>
  <c r="O21" i="23"/>
  <c r="O16" i="23"/>
  <c r="O15" i="23"/>
  <c r="O14" i="23"/>
  <c r="O13" i="23"/>
  <c r="O12" i="23"/>
  <c r="O11" i="23"/>
  <c r="O10" i="23"/>
  <c r="O9" i="23"/>
  <c r="O8" i="23"/>
  <c r="O20" i="23" l="1"/>
  <c r="O7" i="23"/>
  <c r="O33" i="23"/>
  <c r="O6" i="23" l="1"/>
</calcChain>
</file>

<file path=xl/comments1.xml><?xml version="1.0" encoding="utf-8"?>
<comments xmlns="http://schemas.openxmlformats.org/spreadsheetml/2006/main">
  <authors>
    <author>Zástěra Tomáš</author>
  </authors>
  <commentList>
    <comment ref="C5" authorId="0" shapeId="0">
      <text>
        <r>
          <rPr>
            <b/>
            <sz val="9"/>
            <color indexed="81"/>
            <rFont val="Tahoma"/>
            <family val="2"/>
            <charset val="238"/>
          </rPr>
          <t xml:space="preserve">Zástěra Tomáš:
</t>
        </r>
        <r>
          <rPr>
            <sz val="9"/>
            <color indexed="81"/>
            <rFont val="Tahoma"/>
            <family val="2"/>
            <charset val="238"/>
          </rPr>
          <t>od 2.Q 2021 vypnutá kontrola délky IČO pro ENG výkazy.původní vzorec pro tuto buňku =KDYŽ(B5=8;"";KDYŽ($B$1="CZ";E5;F5))</t>
        </r>
      </text>
    </comment>
    <comment ref="A81" authorId="0" shapeId="0">
      <text>
        <r>
          <rPr>
            <b/>
            <sz val="9"/>
            <color indexed="81"/>
            <rFont val="Tahoma"/>
            <family val="2"/>
            <charset val="238"/>
          </rPr>
          <t xml:space="preserve">Lehké plastové tašky 
15 &lt; 50 mikronů </t>
        </r>
      </text>
    </comment>
    <comment ref="B81" authorId="0" shapeId="0">
      <text>
        <r>
          <rPr>
            <b/>
            <sz val="9"/>
            <color indexed="81"/>
            <rFont val="Tahoma"/>
            <family val="2"/>
            <charset val="238"/>
          </rPr>
          <t>16.667 - 1.000.000</t>
        </r>
        <r>
          <rPr>
            <sz val="9"/>
            <color indexed="81"/>
            <rFont val="Tahoma"/>
            <family val="2"/>
            <charset val="238"/>
          </rPr>
          <t xml:space="preserve">
</t>
        </r>
      </text>
    </comment>
    <comment ref="C81" authorId="0" shapeId="0">
      <text>
        <r>
          <rPr>
            <b/>
            <sz val="9"/>
            <color indexed="81"/>
            <rFont val="Tahoma"/>
            <family val="2"/>
            <charset val="238"/>
          </rPr>
          <t>Zástěra Tomáš:</t>
        </r>
        <r>
          <rPr>
            <sz val="9"/>
            <color indexed="81"/>
            <rFont val="Tahoma"/>
            <family val="2"/>
            <charset val="238"/>
          </rPr>
          <t xml:space="preserve">
0 … vše ok
1 … nejsou vyplněny tuny
2… nejsou vyplněny kusy 
3 …hmotnost 1 kusu je nižší než limit
4 …hmotnost 1 kusu je vyšší než limit</t>
        </r>
      </text>
    </comment>
    <comment ref="A83" authorId="0" shapeId="0">
      <text>
        <r>
          <rPr>
            <b/>
            <sz val="9"/>
            <color indexed="81"/>
            <rFont val="Tahoma"/>
            <family val="2"/>
            <charset val="238"/>
          </rPr>
          <t>Lehké plastové tašky 
&lt; 15 mikronů</t>
        </r>
      </text>
    </comment>
    <comment ref="B83" authorId="0" shapeId="0">
      <text>
        <r>
          <rPr>
            <b/>
            <sz val="9"/>
            <color indexed="81"/>
            <rFont val="Tahoma"/>
            <family val="2"/>
            <charset val="238"/>
          </rPr>
          <t>100.000-2.000.000</t>
        </r>
      </text>
    </comment>
    <comment ref="C83" authorId="0" shapeId="0">
      <text>
        <r>
          <rPr>
            <b/>
            <sz val="9"/>
            <color indexed="81"/>
            <rFont val="Tahoma"/>
            <family val="2"/>
            <charset val="238"/>
          </rPr>
          <t xml:space="preserve">Zástěra Tomáš:
</t>
        </r>
        <r>
          <rPr>
            <sz val="9"/>
            <color indexed="81"/>
            <rFont val="Tahoma"/>
            <family val="2"/>
            <charset val="238"/>
          </rPr>
          <t>0 … vše ok
1 … nejsou vyplněny tuny
2… nejsou vyplněny kusy 
3 …hmotnost 1 kusu je nižší než limit
4 …hmotnost 1 kusu je vyšší než limit</t>
        </r>
      </text>
    </comment>
    <comment ref="C87" authorId="0" shapeId="0">
      <text>
        <r>
          <rPr>
            <sz val="10"/>
            <rFont val="Arial CE"/>
            <charset val="238"/>
          </rPr>
          <t>0 … vše ok
1 … hláška #300
2 … hláška #301
3 … hláška #302</t>
        </r>
      </text>
    </comment>
    <comment ref="C92" authorId="0" shapeId="0">
      <text>
        <r>
          <rPr>
            <sz val="10"/>
            <rFont val="Arial CE"/>
            <charset val="238"/>
          </rPr>
          <t>0 … vše ok
1 … hláška #400
2 … hláška #401
3 … hláška #402</t>
        </r>
      </text>
    </comment>
  </commentList>
</comments>
</file>

<file path=xl/comments2.xml><?xml version="1.0" encoding="utf-8"?>
<comments xmlns="http://schemas.openxmlformats.org/spreadsheetml/2006/main">
  <authors>
    <author>Zástěra Tomáš</author>
    <author>Tomáš Zástěra</author>
  </authors>
  <commentList>
    <comment ref="D5" authorId="0" shapeId="0">
      <text>
        <r>
          <rPr>
            <sz val="8"/>
            <color indexed="81"/>
            <rFont val="Tahoma"/>
            <family val="2"/>
            <charset val="238"/>
          </rPr>
          <t xml:space="preserve">This field is used only if you are sending a corrective statement. In this case, fill in the text </t>
        </r>
        <r>
          <rPr>
            <b/>
            <sz val="8"/>
            <color indexed="81"/>
            <rFont val="Tahoma"/>
            <family val="2"/>
            <charset val="238"/>
          </rPr>
          <t>„CORRECTION“</t>
        </r>
      </text>
    </comment>
    <comment ref="B14" authorId="1" shapeId="0">
      <text>
        <r>
          <rPr>
            <b/>
            <sz val="8"/>
            <color indexed="81"/>
            <rFont val="Tahoma"/>
            <family val="2"/>
            <charset val="238"/>
          </rPr>
          <t>If you want to have on the invoice number of your order, fill it here.</t>
        </r>
      </text>
    </comment>
  </commentList>
</comments>
</file>

<file path=xl/sharedStrings.xml><?xml version="1.0" encoding="utf-8"?>
<sst xmlns="http://schemas.openxmlformats.org/spreadsheetml/2006/main" count="1990" uniqueCount="515">
  <si>
    <t>PET</t>
  </si>
  <si>
    <t>PE</t>
  </si>
  <si>
    <t>PP</t>
  </si>
  <si>
    <t>PS</t>
  </si>
  <si>
    <t>XPS</t>
  </si>
  <si>
    <t>EPS</t>
  </si>
  <si>
    <t>PVC</t>
  </si>
  <si>
    <t>FE</t>
  </si>
  <si>
    <t xml:space="preserve"> </t>
  </si>
  <si>
    <t xml:space="preserve"> IČO:</t>
  </si>
  <si>
    <t xml:space="preserve"> DIČ:</t>
  </si>
  <si>
    <t>EKOKOM-ID:</t>
  </si>
  <si>
    <t xml:space="preserve"> EK-</t>
  </si>
  <si>
    <t>Fax:</t>
  </si>
  <si>
    <t>E-mail:</t>
  </si>
  <si>
    <t>Al</t>
  </si>
  <si>
    <t>Fe</t>
  </si>
  <si>
    <t>Kontrola kvartálu</t>
  </si>
  <si>
    <t>Kontrola IČO</t>
  </si>
  <si>
    <t>Podmínka</t>
  </si>
  <si>
    <t>EKOKOM-ID</t>
  </si>
  <si>
    <t>Výstup podmínka</t>
  </si>
  <si>
    <t>Kontrola úvod - chybová hláška 1</t>
  </si>
  <si>
    <t>Kontrola úvod - chybová hláška 2</t>
  </si>
  <si>
    <t>Kontola Čísel na listech</t>
  </si>
  <si>
    <t>J1-1A</t>
  </si>
  <si>
    <t>J1-1B</t>
  </si>
  <si>
    <t>J1-1K</t>
  </si>
  <si>
    <t>J1-2A</t>
  </si>
  <si>
    <t>J1-2B</t>
  </si>
  <si>
    <t>J1-2K</t>
  </si>
  <si>
    <t>J1-3</t>
  </si>
  <si>
    <t>J1-3K</t>
  </si>
  <si>
    <t>J2</t>
  </si>
  <si>
    <t>J3</t>
  </si>
  <si>
    <t>J4</t>
  </si>
  <si>
    <t>O1-1A</t>
  </si>
  <si>
    <t>O1-1B</t>
  </si>
  <si>
    <t>O1-1K</t>
  </si>
  <si>
    <t>O1-2A</t>
  </si>
  <si>
    <t>O1-2B</t>
  </si>
  <si>
    <t>O1-2K</t>
  </si>
  <si>
    <t>O1-3</t>
  </si>
  <si>
    <t>O1-3K</t>
  </si>
  <si>
    <t>O2</t>
  </si>
  <si>
    <t>O3</t>
  </si>
  <si>
    <t>O4</t>
  </si>
  <si>
    <t>S1</t>
  </si>
  <si>
    <t>S2</t>
  </si>
  <si>
    <t>hodnota</t>
  </si>
  <si>
    <t>Odměna</t>
  </si>
  <si>
    <t>CENÍK</t>
  </si>
  <si>
    <t>Hodnota buňky</t>
  </si>
  <si>
    <t>Suma hodnot v červených polích na listu J1-1K</t>
  </si>
  <si>
    <t>Suma hodnot v červených polích na listu J1-1A</t>
  </si>
  <si>
    <t>Suma hodnot v oranžových polích na listu J1-1A</t>
  </si>
  <si>
    <t>Suma hodnot v oranžových polích na listu J1-1K</t>
  </si>
  <si>
    <t>Hláška CZ</t>
  </si>
  <si>
    <t>Hláška EN</t>
  </si>
  <si>
    <t>Suma hodnot v modrých polích na listu J1-1K</t>
  </si>
  <si>
    <t>Suma hodnot v modrých polích na listu J1-1B</t>
  </si>
  <si>
    <t>Chyba vyplnění na listech J1-1A a J1-1K: Součet hmotnosti kompozitních obalů na listu J1-1A ve sloupci vyrobené, nakoupené v ČR a jejich hmotnostního rozpadu na listu J1-1K ve sloupci prodejní vyrobené, nakoupené v ČR, musí být roven</t>
  </si>
  <si>
    <t xml:space="preserve">Fill error on sheets J1-1A and J1-1K: The sum of the weights of composite packaging on sheet J1-1A in the column produced, bought in Czechia and their mass decay on sheet J1-1K in the column sales, produced, bought in Czechia, must be equal 
Czechia, must be equal </t>
  </si>
  <si>
    <t>Chyba vyplnění na listech J1-1A a J1-1K: Součet hmotnosti kompozitních obalů na listu J1-1A ve sloupci importované do ČR a jejich hmotnostního rozpadu na listu J1-1K ve sloupci prodejní importované do ČR, musí být roven</t>
  </si>
  <si>
    <t>Fill error on sheets J1-1A and J1-1K: The sum of the weights of composite packaging on sheet J1-1A in the column imported to Czechia and their mass decay on sheet J1-1K in the column sales, imported to Czechia, must be equal</t>
  </si>
  <si>
    <t>Chyba vyplnění na listech J1-1B a J1-1K: Součet hmotnosti kompozitních obalů na listu J1-1B ve sloupci vyrobené, nakoupené v ČR a jejich hmotnostního rozpadu na listu J1-1K ve sloupci skupinové vyrobené, nakoupené v ČR, musí být roven</t>
  </si>
  <si>
    <t>Fill error on sheets J1-1B and J1-1K: The sum of the weights of composite packaging on sheet J1-1B in the column produced, bought in Czechia and their mass decay on sheet J1-1K in the column group, produced, bought in Czechia, must be equal</t>
  </si>
  <si>
    <t>Suma hodnot ve žlutých polích na listu J1-1B</t>
  </si>
  <si>
    <t>Suma hodnot ve žlutých polích na listu J1-1K</t>
  </si>
  <si>
    <t>Chyba vyplnění na listech J1-1B a J1-1K: Součet hmotnosti kompozitních obalů na listu J1-1B ve sloupci importované do ČR a jejich hmotnostního rozpadu na listu J1-1K ve sloupci skupinové importované do ČR, musí být roven</t>
  </si>
  <si>
    <t>Fill error on sheets J1-1B and J1-1K: The sum of the weights of composite packaging on sheet J1-1B in the column imported to Czechia and their mass decay on sheet J1-1K in the column group, imported to Czechia, must be equal</t>
  </si>
  <si>
    <t>Suma hodnot v zelených polích na listu J1-1B</t>
  </si>
  <si>
    <t>Suma hodnot v zelených polích na listu J1-1K</t>
  </si>
  <si>
    <t>Chyba vyplnění na listech J1-1B a J1-1K: Součet hmotnosti kompozitních obalů na listu J1-1B ve sloupci vyrobené, nakoupené v ČR a jejich hmotnostního rozpadu na listu J1-1K ve sloupci přepravní vyrobené, nakoupené v ČR, musí být roven</t>
  </si>
  <si>
    <t>Fill error on sheets J1-1B and J1-1K: The sum of the weights of composite packaging on sheet J1-1B in the column produced, bought in Czechia and their mass decay on sheet J1-1K in the column transport, produced, bought in Czechia, must be equal</t>
  </si>
  <si>
    <t>Suma hodnot v šedých polích na listu J1-1B</t>
  </si>
  <si>
    <t>Suma hodnot v šedých polích na listu J1-1K</t>
  </si>
  <si>
    <t>Chyba vyplnění na listech J1-1B a J1-1K: Součet hmotnosti kompozitních obalů na listu J1-1B ve sloupci importované do ČR a jejich hmotnostního rozpadu na listu J1-1K ve sloupci přepravní importované do ČR, musí být roven</t>
  </si>
  <si>
    <t>Fill error on sheets J1-1B and J1-1K: The sum of the weights of composite packaging on sheet J1-1B in the column imported to Czechia and their mass decay on sheet J1-1K in the column transport, imported to Czechia, must be equal</t>
  </si>
  <si>
    <t>Suma hodnot v červených polích na listu J1-2A</t>
  </si>
  <si>
    <t>Suma hodnot v červených polích na listu J1-2K</t>
  </si>
  <si>
    <t>Chyba vyplnění na listech J1-2A a J1-2K: Součet hmotnosti kompozitních obalů na listu J1-2A ve sloupci vyrobené, nakoupené v ČR a jejich hmotnostního rozpadu na listu J1-2K ve sloupci prodejní vyrobené, nakoupené v ČR, musí být roven</t>
  </si>
  <si>
    <t>Fill error on sheets J1-2A and J1-2K: The sum of the weights of composite packaging on sheet J1-2A in the column produced, bought in Czechia and their mass decay on sheet J1-2K in the column sales, produced,bought in Czechia, must be equal</t>
  </si>
  <si>
    <t>Suma hodnot v oranžových polích na listu J1-2A</t>
  </si>
  <si>
    <t>Suma hodnot v oranžových polích na listu J1-2K</t>
  </si>
  <si>
    <t>Chyba vyplnění na listech J1-2A a J1-2K: Součet hmotnosti kompozitních obalů na listu J1-2A ve sloupci importované do ČR a jejich hmotnostního rozpadu na listu J1-2K ve sloupci prodejní importované do ČR, musí být roven</t>
  </si>
  <si>
    <t>Fill error on sheets J1-2A and J1-2K: The sum of the weights of composite packaging on sheet J1-2A in the column imported to Czechia and their mass decay on sheet J1-2K in the column sales, imported to Czechia, must be equal</t>
  </si>
  <si>
    <t>Suma hodnot v modrých polích na listu J1-2B</t>
  </si>
  <si>
    <t>Suma hodnot v modrých polích na listu J1-2K</t>
  </si>
  <si>
    <t>Chyba vyplnění na listech J1-2B a J1-2K: Součet hmotnosti kompozitních obalů na listu J1-2B ve sloupci vyrobené, nakoupené v ČR a jejich hmotnostního rozpadu na listu J1-2K ve sloupci skupinové vyrobené, nakoupené v ČR, musí být roven</t>
  </si>
  <si>
    <t>Fill error on sheets J1-2B and J1-2K: The sum of the weights of composite packaging on sheet J1-2B in the column produced, bought in Czechia and their mass decay on sheet J1-2K in the column group, produced, bought in Czechia, must be equal</t>
  </si>
  <si>
    <t>Suma hodnot ve žlutých polích na listu J1-2B</t>
  </si>
  <si>
    <t>Suma hodnot ve žlutých polích na listu J1-2K</t>
  </si>
  <si>
    <t>Chyba vyplnění na listech J1-2B a J1-2K: Součet hmotnosti kompozitních obalů na listu J1-2B ve sloupci importované do ČR a jejich hmotnostního rozpadu na listu J1-2Kve sloupci skupinové importované do ČR, musí být roven</t>
  </si>
  <si>
    <t>Fill error on sheets J1-2B and J1-2K: The sum of the weights of composite packaging on sheet J1-2B in the column imported to Czechia and their mass decay on sheet J1-2K in the column group, imported to Czechia, must be equal</t>
  </si>
  <si>
    <t>Suma hodnot v zelených polích na listu J1-2B</t>
  </si>
  <si>
    <t>Suma hodnot v zelených polích na listu J1-2K</t>
  </si>
  <si>
    <t>Chyba vyplnění na listech J1-2B a J1-2K: Součet hmotnosti kompozitních obalů na listu J1-2B ve sloupci vyrobené, nakoupené v ČR a jejich hmotnostního rozpadu na listu J1-2K ve sloupci přepravní vyrobené, nakoupené v ČR, musí být roven</t>
  </si>
  <si>
    <t>Fill error on sheets J1-2B and J1-2K: The sum of the weights of composite packaging on sheet J1-2B in the column produced, bought in Czechia and their mass decay on sheet J1-2K in the column transport, produced, bought in Czechia, must be equal</t>
  </si>
  <si>
    <t>Suma hodnot v šedých polích na listu J1-2B</t>
  </si>
  <si>
    <t>Suma hodnot v šedých polích na listu J1-2K</t>
  </si>
  <si>
    <t>Chyba vyplnění na listech J1-2B a J1-2K: Součet hmotnosti kompozitních obalů na listu J1-2B ve sloupci importované do ČR a jejich hmotnostního rozpadu na listu J1-2K ve sloupci přepravní importované do ČR, musí být roven</t>
  </si>
  <si>
    <t>Fill error on sheets J1-2B and J1-2K: The sum of the weights of composite packaging on sheet J1-2B in the column imported to Czechia and their mass decay on sheet J1-2K in the column transport, imported to Czechia, must be equal</t>
  </si>
  <si>
    <t>Suma hodnot v červených polích na listu J1-3</t>
  </si>
  <si>
    <t>Suma hodnot v červených polích na listu J1-3K</t>
  </si>
  <si>
    <t>Chyba vyplnění na listech J1-3 a J1-3K: Součet hmotnosti kompozitních obalů na listu J1-3 ve sloupci neobsahují nápoje vyrobené, nakoupené v ČR a jejich hmotnostního rozpadu na listu J1-3K ve sloupci neobsahují nápoje vyrobené, nakoupené v ČR, musí být roven</t>
  </si>
  <si>
    <t>Fill error on sheets J1-3 and J1-3K: The sum of the weights of composite packaging on sheet J1-3 in the column non beverage, produced, bought in Czechia and their mass decay on sheet J1-3K in the  column non beverage, produced, bought in Czechia, must be equal</t>
  </si>
  <si>
    <t>Suma hodnot v oranžových polích na listu J1-3</t>
  </si>
  <si>
    <t>Suma hodnot v oranžových polích na listu J1-3K</t>
  </si>
  <si>
    <t>Chyba vyplnění na listech J1-3 a J1-3K: Součet hmotnosti kompozitních obalů na listu J1-3 ve sloupci neobsahují nápoje importované do ČR a jejich hmotnostního rozpadu na listu J1-3K ve sloupci neobsahují nápoje importované do ČR, musí být roven</t>
  </si>
  <si>
    <t>Fill error on sheets J1-3 and J1-3K: The sum of the weights of composite packaging on sheet J1-3 in the column non beverage, imported to Czechia and their mass decay on sheet J1-3K in the  column non beverage, imported to Czechia, must be equal</t>
  </si>
  <si>
    <t>Suma hodnot v zelených polích na listu J1-3</t>
  </si>
  <si>
    <t>Suma hodnot v zelených polích na listu J1-3K</t>
  </si>
  <si>
    <t>Chyba vyplnění na listech J1-3 a J1-3K: Součet hmotnosti kompozitních obalů na listu J1-3 ve sloupci obsahují nápoje vyrobené, nakoupené v ČR a jejich hmotnostního rozpadu na listu J1-3K ve sloupci obsahují nápoje vyrobené, nakoupené v ČR, musí být roven</t>
  </si>
  <si>
    <t>Fill error on sheets J1-3 and J1-3K: The sum of the weights of composite packaging on sheet J1-3 in the column beverage, produced, bought in Czechia and their mass decay on sheet J1-3K in the  column beverage, produced, bought in Czechia, must be equal</t>
  </si>
  <si>
    <t>Suma hodnot v šedých polích na listu J1-3</t>
  </si>
  <si>
    <t>Suma hodnot v šedých polích na listu J1-3K</t>
  </si>
  <si>
    <t>Chyba vyplnění na listech J1-3 a J1-3K: Součet hmotnosti kompozitních obalů na listu J1-3 ve sloupci obsahují nápoje importované do ČR a jejich hmotnostního rozpadu na listu J1-3K ve sloupci obsahují nápoje importované do ČR, musí být roven</t>
  </si>
  <si>
    <t>Fill error on sheets J1-3 and J1-3K: The sum of the weights of composite packaging on sheet J1-3 in the column beverage, imported to Czechia and their mass decay on sheet J1-3K in the  column beverage, imported to Czechia, must be equal</t>
  </si>
  <si>
    <t>Suma hodnot v červených polích na listu O1-1A</t>
  </si>
  <si>
    <t>Suma hodnot v červených polích na listu O1-1K</t>
  </si>
  <si>
    <t>Chyba vyplnění na listech O1-1A a O1-1K: Součet hmotnosti kompozitních obalů na listu O1-1A ve sloupci vyrobené, nakoupené v ČR a jejich hmotnostního rozpadu na listu O1-1K ve sloupci prodejní vyrobené, nakoupené v ČR, musí být roven</t>
  </si>
  <si>
    <t>Fill error on sheets O1-1A and O1-1K: The sum of the weights of composite packaging on sheet O1-1A in the column produced, bought in Czechia and their mass decay on sheet O1-1K in the column sales, produced, bought in Czechia, must be equal</t>
  </si>
  <si>
    <t>Suma hodnot v oranžových polích na listu O1-1A</t>
  </si>
  <si>
    <t>Suma hodnot v oranžových polích na listu O1-1K</t>
  </si>
  <si>
    <t>Chyba vyplnění na listech O1-1A a O1-1K: Součet hmotnosti kompozitních obalů na listu O1-1A ve sloupci importované do ČR a jejich hmotnostního rozpadu na listu O1-1K ve sloupci prodejní importované do ČR, musí být roven</t>
  </si>
  <si>
    <t>Fill error on sheets O1-1A and O1-1K: The sum of the weights of composite packaging on sheet O1-1A in the column imported to Czechia and their mass decay on sheet O1-1K in the column sales, imported to Czechia, must be equal</t>
  </si>
  <si>
    <t>Suma hodnot v modrých polích na listu O1-1B</t>
  </si>
  <si>
    <t>Suma hodnot v modrých polích na listu O1-1K</t>
  </si>
  <si>
    <t>Chyba vyplnění na listech O1-1B a O1-1K: Součet hmotnosti kompozitních obalů na listu O1-1B ve sloupci vyrobené, nakoupené v ČR a jejich hmotnostního rozpadu na listu O1-1K ve sloupci skupinové vyrobené, nakoupené v ČR, musí být roven</t>
  </si>
  <si>
    <t>Fill error on sheets O1-1B and O1-1K: The sum of the weights of composite packaging on sheet O1-1B in the column produced, bought in Czechia and their mass decay on sheet O1-1K in the column group, produced, bought in Czechia, must be equal</t>
  </si>
  <si>
    <t>Suma hodnot ve žlutých polích na listu O1-1B</t>
  </si>
  <si>
    <t>Suma hodnot ve žlutých polích na listu O1-1K</t>
  </si>
  <si>
    <t>Chyba vyplnění na listech O1-1B a O1-1K: Součet hmotnosti kompozitních obalů na listu O1-1B ve sloupci importované do ČR a jejich hmotnostního rozpadu na listu O1-1K ve sloupci skupinové importované do ČR, musí být roven</t>
  </si>
  <si>
    <t>Fill error on sheets O1-1B and O1-1K: The sum of the weights of composite packaging on sheet O1-1B in the column imported to Czechia and their mass decay on sheet O1-1K in the column group, imported to Czechia, must be equal</t>
  </si>
  <si>
    <t>Suma hodnot v zelených polích na listu O1-1B</t>
  </si>
  <si>
    <t>Suma hodnot v zelených polích na listu O1-1K</t>
  </si>
  <si>
    <t>Chyba vyplnění na listech O1-1B a O1-1K: Součet hmotnosti kompozitních obalů na listu O1-1B ve sloupci vyrobené, nakoupené v ČR a jejich hmotnostního rozpadu na listu O1-1K ve sloupci přepravní vyrobené, nakoupené v ČR, musí být roven</t>
  </si>
  <si>
    <t>Fill error on sheets O1-1B and O1-1K: The sum of the weights of composite packaging on sheet O1-1B in the column produced, bought in Czechia and their mass decay on sheet O1-1K in the column transport, produced, bought in Czechia, must be equal</t>
  </si>
  <si>
    <t>Suma hodnot v šedých polích na listu O1-1B</t>
  </si>
  <si>
    <t>Suma hodnot v šedých polích na listu O1-1K</t>
  </si>
  <si>
    <t>Chyba vyplnění na listech O1-1B a O1-1K: Součet hmotnosti kompozitních obalů na listu O1-1B ve sloupci importované do ČR a jejich hmotnostního rozpadu na listu O1-1K ve sloupci přepravní importované do ČR, musí být roven</t>
  </si>
  <si>
    <t>Fill error on sheets O1-1B and O1-1K: The sum of the weights of composite packaging on sheet O1-B in the column imported to Czechia and their mass decay on sheet O1-1K in the column transport, imported to Czechia, must be equal</t>
  </si>
  <si>
    <t>Suma hodnot v červených polích na listu O1-2A</t>
  </si>
  <si>
    <t>Suma hodnot v červených polích na listu O1-2K</t>
  </si>
  <si>
    <t>Chyba vyplnění na listech O1-2A a O1-2K: Součet hmotnosti kompozitních obalů na listu O1-2A ve sloupci vyrobené, nakoupené v ČR a jejich hmotnostního rozpadu na listu O1-2K ve sloupci prodejní vyrobené, nakoupené v ČR, musí být roven</t>
  </si>
  <si>
    <t>Fill error on sheets O1-2A and O1-2K: The sum of the weights of composite packaging on sheet O1-2A in the column produced, bought in Czechia and their mass decay on sheet O1-2K in the column sales, produced, bought in Czechia, must be equal</t>
  </si>
  <si>
    <t>Suma hodnot v oranžových polích na listu O1-2A</t>
  </si>
  <si>
    <t>Suma hodnot v oranžových polích na listu O1-2K</t>
  </si>
  <si>
    <t>Chyba vyplnění na listech O1-2A a O1-2K: Součet hmotnosti kompozitních obalů na listu O1-2A ve sloupci importované do ČR a jejich hmotnostního rozpadu na listu O1-2K ve sloupci prodejní importované do ČR, musí být roven</t>
  </si>
  <si>
    <t>Fill error on sheets O1-2A and O1-2K: The sum of the weights of composite packaging on sheet O1-2A in the column imported to Czechia and their mass decay on sheet O1-2K in the column sales, imported to Czechia, must be equal</t>
  </si>
  <si>
    <t>Suma hodnot v modrých polích na listu O1-2B</t>
  </si>
  <si>
    <t>Suma hodnot v modrých polích na listu O1-2K</t>
  </si>
  <si>
    <t>Chyba vyplnění na listech O1-2B a O1-2K: Součet hmotnosti kompozitních obalů na listu O1-2B ve sloupci vyrobené, nakoupené v ČR a jejich hmotnostního rozpadu na listu O1-2K ve sloupci skupinové vyrobené, nakoupené v ČR, musí být roven</t>
  </si>
  <si>
    <t>Fill error on sheets O1-2B and O1-2K: The sum of the weights of composite packaging on sheet O1-2B in the column produced, bought in Czechia and their mass decay on sheet O1-2K in the column group, produced, bought in Czechia, must be equal</t>
  </si>
  <si>
    <t>Suma hodnot ve žlutých polích na listu O1-2B</t>
  </si>
  <si>
    <t>Suma hodnot ve žlutých polích na listu O1-2K</t>
  </si>
  <si>
    <t>Chyba vyplnění na listech O1-2B a O1-2K: Součet hmotnosti kompozitních obalů na listu O1-2B ve sloupci importované do ČR a jejich hmotnostního rozpadu na listu O1-2K ve sloupci skupinové importované do ČR, musí být roven</t>
  </si>
  <si>
    <t>Fill error on sheets O1-2B and O1-2K: The sum of the weights of composite packaging on sheet O1-2B in the column imported to Czechia and their mass decay on sheet O1-2K in the column group, imported to Czechia, must be equal</t>
  </si>
  <si>
    <t>Suma hodnot v zelených polích na listu O1-2B</t>
  </si>
  <si>
    <t>Suma hodnot v zelených polích na listu O1-2K</t>
  </si>
  <si>
    <t>Chyba vyplnění na listech O1-2B a O1-2K: Součet hmotnosti kompozitních obalů na listu O1-2B ve sloupci vyrobené, nakoupené v ČR a jejich hmotnostního rozpadu na listu O1-2K ve sloupci přepravní vyrobené, nakoupené v ČR, musí být roven</t>
  </si>
  <si>
    <t>Fill error on sheets O1-2B and O1-2K: The sum of the weights of composite packaging on sheet O1-2B in the column produced, bought in Czechia and their mass decay on sheet O1-2K in the column transport, produced, bought in Czechia, must be equal</t>
  </si>
  <si>
    <t>Suma hodnot v šedých polích na listu O1-2B</t>
  </si>
  <si>
    <t>Suma hodnot v šedých polích na listu O1-2K</t>
  </si>
  <si>
    <t>Chyba vyplnění na listech O1-2B a O1-2K: Součet hmotnosti kompozitních obalů na listu O1-2B ve sloupci importované do ČR a jejich hmotnostního rozpadu na listu O1-2K ve sloupci přepravní importované do ČR, musí být roven</t>
  </si>
  <si>
    <t>Fill error on sheets O1-2B and O1-2K: The sum of the weights of composite packaging on sheet O1-2B in the column imported to Czechia and their mass decay on sheet O1-2K in the column transport, imported to Czechia, must be equal</t>
  </si>
  <si>
    <t>Suma hodnot v červených polích na listu O1-3</t>
  </si>
  <si>
    <t>Suma hodnot v červených polích na listu O1-3K</t>
  </si>
  <si>
    <t>Chyba vyplnění na listech O1-3 a O1-3K: Součet hmotnosti kompozitních obalů na listu O1-3 ve sloupci neobsahují nápoje vyrobené, nakoupené v ČR a jejich hmotnostního rozpadu na listu O1-3K ve sloupci neobsahují nápoje vyrobené, nakoupené v ČR, musí být roven</t>
  </si>
  <si>
    <t>Fill error on sheets O1-3 and O1-3K: The sum of the weights of composite packaging on sheet O1-3 in the column non beverage, produced, bought in Czechia and their mass decay on sheet O1-3K in the  column non beverage, produced, bought in Czechia, must be equal</t>
  </si>
  <si>
    <t>Suma hodnot v oranžových polích na listu O1-3</t>
  </si>
  <si>
    <t>Suma hodnot v oranžových polích na listu O1-3K</t>
  </si>
  <si>
    <t>Chyba vyplnění na listech O1-3 a O1-3K: Součet hmotnosti kompozitních obalů na listu O1-3 ve sloupci neobsahují nápoje importované do ČR a jejich hmotnostního rozpadu na listu O1-3K ve sloupci neobsahují nápoje importované do ČR, musí být roven</t>
  </si>
  <si>
    <t>Fill error on sheets O1-3 and O1-3K: The sum of the weights of composite packaging on sheet O1-3 in the column non beverage, imported to Czechia and their mass decay on sheet O1-3K in the  column non beverage, imported to Czechia, must be equal</t>
  </si>
  <si>
    <t>Suma hodnot v zelených polích na listu O1-3</t>
  </si>
  <si>
    <t>Suma hodnot v zelených polích na listu O1-3K</t>
  </si>
  <si>
    <t>Chyba vyplnění na listech O1-3 a O1-3K: Součet hmotnosti kompozitních obalů na listu O1-3 ve sloupci obsahují nápoje vyrobené, nakoupené v ČR a jejich hmotnostního rozpadu na listu O1-3K ve sloupci obsahují nápoje vyrobené, nakoupené v ČR, musí být roven</t>
  </si>
  <si>
    <t>Fill error on sheets O1-3 and O1-3K: The sum of the weights of composite packaging on sheet O1-3 in the column beverage, produced, bought in Czechia and their mass decay on sheet O1-3K in the  column beverage, produced, bought in Czechia, must be equal</t>
  </si>
  <si>
    <t>Suma hodnot v šedých polích na listu O1-3</t>
  </si>
  <si>
    <t>Suma hodnot v šedých polích na listu O1-3K</t>
  </si>
  <si>
    <t>Chyba vyplnění na listech O1-3 a O1-3K: Součet hmotnosti kompozitních obalů na listu O1-3 ve sloupci obsahují nápoje importované do ČR a jejich hmotnostního rozpadu na listu O1-3K ve sloupci obsahují nápoje importované do ČR, musí být roven</t>
  </si>
  <si>
    <t>Fill error on sheets O1-3 and O1-3K: The sum of the weights of composite packaging on sheet O1-3 in the column beverage, imported to Czechia and their mass decay on sheet O1-3K in the  column beverage, imported to Czechia, must be equal</t>
  </si>
  <si>
    <t>Kontrola KOMPOZITY SOUČET 2</t>
  </si>
  <si>
    <t>Kontola KOMPOZITY SOUČET 1</t>
  </si>
  <si>
    <t>Výstupní hláška</t>
  </si>
  <si>
    <t>Čtvrtletí (musí být číslo 1, 2, 3 nebo 4)</t>
  </si>
  <si>
    <t xml:space="preserve"> IČO (musí mít osm číslic)</t>
  </si>
  <si>
    <t>Kontrola úvod - chybová hláška složená 1,2</t>
  </si>
  <si>
    <t>POZOR!!  Zkontrolujte prosím následující pole na této stránce:</t>
  </si>
  <si>
    <t xml:space="preserve"> IČO (the number must have 8 figures)</t>
  </si>
  <si>
    <t>Quarter (please fill in 1,2,3, or 4)</t>
  </si>
  <si>
    <t>ATTENTION!! Please check the following fields on this page:</t>
  </si>
  <si>
    <t xml:space="preserve"> EKOKOM ID (musí začínat jedním písmenem a jeho délka musí být 9 znaků)</t>
  </si>
  <si>
    <t xml:space="preserve"> EKOKOM ID (ID must start with one letter and it must have 9 characters)</t>
  </si>
  <si>
    <t>Výstupní hláška (chyba na listu)</t>
  </si>
  <si>
    <t>Hláška EN (šablona)</t>
  </si>
  <si>
    <t>Hláška CZ (šablona)</t>
  </si>
  <si>
    <t>Výstupní hláška - souhrn</t>
  </si>
  <si>
    <t>Hlášky kontrol na listech - souhrn</t>
  </si>
  <si>
    <t>Error value in sheet:</t>
  </si>
  <si>
    <t>Rozdíl</t>
  </si>
  <si>
    <t>číslo chyby</t>
  </si>
  <si>
    <t>VÝKAZ OBSAHUJE NÁSLEDUJÍCÍ CHYBY:</t>
  </si>
  <si>
    <t>popis chyby</t>
  </si>
  <si>
    <t>Číslo chyby</t>
  </si>
  <si>
    <t>VÝKAZ JE BEZ CHYB</t>
  </si>
  <si>
    <t>THESE ERRORS ARE IN THE STATEMENT:</t>
  </si>
  <si>
    <t>THE STATEMENT IS ERROR-FREE</t>
  </si>
  <si>
    <t>když obsahuje chyby</t>
  </si>
  <si>
    <t>když neobsahuje chyby</t>
  </si>
  <si>
    <t>Titulek listu TEST - Výstupní hláška</t>
  </si>
  <si>
    <t>Titulek listu TEST - Hláška CZ</t>
  </si>
  <si>
    <t>Titulek listu TEST - Hláška EN</t>
  </si>
  <si>
    <t>Texty</t>
  </si>
  <si>
    <t>Částka - Výstupní hláška</t>
  </si>
  <si>
    <t>Částka - Hláška CZ</t>
  </si>
  <si>
    <t>Částka - Hláška EN</t>
  </si>
  <si>
    <t>POZOR, CHYBA VYPLNĚNÍ, 
PROSÍM OPRAVTE!
popis chyb naleznete na listu TEST</t>
  </si>
  <si>
    <t>ATTENTION, ERROR, 
PLEASE CORRECT!
see the TEST sheet for errors specification</t>
  </si>
  <si>
    <t>Verze výkazu</t>
  </si>
  <si>
    <t>CZ</t>
  </si>
  <si>
    <t>Jazyk výkazu</t>
  </si>
  <si>
    <t>Verze výkazu výstup</t>
  </si>
  <si>
    <t>E</t>
  </si>
  <si>
    <t>Jazyky (combo)</t>
  </si>
  <si>
    <t/>
  </si>
  <si>
    <t>RETAIL (pokud je to retailový výkaz napiš do F1 písmeno R) pole je ovládáno skriptem</t>
  </si>
  <si>
    <t>Statement about packaging production</t>
  </si>
  <si>
    <t>Company:</t>
  </si>
  <si>
    <t>Address:</t>
  </si>
  <si>
    <t>E-mail for receiving invoices:</t>
  </si>
  <si>
    <t>Business identification number</t>
  </si>
  <si>
    <t>V.A.T. identification number</t>
  </si>
  <si>
    <t>Order number</t>
  </si>
  <si>
    <t>Methodology for this statement you can find on www.ekokom.cz</t>
  </si>
  <si>
    <t>Contact person:</t>
  </si>
  <si>
    <t>Phone:</t>
  </si>
  <si>
    <t>INVOICING ESTIMATE:</t>
  </si>
  <si>
    <t>one-way</t>
  </si>
  <si>
    <t>paid</t>
  </si>
  <si>
    <t>non-beverage</t>
  </si>
  <si>
    <t>sales</t>
  </si>
  <si>
    <t>Fill in the weight in tonnes</t>
  </si>
  <si>
    <t>Soft, flexible</t>
  </si>
  <si>
    <r>
      <t xml:space="preserve">virgin </t>
    </r>
    <r>
      <rPr>
        <vertAlign val="subscript"/>
        <sz val="16"/>
        <rFont val="Arial"/>
        <family val="2"/>
        <charset val="238"/>
      </rPr>
      <t>(4)</t>
    </r>
  </si>
  <si>
    <r>
      <t xml:space="preserve">recycled </t>
    </r>
    <r>
      <rPr>
        <vertAlign val="subscript"/>
        <sz val="16"/>
        <rFont val="Arial"/>
        <family val="2"/>
        <charset val="238"/>
      </rPr>
      <t>(5)</t>
    </r>
  </si>
  <si>
    <t>produced, bought 
in Czechia</t>
  </si>
  <si>
    <t>imported 
to Czechia</t>
  </si>
  <si>
    <t>Plastics</t>
  </si>
  <si>
    <t>Metals</t>
  </si>
  <si>
    <r>
      <t xml:space="preserve">clear transparent </t>
    </r>
    <r>
      <rPr>
        <vertAlign val="subscript"/>
        <sz val="12"/>
        <rFont val="Arial CE"/>
        <charset val="238"/>
      </rPr>
      <t>(6)</t>
    </r>
  </si>
  <si>
    <r>
      <t xml:space="preserve">coloured transparent </t>
    </r>
    <r>
      <rPr>
        <vertAlign val="subscript"/>
        <sz val="12"/>
        <rFont val="Arial CE"/>
        <charset val="238"/>
      </rPr>
      <t>(8)</t>
    </r>
  </si>
  <si>
    <r>
      <t>coloured opaque</t>
    </r>
    <r>
      <rPr>
        <vertAlign val="subscript"/>
        <sz val="12"/>
        <rFont val="Arial CE"/>
        <charset val="238"/>
      </rPr>
      <t>(9)</t>
    </r>
  </si>
  <si>
    <r>
      <t xml:space="preserve">colour </t>
    </r>
    <r>
      <rPr>
        <vertAlign val="subscript"/>
        <sz val="12"/>
        <rFont val="Arial CE"/>
        <charset val="238"/>
      </rPr>
      <t>(7)</t>
    </r>
  </si>
  <si>
    <t>Others</t>
  </si>
  <si>
    <r>
      <t xml:space="preserve">Bio-
degradable </t>
    </r>
    <r>
      <rPr>
        <b/>
        <vertAlign val="subscript"/>
        <sz val="14"/>
        <rFont val="Arial CE"/>
        <charset val="238"/>
      </rPr>
      <t>(11)</t>
    </r>
  </si>
  <si>
    <r>
      <t xml:space="preserve">Composite 
</t>
    </r>
    <r>
      <rPr>
        <b/>
        <vertAlign val="subscript"/>
        <sz val="14"/>
        <rFont val="Arial CE"/>
        <charset val="238"/>
      </rPr>
      <t>(10)</t>
    </r>
  </si>
  <si>
    <t>Glass</t>
  </si>
  <si>
    <r>
      <t xml:space="preserve">Clear transparent </t>
    </r>
    <r>
      <rPr>
        <b/>
        <vertAlign val="subscript"/>
        <sz val="14"/>
        <rFont val="Arial CE"/>
        <charset val="238"/>
      </rPr>
      <t>(6)</t>
    </r>
  </si>
  <si>
    <r>
      <t xml:space="preserve">Composite </t>
    </r>
    <r>
      <rPr>
        <b/>
        <vertAlign val="subscript"/>
        <sz val="14"/>
        <rFont val="Arial CE"/>
        <charset val="238"/>
      </rPr>
      <t>(10)</t>
    </r>
  </si>
  <si>
    <t>Paper</t>
  </si>
  <si>
    <t>Paperboard</t>
  </si>
  <si>
    <t xml:space="preserve">Corrugated board  </t>
  </si>
  <si>
    <t>Moulded fibre</t>
  </si>
  <si>
    <t>Wood</t>
  </si>
  <si>
    <t xml:space="preserve">Wood and chipboard  </t>
  </si>
  <si>
    <t>Textile</t>
  </si>
  <si>
    <t xml:space="preserve">produced, bought 
in Czechia   </t>
  </si>
  <si>
    <t>imported to Czechia</t>
  </si>
  <si>
    <t>4) Amount of virgin (raw) material in the packaging.</t>
  </si>
  <si>
    <t>5) Verifiable amount of recycled material in the packaging.</t>
  </si>
  <si>
    <t>6) Packaging, clear without visible colour.</t>
  </si>
  <si>
    <t>7) Packaging, transparent with colour or completely coloured.</t>
  </si>
  <si>
    <t>8) PET packaging, transparent with colour.</t>
  </si>
  <si>
    <t>9) PET packaging, fully coloured.</t>
  </si>
  <si>
    <t>10) Continue filling in the sheet J1-1K.</t>
  </si>
  <si>
    <t>11) Biodegradation is the aerobic or anaerobic decomposition / degradation of packaging waste; oxo-degradable plastic packaging is not considered to be biodegradable packaging.</t>
  </si>
  <si>
    <t>group and transport</t>
  </si>
  <si>
    <r>
      <t>J1-1B One-way packaging</t>
    </r>
    <r>
      <rPr>
        <b/>
        <vertAlign val="subscript"/>
        <sz val="18"/>
        <rFont val="Arial"/>
        <family val="2"/>
        <charset val="238"/>
      </rPr>
      <t xml:space="preserve"> (1) </t>
    </r>
    <r>
      <rPr>
        <b/>
        <sz val="18"/>
        <rFont val="Arial"/>
        <family val="2"/>
        <charset val="238"/>
      </rPr>
      <t>- paid</t>
    </r>
  </si>
  <si>
    <r>
      <t xml:space="preserve">TRADE PACKAGING </t>
    </r>
    <r>
      <rPr>
        <b/>
        <vertAlign val="subscript"/>
        <sz val="18"/>
        <rFont val="Arial"/>
        <family val="2"/>
        <charset val="238"/>
      </rPr>
      <t>(3)</t>
    </r>
  </si>
  <si>
    <t>Group</t>
  </si>
  <si>
    <t>Transport</t>
  </si>
  <si>
    <r>
      <t xml:space="preserve">Composite material </t>
    </r>
    <r>
      <rPr>
        <b/>
        <vertAlign val="subscript"/>
        <sz val="18"/>
        <rFont val="Arial CE"/>
        <charset val="238"/>
      </rPr>
      <t>(9)</t>
    </r>
  </si>
  <si>
    <r>
      <t xml:space="preserve">Composite 
</t>
    </r>
    <r>
      <rPr>
        <b/>
        <vertAlign val="subscript"/>
        <sz val="14"/>
        <rFont val="Arial CE"/>
        <charset val="238"/>
      </rPr>
      <t>(9)</t>
    </r>
  </si>
  <si>
    <r>
      <t xml:space="preserve">Composite Al </t>
    </r>
    <r>
      <rPr>
        <b/>
        <vertAlign val="subscript"/>
        <sz val="14"/>
        <rFont val="Arial CE"/>
        <charset val="238"/>
      </rPr>
      <t>(9)</t>
    </r>
  </si>
  <si>
    <r>
      <t xml:space="preserve">Composite Fe </t>
    </r>
    <r>
      <rPr>
        <b/>
        <vertAlign val="subscript"/>
        <sz val="14"/>
        <rFont val="Arial CE"/>
        <charset val="238"/>
      </rPr>
      <t>(9)</t>
    </r>
  </si>
  <si>
    <r>
      <t xml:space="preserve">Composite </t>
    </r>
    <r>
      <rPr>
        <b/>
        <vertAlign val="subscript"/>
        <sz val="14"/>
        <rFont val="Arial CE"/>
        <charset val="238"/>
      </rPr>
      <t>(9)</t>
    </r>
  </si>
  <si>
    <t>8) Biodegradation is the aerobic or anaerobic decomposition / degradation of packaging waste; oxo-degradable plastic packaging is not considered to be biodegradable packaging.</t>
  </si>
  <si>
    <t>9) Continue filling in the sheet J1-1K.</t>
  </si>
  <si>
    <t>sales, group and transport</t>
  </si>
  <si>
    <t>composite</t>
  </si>
  <si>
    <t>Fill in the weight 
in tonnes</t>
  </si>
  <si>
    <r>
      <t xml:space="preserve">TRADE PACKAGING </t>
    </r>
    <r>
      <rPr>
        <b/>
        <vertAlign val="subscript"/>
        <sz val="18"/>
        <rFont val="Arial CE"/>
        <charset val="238"/>
      </rPr>
      <t>(3)</t>
    </r>
  </si>
  <si>
    <t>Sales</t>
  </si>
  <si>
    <t xml:space="preserve">Paper and Corrugated 
board  </t>
  </si>
  <si>
    <t>beverage</t>
  </si>
  <si>
    <t>produced, bought
in Czechia</t>
  </si>
  <si>
    <r>
      <t xml:space="preserve">Beverage carton </t>
    </r>
    <r>
      <rPr>
        <b/>
        <vertAlign val="subscript"/>
        <sz val="18"/>
        <rFont val="Arial CE"/>
        <charset val="238"/>
      </rPr>
      <t>(2,10)</t>
    </r>
  </si>
  <si>
    <r>
      <t xml:space="preserve">Composite material </t>
    </r>
    <r>
      <rPr>
        <b/>
        <vertAlign val="subscript"/>
        <sz val="18"/>
        <rFont val="Arial CE"/>
        <charset val="238"/>
      </rPr>
      <t>(10)</t>
    </r>
  </si>
  <si>
    <r>
      <t xml:space="preserve">Composite Al </t>
    </r>
    <r>
      <rPr>
        <b/>
        <vertAlign val="subscript"/>
        <sz val="14"/>
        <rFont val="Arial CE"/>
        <charset val="238"/>
      </rPr>
      <t>(10)</t>
    </r>
  </si>
  <si>
    <r>
      <t xml:space="preserve">Composite Fe </t>
    </r>
    <r>
      <rPr>
        <b/>
        <vertAlign val="subscript"/>
        <sz val="14"/>
        <rFont val="Arial CE"/>
        <charset val="238"/>
      </rPr>
      <t>(10)</t>
    </r>
  </si>
  <si>
    <t>10) Continue filling in the sheet J1-2K.</t>
  </si>
  <si>
    <r>
      <t xml:space="preserve">J1-2B One-way packaging </t>
    </r>
    <r>
      <rPr>
        <b/>
        <vertAlign val="subscript"/>
        <sz val="18"/>
        <rFont val="Arial"/>
        <family val="2"/>
        <charset val="238"/>
      </rPr>
      <t>(1)</t>
    </r>
    <r>
      <rPr>
        <b/>
        <sz val="18"/>
        <rFont val="Arial"/>
        <family val="2"/>
        <charset val="238"/>
      </rPr>
      <t xml:space="preserve"> - paid</t>
    </r>
  </si>
  <si>
    <t>9) Continue filling in the sheet J1-2K.</t>
  </si>
  <si>
    <t>industrial</t>
  </si>
  <si>
    <t>non-beverage and beverage</t>
  </si>
  <si>
    <r>
      <t xml:space="preserve">J1-3 One-way packaging </t>
    </r>
    <r>
      <rPr>
        <b/>
        <vertAlign val="subscript"/>
        <sz val="18"/>
        <rFont val="Arial"/>
        <family val="2"/>
        <charset val="238"/>
      </rPr>
      <t>(1)</t>
    </r>
    <r>
      <rPr>
        <b/>
        <sz val="18"/>
        <rFont val="Arial"/>
        <family val="2"/>
        <charset val="238"/>
      </rPr>
      <t xml:space="preserve"> - paid</t>
    </r>
  </si>
  <si>
    <r>
      <t xml:space="preserve">INDUSTRIAL </t>
    </r>
    <r>
      <rPr>
        <b/>
        <vertAlign val="subscript"/>
        <sz val="18"/>
        <rFont val="Arial"/>
        <family val="2"/>
        <charset val="238"/>
      </rPr>
      <t>(2)</t>
    </r>
  </si>
  <si>
    <r>
      <t xml:space="preserve">Non-beverage </t>
    </r>
    <r>
      <rPr>
        <b/>
        <vertAlign val="subscript"/>
        <sz val="16"/>
        <rFont val="Arial"/>
        <family val="2"/>
        <charset val="238"/>
      </rPr>
      <t>(3)</t>
    </r>
  </si>
  <si>
    <t>Beverage</t>
  </si>
  <si>
    <r>
      <t xml:space="preserve">Bio-
degradable </t>
    </r>
    <r>
      <rPr>
        <b/>
        <vertAlign val="subscript"/>
        <sz val="14"/>
        <rFont val="Arial CE"/>
        <charset val="238"/>
      </rPr>
      <t>(8)</t>
    </r>
  </si>
  <si>
    <t>9) Continue filling in the sheet J1-3K.</t>
  </si>
  <si>
    <r>
      <t xml:space="preserve">J1-3K One-way packaging </t>
    </r>
    <r>
      <rPr>
        <b/>
        <vertAlign val="subscript"/>
        <sz val="18"/>
        <rFont val="Arial"/>
        <family val="2"/>
        <charset val="238"/>
      </rPr>
      <t>(1)</t>
    </r>
    <r>
      <rPr>
        <b/>
        <sz val="18"/>
        <rFont val="Arial"/>
        <family val="2"/>
        <charset val="238"/>
      </rPr>
      <t xml:space="preserve"> - paid</t>
    </r>
  </si>
  <si>
    <r>
      <t xml:space="preserve">INDUSTRIAL </t>
    </r>
    <r>
      <rPr>
        <b/>
        <vertAlign val="subscript"/>
        <sz val="18"/>
        <rFont val="Arial CE"/>
        <charset val="238"/>
      </rPr>
      <t>(2)</t>
    </r>
  </si>
  <si>
    <t>pre-paid</t>
  </si>
  <si>
    <t>sales, group, transport and industrial</t>
  </si>
  <si>
    <r>
      <t xml:space="preserve">TRADE PACKAGING </t>
    </r>
    <r>
      <rPr>
        <b/>
        <vertAlign val="subscript"/>
        <sz val="18"/>
        <rFont val="Arial CE"/>
        <charset val="238"/>
      </rPr>
      <t>(2)</t>
    </r>
  </si>
  <si>
    <r>
      <t xml:space="preserve">INDUSTRIAL </t>
    </r>
    <r>
      <rPr>
        <b/>
        <vertAlign val="subscript"/>
        <sz val="18"/>
        <rFont val="Arial"/>
        <family val="2"/>
        <charset val="238"/>
      </rPr>
      <t>(3)</t>
    </r>
  </si>
  <si>
    <t>non-paid</t>
  </si>
  <si>
    <t>exported</t>
  </si>
  <si>
    <t xml:space="preserve">reusable packaging </t>
  </si>
  <si>
    <r>
      <t xml:space="preserve">O1-1A Reusable packaging </t>
    </r>
    <r>
      <rPr>
        <b/>
        <vertAlign val="subscript"/>
        <sz val="18"/>
        <rFont val="Arial"/>
        <family val="2"/>
        <charset val="238"/>
      </rPr>
      <t>(1)</t>
    </r>
    <r>
      <rPr>
        <b/>
        <sz val="18"/>
        <rFont val="Arial"/>
        <family val="2"/>
        <charset val="238"/>
      </rPr>
      <t xml:space="preserve"> - paid</t>
    </r>
  </si>
  <si>
    <t>10) Continue filling in the sheet O1-1K.</t>
  </si>
  <si>
    <r>
      <t xml:space="preserve">O1-1B Reusable packaging </t>
    </r>
    <r>
      <rPr>
        <b/>
        <vertAlign val="subscript"/>
        <sz val="18"/>
        <rFont val="Arial"/>
        <family val="2"/>
        <charset val="238"/>
      </rPr>
      <t>(1)</t>
    </r>
    <r>
      <rPr>
        <b/>
        <sz val="18"/>
        <rFont val="Arial"/>
        <family val="2"/>
        <charset val="238"/>
      </rPr>
      <t xml:space="preserve"> - paid</t>
    </r>
  </si>
  <si>
    <t>9) Continue filling in the sheet O1-1K.</t>
  </si>
  <si>
    <r>
      <t xml:space="preserve">O1-1K Reusable packaging </t>
    </r>
    <r>
      <rPr>
        <b/>
        <vertAlign val="subscript"/>
        <sz val="18"/>
        <rFont val="Arial"/>
        <family val="2"/>
        <charset val="238"/>
      </rPr>
      <t>(1)</t>
    </r>
    <r>
      <rPr>
        <b/>
        <sz val="18"/>
        <rFont val="Arial"/>
        <family val="2"/>
        <charset val="238"/>
      </rPr>
      <t xml:space="preserve"> - paid</t>
    </r>
  </si>
  <si>
    <r>
      <t xml:space="preserve">O1-2A Reusable packaging </t>
    </r>
    <r>
      <rPr>
        <b/>
        <vertAlign val="subscript"/>
        <sz val="18"/>
        <rFont val="Arial"/>
        <family val="2"/>
        <charset val="238"/>
      </rPr>
      <t>(1)</t>
    </r>
    <r>
      <rPr>
        <b/>
        <sz val="18"/>
        <rFont val="Arial"/>
        <family val="2"/>
        <charset val="238"/>
      </rPr>
      <t xml:space="preserve"> - paid</t>
    </r>
  </si>
  <si>
    <t>10) Continue filling in the sheet O1-2K.</t>
  </si>
  <si>
    <r>
      <t xml:space="preserve">O1-2B Reusable packaging </t>
    </r>
    <r>
      <rPr>
        <b/>
        <vertAlign val="subscript"/>
        <sz val="18"/>
        <rFont val="Arial"/>
        <family val="2"/>
        <charset val="238"/>
      </rPr>
      <t>(1)</t>
    </r>
    <r>
      <rPr>
        <b/>
        <sz val="18"/>
        <rFont val="Arial"/>
        <family val="2"/>
        <charset val="238"/>
      </rPr>
      <t xml:space="preserve"> - paid</t>
    </r>
  </si>
  <si>
    <t>9) Continue filling in the sheet O1-2K.</t>
  </si>
  <si>
    <r>
      <t xml:space="preserve">O1-2K Reusable packaging </t>
    </r>
    <r>
      <rPr>
        <b/>
        <vertAlign val="subscript"/>
        <sz val="18"/>
        <rFont val="Arial"/>
        <family val="2"/>
        <charset val="238"/>
      </rPr>
      <t>(1)</t>
    </r>
    <r>
      <rPr>
        <b/>
        <sz val="18"/>
        <rFont val="Arial"/>
        <family val="2"/>
        <charset val="238"/>
      </rPr>
      <t xml:space="preserve"> - paid</t>
    </r>
  </si>
  <si>
    <r>
      <t xml:space="preserve">O1-3 Reusable packaging </t>
    </r>
    <r>
      <rPr>
        <b/>
        <vertAlign val="subscript"/>
        <sz val="18"/>
        <rFont val="Arial"/>
        <family val="2"/>
        <charset val="238"/>
      </rPr>
      <t>(1)</t>
    </r>
    <r>
      <rPr>
        <b/>
        <sz val="18"/>
        <rFont val="Arial"/>
        <family val="2"/>
        <charset val="238"/>
      </rPr>
      <t xml:space="preserve"> - paid</t>
    </r>
  </si>
  <si>
    <t>9) Continue filling in the sheet O1-3K.</t>
  </si>
  <si>
    <r>
      <t xml:space="preserve">O1-3K Reusable packaging </t>
    </r>
    <r>
      <rPr>
        <b/>
        <vertAlign val="subscript"/>
        <sz val="18"/>
        <rFont val="Arial"/>
        <family val="2"/>
        <charset val="238"/>
      </rPr>
      <t>(1)</t>
    </r>
    <r>
      <rPr>
        <b/>
        <sz val="18"/>
        <rFont val="Arial"/>
        <family val="2"/>
        <charset val="238"/>
      </rPr>
      <t xml:space="preserve"> - paid</t>
    </r>
  </si>
  <si>
    <t xml:space="preserve">Paper and Corrugated board  </t>
  </si>
  <si>
    <r>
      <t xml:space="preserve">O2 Reusable packaging </t>
    </r>
    <r>
      <rPr>
        <b/>
        <vertAlign val="subscript"/>
        <sz val="18"/>
        <rFont val="Arial"/>
        <family val="2"/>
        <charset val="238"/>
      </rPr>
      <t>(1)</t>
    </r>
    <r>
      <rPr>
        <b/>
        <sz val="18"/>
        <rFont val="Arial"/>
        <family val="2"/>
        <charset val="238"/>
      </rPr>
      <t xml:space="preserve"> - pre-paid</t>
    </r>
  </si>
  <si>
    <r>
      <t xml:space="preserve">O3 Reusable packaging </t>
    </r>
    <r>
      <rPr>
        <b/>
        <vertAlign val="subscript"/>
        <sz val="18"/>
        <rFont val="Arial"/>
        <family val="2"/>
        <charset val="238"/>
      </rPr>
      <t>(1)</t>
    </r>
    <r>
      <rPr>
        <b/>
        <sz val="18"/>
        <rFont val="Arial"/>
        <family val="2"/>
        <charset val="238"/>
      </rPr>
      <t xml:space="preserve"> - non-paid</t>
    </r>
  </si>
  <si>
    <r>
      <t xml:space="preserve">O4 Reusable packaging </t>
    </r>
    <r>
      <rPr>
        <b/>
        <vertAlign val="subscript"/>
        <sz val="18"/>
        <rFont val="Arial"/>
        <family val="2"/>
        <charset val="238"/>
      </rPr>
      <t>(1)</t>
    </r>
    <r>
      <rPr>
        <b/>
        <sz val="18"/>
        <rFont val="Arial"/>
        <family val="2"/>
        <charset val="238"/>
      </rPr>
      <t xml:space="preserve"> - exported</t>
    </r>
  </si>
  <si>
    <r>
      <t xml:space="preserve">TRADE PACKAGING </t>
    </r>
    <r>
      <rPr>
        <b/>
        <vertAlign val="subscript"/>
        <sz val="18"/>
        <rFont val="Arial"/>
        <family val="2"/>
        <charset val="238"/>
      </rPr>
      <t>(2)</t>
    </r>
  </si>
  <si>
    <r>
      <t xml:space="preserve">INDUSTRIAL </t>
    </r>
    <r>
      <rPr>
        <b/>
        <vertAlign val="subscript"/>
        <sz val="18"/>
        <rFont val="Arial CE"/>
        <charset val="238"/>
      </rPr>
      <t>(3)</t>
    </r>
  </si>
  <si>
    <t>Group, Transport</t>
  </si>
  <si>
    <t>Recycled in Czechia</t>
  </si>
  <si>
    <t>Recycled in other EU 
member states</t>
  </si>
  <si>
    <t>Recycled outside 
the EU</t>
  </si>
  <si>
    <t>Energy recovered</t>
  </si>
  <si>
    <t>Wooden packaging 
repairs</t>
  </si>
  <si>
    <t xml:space="preserve">Others </t>
  </si>
  <si>
    <t>Packaging mentioned here is not intended for charging.</t>
  </si>
  <si>
    <t xml:space="preserve">S2 Statistical records of plastic crates and pallets  </t>
  </si>
  <si>
    <r>
      <t xml:space="preserve">Reusable packaging </t>
    </r>
    <r>
      <rPr>
        <b/>
        <vertAlign val="subscript"/>
        <sz val="16"/>
        <rFont val="Arial"/>
        <family val="2"/>
        <charset val="238"/>
      </rPr>
      <t>(1)</t>
    </r>
  </si>
  <si>
    <t xml:space="preserve">
Filling the companies joined to the Voluntary Agreement on measures to ensure compliance with Commission Decision 2009/292/EC of 24 March 2009, establishing the conditions for derogation of plastic crates and plastic pallets in relation to heavy metals concentration levels established in European Parliament and Council Directive 94/62/EC on packaging and packaging waste.
</t>
  </si>
  <si>
    <t>Used packaging</t>
  </si>
  <si>
    <t>Type of crate</t>
  </si>
  <si>
    <t>Average number of turns of 1 item of reusable packaging 
for period under consideration</t>
  </si>
  <si>
    <r>
      <t xml:space="preserve">Weight of 1 item 
of reusable packaging - 
</t>
    </r>
    <r>
      <rPr>
        <b/>
        <u/>
        <sz val="12"/>
        <rFont val="Arial CE"/>
        <charset val="238"/>
      </rPr>
      <t xml:space="preserve">fill in TONNES </t>
    </r>
  </si>
  <si>
    <t>green</t>
  </si>
  <si>
    <t>brown</t>
  </si>
  <si>
    <t>red</t>
  </si>
  <si>
    <t>red-brown</t>
  </si>
  <si>
    <t>black</t>
  </si>
  <si>
    <t xml:space="preserve">blue </t>
  </si>
  <si>
    <t>grey</t>
  </si>
  <si>
    <t>yellow</t>
  </si>
  <si>
    <t>other</t>
  </si>
  <si>
    <t xml:space="preserve">Crate - beer - ALE </t>
  </si>
  <si>
    <t xml:space="preserve">Crate - beer - NRW </t>
  </si>
  <si>
    <t xml:space="preserve">Crate - soft drinks </t>
  </si>
  <si>
    <t xml:space="preserve">Crate - baked goods  </t>
  </si>
  <si>
    <t xml:space="preserve">Crate - fruits &amp; vegetables  </t>
  </si>
  <si>
    <t xml:space="preserve">Crate - meat </t>
  </si>
  <si>
    <t xml:space="preserve">Crate - smoked meats </t>
  </si>
  <si>
    <t>Crates - other</t>
  </si>
  <si>
    <t>Handling pallet</t>
  </si>
  <si>
    <t xml:space="preserve">Newly manufactured packaging     </t>
  </si>
  <si>
    <r>
      <t xml:space="preserve">Number of items of newly manufactured packaging - 
</t>
    </r>
    <r>
      <rPr>
        <b/>
        <u/>
        <sz val="12"/>
        <rFont val="Arial CE"/>
        <charset val="238"/>
      </rPr>
      <t>fill in PIECES</t>
    </r>
  </si>
  <si>
    <r>
      <t xml:space="preserve">Weight of 1 item of newly manufactured packaging - 
</t>
    </r>
    <r>
      <rPr>
        <b/>
        <u/>
        <sz val="12"/>
        <rFont val="Arial CE"/>
        <charset val="238"/>
      </rPr>
      <t>fill in TONNES</t>
    </r>
    <r>
      <rPr>
        <b/>
        <sz val="12"/>
        <rFont val="Arial CE"/>
        <charset val="238"/>
      </rPr>
      <t xml:space="preserve"> </t>
    </r>
  </si>
  <si>
    <t xml:space="preserve">Discarded packaging </t>
  </si>
  <si>
    <r>
      <t xml:space="preserve">Number of items of discarded 
packaging - 
</t>
    </r>
    <r>
      <rPr>
        <b/>
        <u/>
        <sz val="12"/>
        <rFont val="Arial CE"/>
        <charset val="238"/>
      </rPr>
      <t>fill in PIECES</t>
    </r>
    <r>
      <rPr>
        <b/>
        <sz val="12"/>
        <rFont val="Arial CE"/>
        <charset val="238"/>
      </rPr>
      <t xml:space="preserve"> </t>
    </r>
  </si>
  <si>
    <r>
      <t xml:space="preserve">Weight of 1 item of discarded packaging - 
</t>
    </r>
    <r>
      <rPr>
        <b/>
        <u/>
        <sz val="12"/>
        <rFont val="Arial CE"/>
        <charset val="238"/>
      </rPr>
      <t xml:space="preserve">fill in TONNES </t>
    </r>
  </si>
  <si>
    <t>This statement is used only for statistical purposes of selected types of packaging.</t>
  </si>
  <si>
    <r>
      <t xml:space="preserve">Colour </t>
    </r>
    <r>
      <rPr>
        <b/>
        <vertAlign val="subscript"/>
        <sz val="14"/>
        <rFont val="Arial CE"/>
        <charset val="238"/>
      </rPr>
      <t>(7)</t>
    </r>
  </si>
  <si>
    <t>Vyplněné listy</t>
  </si>
  <si>
    <t xml:space="preserve">VYPLNILI JSTE TYTO LISTY: </t>
  </si>
  <si>
    <t xml:space="preserve">YOU COMPLETED THESE SHEETS: </t>
  </si>
  <si>
    <t>Rigid, hollow rigid up to 3 L</t>
  </si>
  <si>
    <t xml:space="preserve">Hollow rigid above 3 L </t>
  </si>
  <si>
    <t>Rigid, hollow rigid</t>
  </si>
  <si>
    <t>Podmínka závěr kontroly</t>
  </si>
  <si>
    <t>Ćíslo chyby</t>
  </si>
  <si>
    <t>Popis chyby</t>
  </si>
  <si>
    <r>
      <t xml:space="preserve">J1-1A One-way packaging and packaging means </t>
    </r>
    <r>
      <rPr>
        <b/>
        <vertAlign val="subscript"/>
        <sz val="18"/>
        <rFont val="Arial"/>
        <family val="2"/>
        <charset val="238"/>
      </rPr>
      <t>(1)</t>
    </r>
    <r>
      <rPr>
        <b/>
        <sz val="18"/>
        <rFont val="Arial"/>
        <family val="2"/>
        <charset val="238"/>
      </rPr>
      <t xml:space="preserve"> - paid</t>
    </r>
  </si>
  <si>
    <r>
      <t xml:space="preserve">J1-1K One-way packaging and packaging means </t>
    </r>
    <r>
      <rPr>
        <b/>
        <vertAlign val="subscript"/>
        <sz val="18"/>
        <rFont val="Arial"/>
        <family val="2"/>
        <charset val="238"/>
      </rPr>
      <t>(1)</t>
    </r>
    <r>
      <rPr>
        <b/>
        <sz val="18"/>
        <rFont val="Arial"/>
        <family val="2"/>
        <charset val="238"/>
      </rPr>
      <t xml:space="preserve"> - paid</t>
    </r>
  </si>
  <si>
    <r>
      <t xml:space="preserve">J2 One-way packaging and packaging means </t>
    </r>
    <r>
      <rPr>
        <b/>
        <vertAlign val="subscript"/>
        <sz val="18"/>
        <rFont val="Arial"/>
        <family val="2"/>
        <charset val="238"/>
      </rPr>
      <t>(1)</t>
    </r>
    <r>
      <rPr>
        <b/>
        <sz val="18"/>
        <rFont val="Arial"/>
        <family val="2"/>
        <charset val="238"/>
      </rPr>
      <t xml:space="preserve"> - pre-paid</t>
    </r>
  </si>
  <si>
    <r>
      <t xml:space="preserve">J3 One-way packaging and packaging means </t>
    </r>
    <r>
      <rPr>
        <b/>
        <vertAlign val="subscript"/>
        <sz val="18"/>
        <rFont val="Arial"/>
        <family val="2"/>
        <charset val="238"/>
      </rPr>
      <t>(1)</t>
    </r>
    <r>
      <rPr>
        <b/>
        <sz val="18"/>
        <rFont val="Arial"/>
        <family val="2"/>
        <charset val="238"/>
      </rPr>
      <t xml:space="preserve"> - non-paid</t>
    </r>
  </si>
  <si>
    <r>
      <t xml:space="preserve">J4 One-way packaging and packaging means </t>
    </r>
    <r>
      <rPr>
        <b/>
        <vertAlign val="subscript"/>
        <sz val="18"/>
        <rFont val="Arial"/>
        <family val="2"/>
        <charset val="238"/>
      </rPr>
      <t>(1)</t>
    </r>
    <r>
      <rPr>
        <b/>
        <sz val="18"/>
        <rFont val="Arial"/>
        <family val="2"/>
        <charset val="238"/>
      </rPr>
      <t xml:space="preserve"> - exported</t>
    </r>
  </si>
  <si>
    <r>
      <t xml:space="preserve">J1-2A One-way packaging and packaging means </t>
    </r>
    <r>
      <rPr>
        <b/>
        <vertAlign val="subscript"/>
        <sz val="18"/>
        <rFont val="Arial"/>
        <family val="2"/>
        <charset val="238"/>
      </rPr>
      <t>(1)</t>
    </r>
    <r>
      <rPr>
        <b/>
        <sz val="18"/>
        <rFont val="Arial"/>
        <family val="2"/>
        <charset val="238"/>
      </rPr>
      <t xml:space="preserve"> - paid</t>
    </r>
  </si>
  <si>
    <r>
      <t xml:space="preserve">J1-2K One-way packaging and packaging means </t>
    </r>
    <r>
      <rPr>
        <b/>
        <vertAlign val="subscript"/>
        <sz val="18"/>
        <rFont val="Arial"/>
        <family val="2"/>
        <charset val="238"/>
      </rPr>
      <t>(1)</t>
    </r>
    <r>
      <rPr>
        <b/>
        <sz val="18"/>
        <rFont val="Arial"/>
        <family val="2"/>
        <charset val="238"/>
      </rPr>
      <t xml:space="preserve"> - paid</t>
    </r>
  </si>
  <si>
    <r>
      <t xml:space="preserve">Supplementary statement about packaging that is designated exclusively for another end user = industrial </t>
    </r>
    <r>
      <rPr>
        <b/>
        <vertAlign val="subscript"/>
        <sz val="16"/>
        <rFont val="Arial"/>
        <family val="2"/>
        <charset val="238"/>
      </rPr>
      <t>(2)</t>
    </r>
    <r>
      <rPr>
        <b/>
        <sz val="16"/>
        <rFont val="Arial"/>
        <family val="2"/>
        <charset val="238"/>
      </rPr>
      <t xml:space="preserve">
- composite packaging placed on the market or into circulation</t>
    </r>
  </si>
  <si>
    <r>
      <t xml:space="preserve">Supplementary statement about packaging that is designated exclusively for another end user = industrial </t>
    </r>
    <r>
      <rPr>
        <b/>
        <vertAlign val="subscript"/>
        <sz val="16"/>
        <rFont val="Arial"/>
        <family val="2"/>
        <charset val="238"/>
      </rPr>
      <t>(2)</t>
    </r>
    <r>
      <rPr>
        <b/>
        <sz val="16"/>
        <rFont val="Arial"/>
        <family val="2"/>
        <charset val="238"/>
      </rPr>
      <t xml:space="preserve"> - composite packaging placed on the market or into circulation</t>
    </r>
  </si>
  <si>
    <t>1)</t>
  </si>
  <si>
    <t>2)</t>
  </si>
  <si>
    <t>3)</t>
  </si>
  <si>
    <t>4)</t>
  </si>
  <si>
    <t>5)</t>
  </si>
  <si>
    <t>6)</t>
  </si>
  <si>
    <t>7)</t>
  </si>
  <si>
    <t>8)</t>
  </si>
  <si>
    <t>Paid</t>
  </si>
  <si>
    <t>Pre-paid</t>
  </si>
  <si>
    <t>Non-paid</t>
  </si>
  <si>
    <t>Exported</t>
  </si>
  <si>
    <t>Cups for beverages</t>
  </si>
  <si>
    <t>Food containers</t>
  </si>
  <si>
    <r>
      <t xml:space="preserve">L - Littering packaging and packaging means </t>
    </r>
    <r>
      <rPr>
        <b/>
        <vertAlign val="subscript"/>
        <sz val="18"/>
        <rFont val="Arial"/>
        <family val="2"/>
        <charset val="238"/>
      </rPr>
      <t>(1)</t>
    </r>
  </si>
  <si>
    <t>weight of plastic 
in tonnes</t>
  </si>
  <si>
    <t>total weight 
in tonnes</t>
  </si>
  <si>
    <t>quantity 
in pieces</t>
  </si>
  <si>
    <r>
      <rPr>
        <b/>
        <sz val="16"/>
        <rFont val="Arial CE"/>
        <charset val="238"/>
      </rPr>
      <t>Beverage containers</t>
    </r>
    <r>
      <rPr>
        <b/>
        <vertAlign val="subscript"/>
        <sz val="16"/>
        <rFont val="Arial CE"/>
        <charset val="238"/>
      </rPr>
      <t xml:space="preserve"> (2)</t>
    </r>
  </si>
  <si>
    <r>
      <t xml:space="preserve">Packets and wrappers </t>
    </r>
    <r>
      <rPr>
        <b/>
        <vertAlign val="subscript"/>
        <sz val="16"/>
        <rFont val="Arial CE"/>
        <charset val="238"/>
      </rPr>
      <t>(3)</t>
    </r>
  </si>
  <si>
    <r>
      <t xml:space="preserve">made from plastic </t>
    </r>
    <r>
      <rPr>
        <vertAlign val="subscript"/>
        <sz val="16"/>
        <rFont val="Arial CE"/>
        <charset val="238"/>
      </rPr>
      <t>(4)</t>
    </r>
  </si>
  <si>
    <r>
      <t xml:space="preserve">made partly from plastic </t>
    </r>
    <r>
      <rPr>
        <vertAlign val="subscript"/>
        <sz val="16"/>
        <rFont val="Arial CE"/>
        <charset val="238"/>
      </rPr>
      <t>(5)</t>
    </r>
  </si>
  <si>
    <r>
      <t xml:space="preserve">made from plastic </t>
    </r>
    <r>
      <rPr>
        <vertAlign val="subscript"/>
        <sz val="16"/>
        <rFont val="Arial CE"/>
        <charset val="238"/>
      </rPr>
      <t>(6)</t>
    </r>
  </si>
  <si>
    <r>
      <t xml:space="preserve">made partly from plastic </t>
    </r>
    <r>
      <rPr>
        <vertAlign val="subscript"/>
        <sz val="16"/>
        <rFont val="Arial CE"/>
        <charset val="238"/>
      </rPr>
      <t>(7)</t>
    </r>
  </si>
  <si>
    <t>Packaging and packaging means listed in Part C and D of Annex No. 4 to the Packaging Act No. 477/2001 Coll.</t>
  </si>
  <si>
    <t>Packets and wrappers made from flexible material containing food that is intended for immediate consumption from the packet or wrapper without any further preparation, listed in Part C of Annex No. 4 to the Packaging Act No. 477/2001 Coll.</t>
  </si>
  <si>
    <t xml:space="preserve">Cups for beverages made from plastic, including their caps and lids, listed in Part D of Annex No. 4 to the Packaging Act No. 477/2001 Coll.
</t>
  </si>
  <si>
    <t>Cups for beverages made partly from plastic, including their caps and lids, listed in Part D of Annex No. 4 to the Packaging Act No. 477/2001 Coll.</t>
  </si>
  <si>
    <t xml:space="preserve">1) Packaging that does not meet the criteria of Section 13 Par. 3 of the Packaging Act No. 477/2001 Coll., and packaging and packaging means listed </t>
  </si>
  <si>
    <t xml:space="preserve">    in Part D of Annex No. 4 to the Packaging Act No. 477/2001 Coll.</t>
  </si>
  <si>
    <t>3) Packaging that does not meet the criteria of Section 2 Letter q) of the Packaging Act No. 477/2001 Coll.</t>
  </si>
  <si>
    <t>1) Packaging that does not meet the criteria of Section 13 Par. 3 of the Packaging Act No. 477/2001 Coll.</t>
  </si>
  <si>
    <t>2) Packaging that meets the criteria of the Section 2 Letter q) of the Packaging Act No. 477/2001 Coll.</t>
  </si>
  <si>
    <t>1) Packaging that does not meet the criteria of Section 13 Par. 3 of the Packaging Act No. 477/2001 Coll., and packaging and packaging means listed in Part D of Annex No. 4 to the Packaging Act No. 477/2001 Coll.</t>
  </si>
  <si>
    <t>2) Packaging that does not meet the criteria of Section 2 Letter q) of the Packaging Act No. 477/2001 Coll.</t>
  </si>
  <si>
    <t>3) Packaging that meets the criteria of the Section 2 Letter q) of the Packaging Act No. 477/2001 Coll.</t>
  </si>
  <si>
    <t>1) Packaging that meets the criteria of Section 13 Par. 3 of the Packaging Act No. 477/2001 Coll.</t>
  </si>
  <si>
    <t>Beverage containers with a capacity of up to 3 litres, i.e. receptacles used to contain liquid, e.g. beverage bottles, including their caps and lids, and composite beverage packaging, including their caps and lids, but not glass or metal beverage containers that have caps and lids made from plastic, including their caps and lids, listed in Part C of Annex No. 4 to the Packaging Act 
No. 477/2001 Coll.</t>
  </si>
  <si>
    <r>
      <t xml:space="preserve">Plastic carrier bags </t>
    </r>
    <r>
      <rPr>
        <b/>
        <vertAlign val="subscript"/>
        <sz val="16"/>
        <rFont val="Arial CE"/>
        <charset val="238"/>
      </rPr>
      <t>(8)</t>
    </r>
  </si>
  <si>
    <t xml:space="preserve">Plastic carrier bags provided to consumers at the point of sale of the products, listed in Part C of Annex No. 4 to the Packaging Act No. 477/2001 Coll. </t>
  </si>
  <si>
    <t>Lightweight plastic bag 
15 &lt; 50 microns</t>
  </si>
  <si>
    <t>Statement to record single-use plastic packaging and packaging means that is subject to the obligations to pay 
the costs of cleaning up packaging waste according to Section 10a of the Packaging Act No. 477/2001 Coll.</t>
  </si>
  <si>
    <t>L</t>
  </si>
  <si>
    <t>List L TAŠKY - tuny</t>
  </si>
  <si>
    <t>List L TAŠKY - kusy</t>
  </si>
  <si>
    <t>Chyba vyplnění na listu L - hmotnost jednoho kusu lehké plastové tašky 15 &lt; 50 mikronů se průměrně pohybuje od 1 do 60 gramů.</t>
  </si>
  <si>
    <t>Fill error on sheet L - The average weight of one piece of Lightweight plastic bag 15 &lt; 50 microns ranges from 1 to 60 grams.</t>
  </si>
  <si>
    <t xml:space="preserve">Chyba vyplnění na listu L  - lehké plastové tašky 15 &lt; 50 mikronů - musí být vyplněny tuny i kusy. </t>
  </si>
  <si>
    <t>Fill error on sheets L - tons and pieces must be filled.</t>
  </si>
  <si>
    <t>Chyba vyplnění na listu L - hmotnost jednoho kusu lehké plastové tašky &lt; 15 mikronů se průměrně pohybuje od 0,5 do 10 gramů.</t>
  </si>
  <si>
    <t>Fill error on sheet L - The average weight of one piece of Lightweight plastic bag &lt; 15 microns ranges from 0,5 to 10 grams.</t>
  </si>
  <si>
    <t xml:space="preserve">Chyba vyplnění na listu L  - lehké plastové tašky - musí být vyplněny tuny i kusy. </t>
  </si>
  <si>
    <t>List L KELÍMKY - hmotnost plastu</t>
  </si>
  <si>
    <t>List L KELÍMKY - celková hmotnost</t>
  </si>
  <si>
    <t>Chyba vyplnění na listu L - je nutné vyplnit i sloupec „celková hmotnost v tunách“ u nápojového kelímku vyrobeného částečně z plastu.</t>
  </si>
  <si>
    <t>Error on sheet L, it is also necessary to fill in the "total weight in tonnes" column for Cups for beverages made partly from plastic.</t>
  </si>
  <si>
    <t>Chyba vyplnění na listu L - je nutné vyplnit i sloupec „hmotnost plastu v tunách“ u nápojového kelímku vyrobeného částečně z plastu.</t>
  </si>
  <si>
    <t>Error on sheet L, it is also necessary to fill in the "weight of plastic in tonnes" column for Cups for beverages made partly from plastic.</t>
  </si>
  <si>
    <t>Chyba na listě L, „celková hmotnost v tunách“  musí být vyšší než „hmotnost plastu v tunách“ u nápojového kelímku vyrobeného částečně z plastu.</t>
  </si>
  <si>
    <t>Error on sheet L, the "total weight tonnes" must be higher than the "weight of plastic in tonnes" for Cups for beverages made partly from plastic.</t>
  </si>
  <si>
    <t>List L NÁDOBY - hmotnost plastu</t>
  </si>
  <si>
    <t>List L NÁDOBY - celková hmotnost</t>
  </si>
  <si>
    <t>Chyba vyplnění na listu L - je nutné vyplnit i sloupec „celková hmotnost v tunách“ u nádoby na potraviny vyrobené částečně z plastu.</t>
  </si>
  <si>
    <t>Error on sheet L, it is also necessary to fill in the "total weight in tonnes" column for Food containers made partly from plastic.</t>
  </si>
  <si>
    <t>Chyba vyplnění na listu L - je nutné vyplnit i sloupec „hmotnost plastu v tunách“ u nádoby na potraviny vyrobené částečně z plastu.</t>
  </si>
  <si>
    <t>Error on sheet L, it is also necessary to fill in the "weight of plastic in tonnes" column for Food containers made partly from plastic.</t>
  </si>
  <si>
    <t>Chyba vyplnění na listu L, „celková hmotnost v tunách“  musí být vyšší než „hmotnost plastu v tunách“ u nádoby na potraviny vyrobené částečně z plastu.</t>
  </si>
  <si>
    <t>Error on sheet L, the "total weight tonnes" must be higher than the "weight of plastic in tonnes" for Food containers made partly from plastic.</t>
  </si>
  <si>
    <t>Kontroly Introduction</t>
  </si>
  <si>
    <t xml:space="preserve">Filled out statement send to: </t>
  </si>
  <si>
    <t>vykazy@ekokom.cz</t>
  </si>
  <si>
    <r>
      <t xml:space="preserve">Composite with non-wood parts </t>
    </r>
    <r>
      <rPr>
        <b/>
        <vertAlign val="subscript"/>
        <sz val="14"/>
        <rFont val="Arial CE"/>
        <charset val="238"/>
      </rPr>
      <t>(10)</t>
    </r>
  </si>
  <si>
    <r>
      <t xml:space="preserve">Composite with non-wood 
parts </t>
    </r>
    <r>
      <rPr>
        <b/>
        <vertAlign val="subscript"/>
        <sz val="14"/>
        <rFont val="Arial CE"/>
        <charset val="238"/>
      </rPr>
      <t>(9)</t>
    </r>
  </si>
  <si>
    <t>11) Biodegradation is the aerobic or anaerobic decomposition / degradation of packaging waste; oxo-degradable plastic packaging is not considered to</t>
  </si>
  <si>
    <t xml:space="preserve">      be biodegradable packaging.</t>
  </si>
  <si>
    <t xml:space="preserve">1) Packaging that does not meet the criteria of Section 13 Par. 3 of the Packaging Act No. 477/2001 Coll. </t>
  </si>
  <si>
    <r>
      <t xml:space="preserve">TRADE PACKAGING </t>
    </r>
    <r>
      <rPr>
        <b/>
        <vertAlign val="subscript"/>
        <sz val="18"/>
        <rFont val="Arial"/>
        <family val="2"/>
        <charset val="238"/>
      </rPr>
      <t>(3)</t>
    </r>
    <r>
      <rPr>
        <b/>
        <sz val="18"/>
        <rFont val="Arial"/>
        <family val="2"/>
        <charset val="238"/>
      </rPr>
      <t xml:space="preserve"> - Sales</t>
    </r>
  </si>
  <si>
    <r>
      <t xml:space="preserve">Statement about non-beverage </t>
    </r>
    <r>
      <rPr>
        <b/>
        <vertAlign val="subscript"/>
        <sz val="16"/>
        <rFont val="Arial"/>
        <family val="2"/>
        <charset val="238"/>
      </rPr>
      <t>(2)</t>
    </r>
    <r>
      <rPr>
        <b/>
        <sz val="16"/>
        <rFont val="Arial"/>
        <family val="2"/>
        <charset val="238"/>
      </rPr>
      <t xml:space="preserve"> packaging - sales packaging and packaging means placed on the market or into circulation</t>
    </r>
  </si>
  <si>
    <r>
      <t>Statement about non-beverage</t>
    </r>
    <r>
      <rPr>
        <b/>
        <vertAlign val="subscript"/>
        <sz val="16"/>
        <rFont val="Arial"/>
        <family val="2"/>
        <charset val="238"/>
      </rPr>
      <t xml:space="preserve"> (2)</t>
    </r>
    <r>
      <rPr>
        <b/>
        <sz val="16"/>
        <rFont val="Arial"/>
        <family val="2"/>
        <charset val="238"/>
      </rPr>
      <t xml:space="preserve"> packaging - group and transport packaging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</si>
  <si>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sales packaging and packaging means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</si>
  <si>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group and transport packaging placed on the market or into circulation</t>
    </r>
  </si>
  <si>
    <r>
      <t xml:space="preserve">Supplementary statement about 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</si>
  <si>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Reusable packaging </t>
    </r>
    <r>
      <rPr>
        <b/>
        <vertAlign val="subscript"/>
        <sz val="12"/>
        <rFont val="Arial"/>
        <family val="2"/>
        <charset val="238"/>
      </rPr>
      <t>(1)</t>
    </r>
    <r>
      <rPr>
        <b/>
        <sz val="12"/>
        <rFont val="Arial"/>
        <family val="2"/>
        <charset val="238"/>
      </rPr>
      <t xml:space="preserve"> placed on the market or into circulation (used packaging)
</t>
    </r>
    <r>
      <rPr>
        <b/>
        <u/>
        <sz val="12"/>
        <rFont val="Arial"/>
        <family val="2"/>
        <charset val="238"/>
      </rPr>
      <t>Fill in the weight in TONNES</t>
    </r>
  </si>
  <si>
    <r>
      <t xml:space="preserve">Packaging newly placed on the market or into circulation (newly manufactured packaging)                                                      </t>
    </r>
    <r>
      <rPr>
        <b/>
        <u/>
        <sz val="12"/>
        <rFont val="Arial"/>
        <family val="2"/>
        <charset val="238"/>
      </rPr>
      <t>Fill in the weight in TONNES</t>
    </r>
  </si>
  <si>
    <r>
      <t xml:space="preserve">Reusable packaging that has been discarded of circulation (discarded packaging)
</t>
    </r>
    <r>
      <rPr>
        <b/>
        <u/>
        <sz val="12"/>
        <rFont val="Arial"/>
        <family val="2"/>
        <charset val="238"/>
      </rPr>
      <t>Fill in the weight in TONNES</t>
    </r>
  </si>
  <si>
    <r>
      <t xml:space="preserve">Statement about packaging that is designated exclusively for another end user = industrial </t>
    </r>
    <r>
      <rPr>
        <b/>
        <vertAlign val="subscript"/>
        <sz val="16"/>
        <rFont val="Arial"/>
        <family val="2"/>
        <charset val="238"/>
      </rPr>
      <t>(2)</t>
    </r>
    <r>
      <rPr>
        <b/>
        <sz val="16"/>
        <rFont val="Arial"/>
        <family val="2"/>
        <charset val="238"/>
      </rPr>
      <t xml:space="preserve">
- placed on the market or into circulation</t>
    </r>
  </si>
  <si>
    <t>Statement about pre-paid packaging placed on the market or into circulation</t>
  </si>
  <si>
    <t>Statement about non-paid packaging placed on the market or into circulation</t>
  </si>
  <si>
    <t>Statement about exported packaging placed on the market or into circulation</t>
  </si>
  <si>
    <r>
      <t xml:space="preserve">Statement about non-beverage </t>
    </r>
    <r>
      <rPr>
        <b/>
        <vertAlign val="subscript"/>
        <sz val="16"/>
        <rFont val="Arial"/>
        <family val="2"/>
        <charset val="238"/>
      </rPr>
      <t>(2)</t>
    </r>
    <r>
      <rPr>
        <b/>
        <sz val="16"/>
        <rFont val="Arial"/>
        <family val="2"/>
        <charset val="238"/>
      </rPr>
      <t xml:space="preserve"> packaging - sales packaging placed on the market or into circulation</t>
    </r>
  </si>
  <si>
    <r>
      <t xml:space="preserve">Statement about non-beverage </t>
    </r>
    <r>
      <rPr>
        <b/>
        <vertAlign val="subscript"/>
        <sz val="16"/>
        <rFont val="Arial"/>
        <family val="2"/>
        <charset val="238"/>
      </rPr>
      <t>(2)</t>
    </r>
    <r>
      <rPr>
        <b/>
        <sz val="16"/>
        <rFont val="Arial"/>
        <family val="2"/>
        <charset val="238"/>
      </rPr>
      <t xml:space="preserve"> packaging - group and transport packaging placed on the market or into circulation</t>
    </r>
  </si>
  <si>
    <r>
      <t xml:space="preserve">Supplementary statement about non-beverage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</si>
  <si>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sales packaging placed on the market or into circulation</t>
    </r>
  </si>
  <si>
    <r>
      <t xml:space="preserve">Supplementary statement about 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</si>
  <si>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S1 Reusable packaging </t>
    </r>
    <r>
      <rPr>
        <b/>
        <vertAlign val="subscript"/>
        <sz val="18"/>
        <rFont val="Arial"/>
        <family val="2"/>
        <charset val="238"/>
      </rPr>
      <t>(1)</t>
    </r>
    <r>
      <rPr>
        <b/>
        <sz val="18"/>
        <rFont val="Arial"/>
        <family val="2"/>
        <charset val="238"/>
      </rPr>
      <t xml:space="preserve"> - discarded of circulation</t>
    </r>
  </si>
  <si>
    <t>Food containers made from plastic, i.e. receptacles such as boxes, with or without a lid, used to contain food which is:
(a) intended for immediate consumption, either on-the-spot or take-away,
(b) typically consumed from the receptacle, and
(c) ready to be consumed without any further preparation, such as cooking, boiling or heating, including food containers used for fast food or any other meal ready for immediate consumption, except for beverage containers, plates and packets and wrappers containing food.
Listed in Part D of Annex No. 4 to the Packaging Act No. 477/2001 Coll.</t>
  </si>
  <si>
    <t>Lightweight plastic bag 
&lt; 15 microns</t>
  </si>
  <si>
    <t>Food containers made partly from plastic, i.e. receptacles such as boxes, with or without a lid, used to contain food which is:
(a) intended for immediate consumption, either on-the-spot or take-away,
(b) typically consumed from the receptacle, and
(c) ready to be consumed without any further preparation, such as cooking, boiling or heating, including food containers used for fast food or any other meal ready for immediate consumption, except for beverage containers, plates and packets and wrappers containing food.
Listed in Part D of Annex No. 4 to the Packaging Act No. 477/2001 Coll.</t>
  </si>
  <si>
    <t>. quarter 2025</t>
  </si>
  <si>
    <t>Sleva rPET - list J1-2A</t>
  </si>
  <si>
    <t>podíl recyklátu</t>
  </si>
  <si>
    <t>transparentní</t>
  </si>
  <si>
    <t>barevný</t>
  </si>
  <si>
    <t>neprůhledný</t>
  </si>
  <si>
    <t>sazba bez slevy</t>
  </si>
  <si>
    <t>cena virgin</t>
  </si>
  <si>
    <t>cena recyklát</t>
  </si>
  <si>
    <t>sleva</t>
  </si>
  <si>
    <t>limit slevy</t>
  </si>
  <si>
    <t>celková cena</t>
  </si>
  <si>
    <t>CELKOVÝ SOUČET SLEV</t>
  </si>
  <si>
    <t>2) Packaging that does not meet the criteria of Section 2 Letter v) and w) of the Packaging Act No. 477/2001 Coll.</t>
  </si>
  <si>
    <t>3) Packaging that does not meet the criteria of Section 2 Letter v) and w) of the Packaging Act No. 477/2001 Coll.</t>
  </si>
  <si>
    <t>2) Packaging that meets the criteria of Section 2 Letter v) and w) of the Packaging Act No. 477/2001 Coll.</t>
  </si>
  <si>
    <t>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</si>
</sst>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quot;Kč&quot;* #,##0.00_);_(&quot;Kč&quot;* \(#,##0.00\);_(&quot;Kč&quot;* &quot;-&quot;??_);_(@_)"/>
    <numFmt numFmtId="165" formatCode="0.000_ ;[Red]\-0.000_;"/>
    <numFmt numFmtId="166" formatCode="0.000"/>
    <numFmt numFmtId="167" formatCode="0.000_ ;[Red]\-0.000\ "/>
    <numFmt numFmtId="168" formatCode="_-* #,##0\ [$Kč-405]_-;\-* #,##0\ [$Kč-405]_-;_-* &quot;-&quot;??\ [$Kč-405]_-;_-@_-"/>
    <numFmt numFmtId="169" formatCode="#,##0.000_ ;[Red]\-#,##0.000\ "/>
    <numFmt numFmtId="170" formatCode="#,##0_ ;[Red]\-#,##0\ "/>
    <numFmt numFmtId="171" formatCode="_(* #,##0.00_);_(* \(#,##0.00\);_(* &quot;-&quot;??_);_(@_)"/>
    <numFmt numFmtId="172" formatCode="#,##0.00000_ ;\-#,##0.00000\ "/>
    <numFmt numFmtId="173" formatCode="#,##0.00\ [$CZK]"/>
    <numFmt numFmtId="174" formatCode="#,##0.000000&quot;  t&quot;"/>
    <numFmt numFmtId="175" formatCode="#,##0&quot;  Kč / t&quot;"/>
    <numFmt numFmtId="176" formatCode="#,##0.00&quot;  Kč&quot;"/>
  </numFmts>
  <fonts count="51" x14ac:knownFonts="1">
    <font>
      <sz val="10"/>
      <name val="Arial CE"/>
      <charset val="238"/>
    </font>
    <font>
      <b/>
      <sz val="14"/>
      <name val="Arial CE"/>
      <charset val="238"/>
    </font>
    <font>
      <b/>
      <sz val="12"/>
      <name val="Arial CE"/>
      <charset val="238"/>
    </font>
    <font>
      <b/>
      <sz val="10"/>
      <name val="Arial"/>
      <family val="2"/>
      <charset val="238"/>
    </font>
    <font>
      <b/>
      <sz val="12"/>
      <name val="Arial"/>
      <family val="2"/>
      <charset val="238"/>
    </font>
    <font>
      <b/>
      <sz val="10"/>
      <name val="Arial CE"/>
      <charset val="238"/>
    </font>
    <font>
      <sz val="8"/>
      <name val="Arial CE"/>
      <charset val="238"/>
    </font>
    <font>
      <sz val="10"/>
      <name val="Arial"/>
      <family val="2"/>
      <charset val="238"/>
    </font>
    <font>
      <b/>
      <sz val="20"/>
      <name val="Arial CE"/>
      <family val="2"/>
      <charset val="238"/>
    </font>
    <font>
      <b/>
      <sz val="14"/>
      <name val="Arial CE"/>
      <family val="2"/>
      <charset val="238"/>
    </font>
    <font>
      <u/>
      <sz val="10"/>
      <color indexed="12"/>
      <name val="Arial CE"/>
      <charset val="238"/>
    </font>
    <font>
      <sz val="14"/>
      <name val="Arial CE"/>
      <charset val="238"/>
    </font>
    <font>
      <b/>
      <sz val="12"/>
      <name val="Arial CE"/>
      <family val="2"/>
      <charset val="238"/>
    </font>
    <font>
      <b/>
      <sz val="14"/>
      <color indexed="10"/>
      <name val="Arial CE"/>
      <charset val="238"/>
    </font>
    <font>
      <sz val="8"/>
      <color indexed="81"/>
      <name val="Tahoma"/>
      <family val="2"/>
      <charset val="238"/>
    </font>
    <font>
      <b/>
      <sz val="8"/>
      <color indexed="81"/>
      <name val="Tahoma"/>
      <family val="2"/>
      <charset val="238"/>
    </font>
    <font>
      <b/>
      <sz val="14"/>
      <name val="Arial"/>
      <family val="2"/>
      <charset val="238"/>
    </font>
    <font>
      <b/>
      <sz val="10"/>
      <color rgb="FFFF0000"/>
      <name val="Arial"/>
      <family val="2"/>
      <charset val="238"/>
    </font>
    <font>
      <sz val="12"/>
      <name val="Arial CE"/>
      <charset val="238"/>
    </font>
    <font>
      <b/>
      <vertAlign val="subscript"/>
      <sz val="12"/>
      <name val="Arial"/>
      <family val="2"/>
      <charset val="238"/>
    </font>
    <font>
      <sz val="12"/>
      <name val="Arial"/>
      <family val="2"/>
      <charset val="238"/>
    </font>
    <font>
      <b/>
      <u/>
      <sz val="12"/>
      <color indexed="12"/>
      <name val="Arial CE"/>
      <charset val="238"/>
    </font>
    <font>
      <b/>
      <u/>
      <sz val="12"/>
      <name val="Arial"/>
      <family val="2"/>
      <charset val="238"/>
    </font>
    <font>
      <sz val="16"/>
      <name val="Arial"/>
      <family val="2"/>
      <charset val="238"/>
    </font>
    <font>
      <b/>
      <sz val="16"/>
      <name val="Arial"/>
      <family val="2"/>
      <charset val="238"/>
    </font>
    <font>
      <b/>
      <sz val="16"/>
      <name val="Arial CE"/>
      <charset val="238"/>
    </font>
    <font>
      <vertAlign val="subscript"/>
      <sz val="16"/>
      <name val="Arial"/>
      <family val="2"/>
      <charset val="238"/>
    </font>
    <font>
      <b/>
      <sz val="18"/>
      <name val="Arial CE"/>
      <charset val="238"/>
    </font>
    <font>
      <vertAlign val="subscript"/>
      <sz val="12"/>
      <name val="Arial CE"/>
      <charset val="238"/>
    </font>
    <font>
      <b/>
      <vertAlign val="subscript"/>
      <sz val="18"/>
      <name val="Arial CE"/>
      <charset val="238"/>
    </font>
    <font>
      <b/>
      <sz val="18"/>
      <name val="Arial"/>
      <family val="2"/>
      <charset val="238"/>
    </font>
    <font>
      <b/>
      <vertAlign val="subscript"/>
      <sz val="18"/>
      <name val="Arial"/>
      <family val="2"/>
      <charset val="238"/>
    </font>
    <font>
      <b/>
      <vertAlign val="subscript"/>
      <sz val="14"/>
      <name val="Arial CE"/>
      <charset val="238"/>
    </font>
    <font>
      <b/>
      <vertAlign val="subscript"/>
      <sz val="16"/>
      <name val="Arial"/>
      <family val="2"/>
      <charset val="238"/>
    </font>
    <font>
      <sz val="18"/>
      <name val="Arial CE"/>
      <charset val="238"/>
    </font>
    <font>
      <b/>
      <sz val="16"/>
      <color theme="0"/>
      <name val="Arial CE"/>
      <charset val="238"/>
    </font>
    <font>
      <sz val="16"/>
      <name val="Arial CE"/>
      <charset val="238"/>
    </font>
    <font>
      <b/>
      <sz val="16"/>
      <color rgb="FFFF0000"/>
      <name val="Arial CE"/>
      <charset val="238"/>
    </font>
    <font>
      <sz val="16"/>
      <color rgb="FFFF0000"/>
      <name val="Arial CE"/>
      <charset val="238"/>
    </font>
    <font>
      <sz val="10"/>
      <color rgb="FFFF0000"/>
      <name val="Arial CE"/>
      <charset val="238"/>
    </font>
    <font>
      <sz val="10"/>
      <name val="Arial CE"/>
      <charset val="238"/>
    </font>
    <font>
      <b/>
      <sz val="18"/>
      <color theme="9" tint="-0.249977111117893"/>
      <name val="Arial CE"/>
      <charset val="238"/>
    </font>
    <font>
      <b/>
      <sz val="11"/>
      <name val="Arial CE"/>
      <charset val="238"/>
    </font>
    <font>
      <b/>
      <u/>
      <sz val="12"/>
      <name val="Arial CE"/>
      <charset val="238"/>
    </font>
    <font>
      <sz val="9"/>
      <color indexed="81"/>
      <name val="Tahoma"/>
      <family val="2"/>
      <charset val="238"/>
    </font>
    <font>
      <b/>
      <sz val="9"/>
      <color indexed="81"/>
      <name val="Tahoma"/>
      <family val="2"/>
      <charset val="238"/>
    </font>
    <font>
      <b/>
      <sz val="14"/>
      <color rgb="FF000000"/>
      <name val="Arial"/>
      <family val="2"/>
      <charset val="238"/>
    </font>
    <font>
      <b/>
      <sz val="16"/>
      <color theme="0"/>
      <name val="Arial"/>
      <family val="2"/>
      <charset val="238"/>
    </font>
    <font>
      <b/>
      <vertAlign val="subscript"/>
      <sz val="16"/>
      <name val="Arial CE"/>
      <charset val="238"/>
    </font>
    <font>
      <vertAlign val="subscript"/>
      <sz val="16"/>
      <name val="Arial CE"/>
      <charset val="238"/>
    </font>
    <font>
      <sz val="10"/>
      <color rgb="FF000000"/>
      <name val="Arial"/>
      <family val="2"/>
      <charset val="238"/>
    </font>
  </fonts>
  <fills count="25">
    <fill>
      <patternFill patternType="none"/>
    </fill>
    <fill>
      <patternFill patternType="gray125"/>
    </fill>
    <fill>
      <patternFill patternType="solid">
        <fgColor rgb="FFC0C0C0"/>
        <bgColor indexed="64"/>
      </patternFill>
    </fill>
    <fill>
      <patternFill patternType="solid">
        <fgColor theme="6" tint="0.39997558519241921"/>
        <bgColor indexed="64"/>
      </patternFill>
    </fill>
    <fill>
      <patternFill patternType="solid">
        <fgColor rgb="FFF07D32"/>
        <bgColor indexed="64"/>
      </patternFill>
    </fill>
    <fill>
      <patternFill patternType="solid">
        <fgColor rgb="FFFFB400"/>
        <bgColor indexed="64"/>
      </patternFill>
    </fill>
    <fill>
      <patternFill patternType="solid">
        <fgColor rgb="FF6E5050"/>
        <bgColor indexed="64"/>
      </patternFill>
    </fill>
    <fill>
      <patternFill patternType="solid">
        <fgColor rgb="FF46506E"/>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bgColor indexed="64"/>
      </patternFill>
    </fill>
    <fill>
      <patternFill patternType="solid">
        <fgColor rgb="FFCCFFFF"/>
        <bgColor indexed="64"/>
      </patternFill>
    </fill>
    <fill>
      <patternFill patternType="solid">
        <fgColor rgb="FFFFFFCC"/>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FF"/>
        <bgColor rgb="FF000000"/>
      </patternFill>
    </fill>
    <fill>
      <patternFill patternType="solid">
        <fgColor rgb="FFFFD966"/>
        <bgColor rgb="FF000000"/>
      </patternFill>
    </fill>
    <fill>
      <patternFill patternType="solid">
        <fgColor rgb="FFFF9999"/>
        <bgColor rgb="FF000000"/>
      </patternFill>
    </fill>
    <fill>
      <patternFill patternType="solid">
        <fgColor rgb="FFFF7C80"/>
        <bgColor rgb="FF000000"/>
      </patternFill>
    </fill>
  </fills>
  <borders count="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8"/>
      </right>
      <top/>
      <bottom/>
      <diagonal/>
    </border>
    <border>
      <left style="medium">
        <color indexed="8"/>
      </left>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n">
        <color rgb="FFB2B2B2"/>
      </left>
      <right style="thin">
        <color rgb="FFB2B2B2"/>
      </right>
      <top style="thin">
        <color rgb="FFB2B2B2"/>
      </top>
      <bottom style="thin">
        <color rgb="FFB2B2B2"/>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7" fillId="0" borderId="0"/>
    <xf numFmtId="0" fontId="10" fillId="0" borderId="0" applyNumberFormat="0" applyFill="0" applyBorder="0" applyAlignment="0" applyProtection="0"/>
    <xf numFmtId="0" fontId="40" fillId="17" borderId="81" applyNumberFormat="0" applyFont="0" applyAlignment="0" applyProtection="0"/>
    <xf numFmtId="171" fontId="40" fillId="0" borderId="0" applyFont="0" applyFill="0" applyBorder="0" applyAlignment="0" applyProtection="0"/>
    <xf numFmtId="164" fontId="40" fillId="0" borderId="0" applyFont="0" applyFill="0" applyBorder="0" applyAlignment="0" applyProtection="0"/>
    <xf numFmtId="9" fontId="40" fillId="0" borderId="0" applyFont="0" applyFill="0" applyBorder="0" applyAlignment="0" applyProtection="0"/>
  </cellStyleXfs>
  <cellXfs count="752">
    <xf numFmtId="0" fontId="0" fillId="0" borderId="0" xfId="0"/>
    <xf numFmtId="0" fontId="0" fillId="0" borderId="0" xfId="0" applyBorder="1"/>
    <xf numFmtId="49" fontId="5" fillId="0" borderId="0" xfId="0" applyNumberFormat="1" applyFont="1" applyAlignment="1" applyProtection="1">
      <alignment horizontal="center" vertical="center"/>
      <protection hidden="1"/>
    </xf>
    <xf numFmtId="0" fontId="0" fillId="0" borderId="0" xfId="0" applyProtection="1">
      <protection hidden="1"/>
    </xf>
    <xf numFmtId="0" fontId="0" fillId="0" borderId="0" xfId="0" applyBorder="1" applyProtection="1">
      <protection hidden="1"/>
    </xf>
    <xf numFmtId="0" fontId="0" fillId="0" borderId="0" xfId="0"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0" fillId="0" borderId="0" xfId="0" applyAlignment="1" applyProtection="1">
      <alignment vertical="center"/>
      <protection hidden="1"/>
    </xf>
    <xf numFmtId="0" fontId="9" fillId="0" borderId="45" xfId="0" applyFont="1" applyBorder="1" applyAlignment="1" applyProtection="1">
      <alignment horizontal="left" vertical="center"/>
      <protection hidden="1"/>
    </xf>
    <xf numFmtId="0" fontId="9" fillId="0" borderId="0" xfId="0" applyFont="1" applyBorder="1" applyProtection="1">
      <protection hidden="1"/>
    </xf>
    <xf numFmtId="0" fontId="12" fillId="0" borderId="0" xfId="0" applyFont="1" applyBorder="1" applyAlignment="1" applyProtection="1">
      <protection hidden="1"/>
    </xf>
    <xf numFmtId="0" fontId="9" fillId="0" borderId="0" xfId="0" applyFont="1" applyBorder="1" applyAlignment="1" applyProtection="1">
      <protection hidden="1"/>
    </xf>
    <xf numFmtId="49" fontId="9" fillId="0" borderId="45" xfId="0" applyNumberFormat="1" applyFont="1" applyFill="1" applyBorder="1" applyAlignment="1" applyProtection="1">
      <alignment horizontal="left" vertical="center"/>
      <protection hidden="1"/>
    </xf>
    <xf numFmtId="0" fontId="9" fillId="0" borderId="0" xfId="0" applyFont="1" applyFill="1" applyAlignment="1" applyProtection="1">
      <alignment vertical="center"/>
      <protection hidden="1"/>
    </xf>
    <xf numFmtId="0" fontId="9" fillId="0" borderId="0" xfId="0" applyFont="1" applyFill="1" applyBorder="1" applyAlignment="1" applyProtection="1">
      <alignment vertical="center"/>
      <protection hidden="1"/>
    </xf>
    <xf numFmtId="0" fontId="7" fillId="0" borderId="0" xfId="1" applyProtection="1">
      <protection hidden="1"/>
    </xf>
    <xf numFmtId="0" fontId="17" fillId="0" borderId="0" xfId="1" applyFont="1" applyProtection="1">
      <protection hidden="1"/>
    </xf>
    <xf numFmtId="0" fontId="3" fillId="0" borderId="0" xfId="1" applyFont="1" applyProtection="1">
      <protection hidden="1"/>
    </xf>
    <xf numFmtId="0" fontId="16" fillId="0" borderId="0" xfId="1" applyFont="1" applyFill="1" applyBorder="1" applyAlignment="1" applyProtection="1">
      <protection hidden="1"/>
    </xf>
    <xf numFmtId="0" fontId="7" fillId="0" borderId="0" xfId="1" applyFill="1" applyBorder="1" applyProtection="1">
      <protection hidden="1"/>
    </xf>
    <xf numFmtId="0" fontId="3" fillId="0" borderId="0" xfId="1" applyFont="1" applyFill="1" applyBorder="1" applyProtection="1">
      <protection hidden="1"/>
    </xf>
    <xf numFmtId="0" fontId="7" fillId="0" borderId="0" xfId="1" applyFill="1" applyBorder="1" applyAlignment="1" applyProtection="1">
      <protection hidden="1"/>
    </xf>
    <xf numFmtId="0" fontId="7" fillId="0" borderId="0" xfId="1" applyBorder="1" applyProtection="1">
      <protection hidden="1"/>
    </xf>
    <xf numFmtId="0" fontId="0" fillId="0" borderId="0" xfId="0" applyBorder="1" applyAlignment="1" applyProtection="1">
      <alignment horizontal="center"/>
      <protection hidden="1"/>
    </xf>
    <xf numFmtId="0" fontId="0" fillId="0" borderId="0" xfId="0" applyBorder="1" applyAlignment="1" applyProtection="1">
      <alignment horizontal="left"/>
      <protection hidden="1"/>
    </xf>
    <xf numFmtId="0" fontId="7" fillId="0" borderId="0" xfId="1" applyBorder="1" applyAlignment="1" applyProtection="1">
      <protection hidden="1"/>
    </xf>
    <xf numFmtId="0" fontId="0" fillId="0" borderId="0" xfId="0" applyFont="1"/>
    <xf numFmtId="0" fontId="7" fillId="0" borderId="0" xfId="1" applyFont="1" applyProtection="1">
      <protection hidden="1"/>
    </xf>
    <xf numFmtId="0" fontId="7" fillId="0" borderId="0" xfId="1" applyFont="1" applyFill="1" applyBorder="1" applyAlignment="1" applyProtection="1">
      <alignment horizontal="left" vertical="center"/>
      <protection hidden="1"/>
    </xf>
    <xf numFmtId="0" fontId="7" fillId="0" borderId="0" xfId="1" applyFont="1" applyFill="1" applyBorder="1" applyAlignment="1" applyProtection="1">
      <alignment horizontal="center" vertical="center"/>
      <protection hidden="1"/>
    </xf>
    <xf numFmtId="0" fontId="7" fillId="0" borderId="0" xfId="1" applyFont="1" applyFill="1" applyBorder="1" applyAlignment="1" applyProtection="1">
      <alignment vertical="center"/>
      <protection hidden="1"/>
    </xf>
    <xf numFmtId="0" fontId="7" fillId="0" borderId="0" xfId="1" applyFont="1" applyFill="1" applyBorder="1" applyAlignment="1" applyProtection="1">
      <alignment horizontal="center"/>
      <protection hidden="1"/>
    </xf>
    <xf numFmtId="0" fontId="7" fillId="0" borderId="0" xfId="1" applyFont="1" applyFill="1" applyBorder="1" applyAlignment="1" applyProtection="1">
      <protection hidden="1"/>
    </xf>
    <xf numFmtId="0" fontId="2" fillId="0" borderId="0" xfId="0" applyFont="1" applyBorder="1" applyAlignment="1">
      <alignment vertical="center"/>
    </xf>
    <xf numFmtId="0" fontId="0" fillId="0" borderId="0" xfId="0"/>
    <xf numFmtId="0" fontId="0" fillId="0" borderId="0" xfId="0" applyFont="1" applyBorder="1" applyAlignment="1" applyProtection="1">
      <protection hidden="1"/>
    </xf>
    <xf numFmtId="0" fontId="30" fillId="0" borderId="0" xfId="0" applyNumberFormat="1" applyFont="1" applyBorder="1" applyAlignment="1">
      <alignment vertical="center"/>
    </xf>
    <xf numFmtId="0" fontId="27" fillId="0" borderId="35" xfId="0" applyFont="1" applyBorder="1" applyAlignment="1">
      <alignment vertical="center"/>
    </xf>
    <xf numFmtId="0" fontId="24" fillId="0" borderId="0" xfId="0" applyFont="1" applyBorder="1" applyAlignment="1" applyProtection="1">
      <alignment vertical="center"/>
      <protection hidden="1"/>
    </xf>
    <xf numFmtId="0" fontId="0" fillId="16" borderId="0" xfId="0" applyFill="1"/>
    <xf numFmtId="0" fontId="0" fillId="0" borderId="0" xfId="0" applyNumberFormat="1"/>
    <xf numFmtId="168" fontId="0" fillId="0" borderId="0" xfId="0" applyNumberFormat="1"/>
    <xf numFmtId="0" fontId="0" fillId="17" borderId="81" xfId="3" applyFont="1" applyAlignment="1"/>
    <xf numFmtId="0" fontId="5" fillId="0" borderId="0" xfId="0" applyFont="1" applyAlignment="1">
      <alignment horizontal="center"/>
    </xf>
    <xf numFmtId="168" fontId="5" fillId="0" borderId="0" xfId="0" applyNumberFormat="1" applyFont="1" applyAlignment="1">
      <alignment horizontal="center"/>
    </xf>
    <xf numFmtId="0" fontId="0" fillId="0" borderId="0" xfId="0" applyAlignment="1">
      <alignment wrapText="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0" xfId="0" applyFont="1" applyBorder="1" applyAlignment="1" applyProtection="1">
      <alignment horizontal="center"/>
      <protection hidden="1"/>
    </xf>
    <xf numFmtId="0" fontId="0" fillId="14" borderId="38" xfId="0" applyFill="1" applyBorder="1" applyAlignment="1" applyProtection="1">
      <alignment horizontal="left" vertical="center" wrapText="1" indent="1"/>
      <protection hidden="1"/>
    </xf>
    <xf numFmtId="0" fontId="18" fillId="0" borderId="0" xfId="0" applyFont="1" applyBorder="1" applyAlignment="1" applyProtection="1">
      <alignment vertical="center"/>
      <protection hidden="1"/>
    </xf>
    <xf numFmtId="11" fontId="0" fillId="0" borderId="0" xfId="0" applyNumberFormat="1" applyAlignment="1" applyProtection="1">
      <alignment vertical="center"/>
      <protection hidden="1"/>
    </xf>
    <xf numFmtId="49" fontId="0" fillId="0" borderId="0" xfId="0" applyNumberFormat="1" applyProtection="1">
      <protection hidden="1"/>
    </xf>
    <xf numFmtId="0" fontId="5" fillId="0" borderId="0" xfId="0" applyFont="1" applyProtection="1">
      <protection hidden="1"/>
    </xf>
    <xf numFmtId="0" fontId="1" fillId="0" borderId="2" xfId="0" applyFont="1" applyBorder="1" applyAlignment="1" applyProtection="1">
      <alignment vertical="center"/>
      <protection hidden="1"/>
    </xf>
    <xf numFmtId="0" fontId="1" fillId="0" borderId="0" xfId="0" applyFont="1" applyBorder="1" applyAlignment="1" applyProtection="1">
      <alignment vertical="center"/>
      <protection hidden="1"/>
    </xf>
    <xf numFmtId="0" fontId="3" fillId="0" borderId="0" xfId="0" applyFont="1" applyBorder="1" applyAlignment="1" applyProtection="1">
      <alignment vertical="center" wrapText="1"/>
      <protection hidden="1"/>
    </xf>
    <xf numFmtId="165" fontId="6" fillId="0" borderId="0" xfId="0" applyNumberFormat="1" applyFont="1" applyFill="1" applyBorder="1" applyProtection="1">
      <protection hidden="1"/>
    </xf>
    <xf numFmtId="0" fontId="18" fillId="0" borderId="0" xfId="0" applyFont="1" applyProtection="1">
      <protection hidden="1"/>
    </xf>
    <xf numFmtId="2" fontId="0" fillId="0" borderId="0" xfId="0" applyNumberFormat="1" applyProtection="1">
      <protection hidden="1"/>
    </xf>
    <xf numFmtId="2" fontId="0" fillId="0" borderId="0" xfId="0" applyNumberFormat="1" applyAlignment="1" applyProtection="1">
      <alignment vertical="center"/>
      <protection hidden="1"/>
    </xf>
    <xf numFmtId="0" fontId="0" fillId="0" borderId="0" xfId="0" applyFont="1" applyProtection="1">
      <protection hidden="1"/>
    </xf>
    <xf numFmtId="0" fontId="27" fillId="0" borderId="0" xfId="0" applyFont="1" applyBorder="1" applyAlignment="1" applyProtection="1">
      <alignment vertical="center"/>
      <protection hidden="1"/>
    </xf>
    <xf numFmtId="0" fontId="30" fillId="0" borderId="0" xfId="0" applyFont="1" applyBorder="1" applyAlignment="1" applyProtection="1">
      <alignment vertical="center" wrapText="1"/>
      <protection hidden="1"/>
    </xf>
    <xf numFmtId="0" fontId="34" fillId="0" borderId="0" xfId="0" applyFont="1" applyProtection="1">
      <protection hidden="1"/>
    </xf>
    <xf numFmtId="0" fontId="16" fillId="0" borderId="0" xfId="0" applyFont="1" applyBorder="1" applyAlignment="1" applyProtection="1">
      <alignment vertical="center"/>
      <protection hidden="1"/>
    </xf>
    <xf numFmtId="0" fontId="16" fillId="0" borderId="0" xfId="0" applyFont="1" applyBorder="1" applyAlignment="1" applyProtection="1">
      <alignment vertical="center" wrapText="1"/>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center" vertical="center"/>
      <protection hidden="1"/>
    </xf>
    <xf numFmtId="0" fontId="34" fillId="0" borderId="0" xfId="0" applyFont="1" applyBorder="1" applyProtection="1">
      <protection hidden="1"/>
    </xf>
    <xf numFmtId="0" fontId="0" fillId="0" borderId="59" xfId="0" applyFont="1" applyBorder="1" applyProtection="1">
      <protection hidden="1"/>
    </xf>
    <xf numFmtId="0" fontId="0" fillId="0" borderId="0" xfId="0" applyFont="1" applyBorder="1" applyProtection="1">
      <protection hidden="1"/>
    </xf>
    <xf numFmtId="0" fontId="30" fillId="0" borderId="0" xfId="0" applyFont="1" applyBorder="1" applyAlignment="1" applyProtection="1">
      <alignment vertical="center"/>
      <protection hidden="1"/>
    </xf>
    <xf numFmtId="0" fontId="30" fillId="0" borderId="0" xfId="0" applyNumberFormat="1" applyFont="1" applyBorder="1" applyAlignment="1" applyProtection="1">
      <alignment vertical="center"/>
      <protection hidden="1"/>
    </xf>
    <xf numFmtId="0" fontId="27" fillId="0" borderId="35" xfId="0" applyFont="1" applyBorder="1" applyAlignment="1" applyProtection="1">
      <alignment vertical="center"/>
      <protection hidden="1"/>
    </xf>
    <xf numFmtId="0" fontId="25" fillId="0" borderId="0" xfId="0" applyFont="1" applyBorder="1" applyAlignment="1" applyProtection="1">
      <alignment vertical="center"/>
      <protection hidden="1"/>
    </xf>
    <xf numFmtId="0" fontId="24" fillId="0" borderId="0" xfId="0" applyFont="1" applyBorder="1" applyAlignment="1" applyProtection="1">
      <alignment vertical="center" wrapText="1"/>
      <protection hidden="1"/>
    </xf>
    <xf numFmtId="0" fontId="7" fillId="0" borderId="35" xfId="0" applyFont="1" applyBorder="1" applyAlignment="1" applyProtection="1">
      <alignment vertical="center"/>
      <protection hidden="1"/>
    </xf>
    <xf numFmtId="0" fontId="0" fillId="0" borderId="35" xfId="0" applyBorder="1" applyProtection="1">
      <protection hidden="1"/>
    </xf>
    <xf numFmtId="167" fontId="36" fillId="2" borderId="42" xfId="0" applyNumberFormat="1" applyFont="1" applyFill="1" applyBorder="1" applyAlignment="1" applyProtection="1">
      <alignment horizontal="center"/>
      <protection hidden="1"/>
    </xf>
    <xf numFmtId="167" fontId="36" fillId="2" borderId="10" xfId="0" applyNumberFormat="1" applyFont="1" applyFill="1" applyBorder="1" applyAlignment="1" applyProtection="1">
      <alignment horizontal="center"/>
      <protection hidden="1"/>
    </xf>
    <xf numFmtId="0" fontId="1" fillId="0" borderId="0" xfId="0" applyFont="1" applyFill="1" applyBorder="1" applyAlignment="1" applyProtection="1">
      <alignment vertical="center"/>
      <protection hidden="1"/>
    </xf>
    <xf numFmtId="49" fontId="9" fillId="11" borderId="46" xfId="0" applyNumberFormat="1" applyFont="1" applyFill="1" applyBorder="1" applyAlignment="1" applyProtection="1">
      <alignment horizontal="left" vertical="center"/>
      <protection locked="0"/>
    </xf>
    <xf numFmtId="169" fontId="0" fillId="11" borderId="12" xfId="0" applyNumberFormat="1" applyFont="1" applyFill="1" applyBorder="1" applyAlignment="1" applyProtection="1">
      <alignment horizontal="center" vertical="center"/>
      <protection locked="0"/>
    </xf>
    <xf numFmtId="169" fontId="0" fillId="11" borderId="55" xfId="0" applyNumberFormat="1" applyFont="1" applyFill="1" applyBorder="1" applyAlignment="1" applyProtection="1">
      <alignment horizontal="center" vertical="center"/>
      <protection locked="0"/>
    </xf>
    <xf numFmtId="169" fontId="0" fillId="11" borderId="14"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0" fillId="11" borderId="16" xfId="0" applyNumberFormat="1" applyFont="1" applyFill="1" applyBorder="1" applyAlignment="1" applyProtection="1">
      <alignment horizontal="center" vertical="center"/>
      <protection locked="0"/>
    </xf>
    <xf numFmtId="169" fontId="0" fillId="11" borderId="38" xfId="0" applyNumberFormat="1" applyFont="1" applyFill="1" applyBorder="1" applyAlignment="1" applyProtection="1">
      <alignment horizontal="center" vertical="center"/>
      <protection locked="0"/>
    </xf>
    <xf numFmtId="169" fontId="0" fillId="11" borderId="31"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21" xfId="0" applyNumberFormat="1" applyFont="1" applyFill="1" applyBorder="1" applyAlignment="1" applyProtection="1">
      <alignment horizontal="center" vertical="center"/>
      <protection locked="0"/>
    </xf>
    <xf numFmtId="169" fontId="0" fillId="11" borderId="57" xfId="0" applyNumberFormat="1" applyFont="1" applyFill="1" applyBorder="1" applyAlignment="1" applyProtection="1">
      <alignment horizontal="center" vertical="center"/>
      <protection locked="0"/>
    </xf>
    <xf numFmtId="169" fontId="0" fillId="11" borderId="25"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15" xfId="0" applyNumberFormat="1" applyFont="1" applyFill="1" applyBorder="1" applyAlignment="1" applyProtection="1">
      <alignment horizontal="center" vertical="center"/>
      <protection locked="0"/>
    </xf>
    <xf numFmtId="169" fontId="0" fillId="11" borderId="53" xfId="0"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50" xfId="0" applyNumberFormat="1" applyFont="1" applyFill="1" applyBorder="1" applyAlignment="1" applyProtection="1">
      <alignment horizontal="center" vertical="center"/>
      <protection locked="0"/>
    </xf>
    <xf numFmtId="169" fontId="0" fillId="11" borderId="26"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169" fontId="0" fillId="11" borderId="37" xfId="0" applyNumberFormat="1" applyFont="1" applyFill="1" applyBorder="1" applyAlignment="1" applyProtection="1">
      <alignment horizontal="center" vertical="center"/>
      <protection locked="0"/>
    </xf>
    <xf numFmtId="169" fontId="0" fillId="11" borderId="40"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11" xfId="0" applyNumberFormat="1" applyFont="1" applyFill="1" applyBorder="1" applyAlignment="1" applyProtection="1">
      <alignment horizontal="center" vertical="center"/>
      <protection locked="0"/>
    </xf>
    <xf numFmtId="169" fontId="0" fillId="11" borderId="9" xfId="0" applyNumberFormat="1" applyFont="1" applyFill="1" applyBorder="1" applyAlignment="1" applyProtection="1">
      <alignment horizontal="center" vertical="center"/>
      <protection locked="0"/>
    </xf>
    <xf numFmtId="169" fontId="0" fillId="11" borderId="10" xfId="0" applyNumberFormat="1" applyFont="1" applyFill="1" applyBorder="1" applyAlignment="1" applyProtection="1">
      <alignment horizontal="center" vertical="center"/>
      <protection locked="0"/>
    </xf>
    <xf numFmtId="169" fontId="0" fillId="11" borderId="36" xfId="0" applyNumberFormat="1" applyFont="1" applyFill="1" applyBorder="1" applyAlignment="1" applyProtection="1">
      <alignment horizontal="center" vertical="center"/>
      <protection locked="0"/>
    </xf>
    <xf numFmtId="169" fontId="0" fillId="12" borderId="12" xfId="0" applyNumberFormat="1" applyFont="1" applyFill="1" applyBorder="1" applyAlignment="1" applyProtection="1">
      <alignment horizontal="center" vertical="center"/>
      <protection locked="0"/>
    </xf>
    <xf numFmtId="169" fontId="0" fillId="12" borderId="15" xfId="0" applyNumberFormat="1" applyFont="1" applyFill="1" applyBorder="1" applyAlignment="1" applyProtection="1">
      <alignment horizontal="center" vertical="center"/>
      <protection locked="0"/>
    </xf>
    <xf numFmtId="169" fontId="0" fillId="12" borderId="14" xfId="0" applyNumberFormat="1" applyFont="1" applyFill="1" applyBorder="1" applyAlignment="1" applyProtection="1">
      <alignment horizontal="center" vertical="center"/>
      <protection locked="0"/>
    </xf>
    <xf numFmtId="169" fontId="0" fillId="12" borderId="13" xfId="0" applyNumberFormat="1" applyFont="1" applyFill="1" applyBorder="1" applyAlignment="1" applyProtection="1">
      <alignment horizontal="center" vertical="center"/>
      <protection locked="0"/>
    </xf>
    <xf numFmtId="169" fontId="0" fillId="12" borderId="16" xfId="0" applyNumberFormat="1" applyFont="1" applyFill="1" applyBorder="1" applyAlignment="1" applyProtection="1">
      <alignment horizontal="center" vertical="center"/>
      <protection locked="0"/>
    </xf>
    <xf numFmtId="169" fontId="0" fillId="12" borderId="53" xfId="0" applyNumberFormat="1" applyFont="1" applyFill="1" applyBorder="1" applyAlignment="1" applyProtection="1">
      <alignment horizontal="center" vertical="center"/>
      <protection locked="0"/>
    </xf>
    <xf numFmtId="169" fontId="0" fillId="12" borderId="31" xfId="0" applyNumberFormat="1" applyFont="1" applyFill="1" applyBorder="1" applyAlignment="1" applyProtection="1">
      <alignment horizontal="center" vertical="center"/>
      <protection locked="0"/>
    </xf>
    <xf numFmtId="169" fontId="0" fillId="12" borderId="17" xfId="0" applyNumberFormat="1" applyFont="1" applyFill="1" applyBorder="1" applyAlignment="1" applyProtection="1">
      <alignment horizontal="center" vertical="center"/>
      <protection locked="0"/>
    </xf>
    <xf numFmtId="169" fontId="0" fillId="12" borderId="21" xfId="0" applyNumberFormat="1" applyFont="1" applyFill="1" applyBorder="1" applyAlignment="1" applyProtection="1">
      <alignment horizontal="center" vertical="center"/>
      <protection locked="0"/>
    </xf>
    <xf numFmtId="169" fontId="0" fillId="12" borderId="26" xfId="0" applyNumberFormat="1" applyFont="1" applyFill="1" applyBorder="1" applyAlignment="1" applyProtection="1">
      <alignment horizontal="center" vertical="center"/>
      <protection locked="0"/>
    </xf>
    <xf numFmtId="169" fontId="0" fillId="12" borderId="25" xfId="0" applyNumberFormat="1" applyFont="1" applyFill="1" applyBorder="1" applyAlignment="1" applyProtection="1">
      <alignment horizontal="center" vertical="center"/>
      <protection locked="0"/>
    </xf>
    <xf numFmtId="169" fontId="0" fillId="12" borderId="22" xfId="0" applyNumberFormat="1" applyFont="1" applyFill="1" applyBorder="1" applyAlignment="1" applyProtection="1">
      <alignment horizontal="center" vertical="center"/>
      <protection locked="0"/>
    </xf>
    <xf numFmtId="169" fontId="0" fillId="12" borderId="27" xfId="0" applyNumberFormat="1" applyFont="1" applyFill="1" applyBorder="1" applyAlignment="1" applyProtection="1">
      <alignment horizontal="center" vertical="center"/>
      <protection locked="0"/>
    </xf>
    <xf numFmtId="169" fontId="0" fillId="12" borderId="28" xfId="0" applyNumberFormat="1" applyFont="1" applyFill="1" applyBorder="1" applyAlignment="1" applyProtection="1">
      <alignment horizontal="center" vertical="center"/>
      <protection locked="0"/>
    </xf>
    <xf numFmtId="169" fontId="0" fillId="12" borderId="29" xfId="0" applyNumberFormat="1" applyFont="1" applyFill="1" applyBorder="1" applyAlignment="1" applyProtection="1">
      <alignment horizontal="center" vertical="center"/>
      <protection locked="0"/>
    </xf>
    <xf numFmtId="169" fontId="0" fillId="12" borderId="62" xfId="0" applyNumberFormat="1" applyFont="1" applyFill="1" applyBorder="1" applyAlignment="1" applyProtection="1">
      <alignment horizontal="center" vertical="center"/>
      <protection locked="0"/>
    </xf>
    <xf numFmtId="169" fontId="0" fillId="12" borderId="54" xfId="0" applyNumberFormat="1" applyFont="1" applyFill="1" applyBorder="1" applyAlignment="1" applyProtection="1">
      <alignment horizontal="center" vertical="center"/>
      <protection locked="0"/>
    </xf>
    <xf numFmtId="169" fontId="0" fillId="12" borderId="33" xfId="0" applyNumberFormat="1" applyFont="1" applyFill="1" applyBorder="1" applyAlignment="1" applyProtection="1">
      <alignment horizontal="center" vertical="center"/>
      <protection locked="0"/>
    </xf>
    <xf numFmtId="169" fontId="0" fillId="12" borderId="40" xfId="0" applyNumberFormat="1" applyFont="1" applyFill="1" applyBorder="1" applyAlignment="1" applyProtection="1">
      <alignment horizontal="center" vertical="center"/>
      <protection locked="0"/>
    </xf>
    <xf numFmtId="169" fontId="0" fillId="12" borderId="51" xfId="0" applyNumberFormat="1" applyFont="1" applyFill="1" applyBorder="1" applyAlignment="1" applyProtection="1">
      <alignment horizontal="center" vertical="center"/>
      <protection locked="0"/>
    </xf>
    <xf numFmtId="169" fontId="0" fillId="12" borderId="42" xfId="0" applyNumberFormat="1" applyFont="1" applyFill="1" applyBorder="1" applyAlignment="1" applyProtection="1">
      <alignment horizontal="center" vertical="center"/>
      <protection locked="0"/>
    </xf>
    <xf numFmtId="169" fontId="0" fillId="11" borderId="28" xfId="0" applyNumberFormat="1" applyFont="1" applyFill="1" applyBorder="1" applyAlignment="1" applyProtection="1">
      <alignment horizontal="center" vertical="center"/>
      <protection locked="0"/>
    </xf>
    <xf numFmtId="169" fontId="0" fillId="11" borderId="62" xfId="0" applyNumberFormat="1" applyFont="1" applyFill="1" applyBorder="1" applyAlignment="1" applyProtection="1">
      <alignment horizontal="center" vertical="center"/>
      <protection locked="0"/>
    </xf>
    <xf numFmtId="169" fontId="0" fillId="11" borderId="54" xfId="0" applyNumberFormat="1" applyFont="1" applyFill="1" applyBorder="1" applyAlignment="1" applyProtection="1">
      <alignment horizontal="center" vertical="center"/>
      <protection locked="0"/>
    </xf>
    <xf numFmtId="169" fontId="0" fillId="11" borderId="51" xfId="0" applyNumberFormat="1" applyFont="1" applyFill="1" applyBorder="1" applyAlignment="1" applyProtection="1">
      <alignment horizontal="center" vertical="center"/>
      <protection locked="0"/>
    </xf>
    <xf numFmtId="169" fontId="0" fillId="11" borderId="6" xfId="0" applyNumberFormat="1" applyFont="1" applyFill="1" applyBorder="1" applyAlignment="1" applyProtection="1">
      <alignment horizontal="center" vertical="center"/>
      <protection locked="0"/>
    </xf>
    <xf numFmtId="169" fontId="0" fillId="11" borderId="63" xfId="0" applyNumberFormat="1" applyFont="1" applyFill="1" applyBorder="1" applyAlignment="1" applyProtection="1">
      <alignment horizontal="center" vertical="center"/>
      <protection locked="0"/>
    </xf>
    <xf numFmtId="169" fontId="0" fillId="11" borderId="7" xfId="0" applyNumberFormat="1" applyFont="1" applyFill="1" applyBorder="1" applyAlignment="1" applyProtection="1">
      <alignment horizontal="center" vertical="center"/>
      <protection locked="0"/>
    </xf>
    <xf numFmtId="169" fontId="0" fillId="11" borderId="33" xfId="0" applyNumberFormat="1" applyFont="1" applyFill="1" applyBorder="1" applyAlignment="1" applyProtection="1">
      <alignment horizontal="center" vertical="center"/>
      <protection locked="0"/>
    </xf>
    <xf numFmtId="169" fontId="0" fillId="11" borderId="24" xfId="0" applyNumberFormat="1" applyFont="1" applyFill="1" applyBorder="1" applyAlignment="1" applyProtection="1">
      <alignment horizontal="center" vertical="center"/>
      <protection locked="0"/>
    </xf>
    <xf numFmtId="169" fontId="0" fillId="11" borderId="39" xfId="0" applyNumberFormat="1" applyFont="1" applyFill="1" applyBorder="1" applyAlignment="1" applyProtection="1">
      <alignment horizontal="center" vertical="center"/>
      <protection locked="0"/>
    </xf>
    <xf numFmtId="169" fontId="0" fillId="11" borderId="32" xfId="0" applyNumberFormat="1" applyFont="1" applyFill="1" applyBorder="1" applyAlignment="1" applyProtection="1">
      <alignment horizontal="center" vertical="center"/>
      <protection locked="0"/>
    </xf>
    <xf numFmtId="169" fontId="0" fillId="11" borderId="58" xfId="0" applyNumberFormat="1" applyFont="1" applyFill="1" applyBorder="1" applyAlignment="1" applyProtection="1">
      <alignment horizontal="center" vertical="center"/>
      <protection locked="0"/>
    </xf>
    <xf numFmtId="169" fontId="0" fillId="11" borderId="49" xfId="0" applyNumberFormat="1" applyFont="1" applyFill="1" applyBorder="1" applyAlignment="1" applyProtection="1">
      <alignment horizontal="center" vertical="center"/>
      <protection locked="0"/>
    </xf>
    <xf numFmtId="169" fontId="0" fillId="11" borderId="56" xfId="0" applyNumberFormat="1" applyFont="1" applyFill="1" applyBorder="1" applyAlignment="1" applyProtection="1">
      <alignment horizontal="center" vertical="center"/>
      <protection locked="0"/>
    </xf>
    <xf numFmtId="0" fontId="0" fillId="0" borderId="0" xfId="0" applyAlignment="1">
      <alignment horizontal="center"/>
    </xf>
    <xf numFmtId="0" fontId="5" fillId="0" borderId="0" xfId="0" applyNumberFormat="1" applyFont="1" applyAlignment="1" applyProtection="1">
      <alignment horizontal="center" vertical="center"/>
      <protection hidden="1"/>
    </xf>
    <xf numFmtId="49" fontId="0" fillId="0" borderId="0" xfId="0" applyNumberFormat="1" applyAlignment="1">
      <alignment horizontal="center"/>
    </xf>
    <xf numFmtId="0" fontId="0" fillId="0" borderId="0" xfId="0" applyNumberFormat="1" applyAlignment="1">
      <alignment horizontal="center"/>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1" fillId="0" borderId="19" xfId="0" applyFont="1" applyBorder="1" applyAlignment="1">
      <alignment horizontal="left" vertical="center"/>
    </xf>
    <xf numFmtId="0" fontId="16" fillId="0" borderId="0" xfId="0" applyFont="1" applyBorder="1" applyAlignment="1">
      <alignment vertical="center"/>
    </xf>
    <xf numFmtId="0" fontId="1" fillId="0" borderId="72" xfId="0" applyFont="1" applyBorder="1" applyAlignment="1">
      <alignment horizontal="left" vertical="center"/>
    </xf>
    <xf numFmtId="0" fontId="2" fillId="0" borderId="0" xfId="0" applyFont="1" applyFill="1" applyBorder="1" applyAlignment="1">
      <alignment vertical="center"/>
    </xf>
    <xf numFmtId="0" fontId="36" fillId="0" borderId="0" xfId="0" applyFont="1" applyAlignment="1" applyProtection="1">
      <alignment vertical="center"/>
      <protection hidden="1"/>
    </xf>
    <xf numFmtId="169" fontId="7" fillId="11" borderId="24" xfId="1" applyNumberFormat="1" applyFont="1" applyFill="1" applyBorder="1" applyAlignment="1" applyProtection="1">
      <alignment horizontal="center" vertical="center"/>
      <protection locked="0"/>
    </xf>
    <xf numFmtId="169" fontId="7" fillId="11" borderId="39" xfId="1" applyNumberFormat="1" applyFont="1" applyFill="1" applyBorder="1" applyAlignment="1" applyProtection="1">
      <alignment horizontal="center" vertical="center"/>
      <protection locked="0"/>
    </xf>
    <xf numFmtId="169" fontId="7" fillId="11" borderId="20" xfId="1" applyNumberFormat="1" applyFont="1" applyFill="1" applyBorder="1" applyAlignment="1" applyProtection="1">
      <alignment horizontal="center" vertical="center"/>
      <protection locked="0"/>
    </xf>
    <xf numFmtId="169" fontId="7" fillId="11" borderId="16" xfId="1" applyNumberFormat="1" applyFont="1" applyFill="1" applyBorder="1" applyAlignment="1" applyProtection="1">
      <alignment horizontal="center" vertical="center"/>
      <protection locked="0"/>
    </xf>
    <xf numFmtId="169" fontId="7" fillId="11" borderId="38" xfId="1" applyNumberFormat="1" applyFont="1" applyFill="1" applyBorder="1" applyAlignment="1" applyProtection="1">
      <alignment horizontal="center" vertical="center"/>
      <protection locked="0"/>
    </xf>
    <xf numFmtId="169" fontId="7" fillId="11" borderId="17" xfId="1" applyNumberFormat="1" applyFont="1" applyFill="1" applyBorder="1" applyAlignment="1" applyProtection="1">
      <alignment horizontal="center" vertical="center"/>
      <protection locked="0"/>
    </xf>
    <xf numFmtId="169" fontId="7" fillId="11" borderId="37" xfId="1" applyNumberFormat="1" applyFont="1" applyFill="1" applyBorder="1" applyAlignment="1" applyProtection="1">
      <alignment horizontal="center" vertical="center"/>
      <protection locked="0"/>
    </xf>
    <xf numFmtId="169" fontId="7" fillId="11" borderId="50" xfId="1" applyNumberFormat="1" applyFont="1" applyFill="1" applyBorder="1" applyAlignment="1" applyProtection="1">
      <alignment horizontal="center" vertical="center"/>
      <protection locked="0"/>
    </xf>
    <xf numFmtId="169" fontId="7" fillId="11" borderId="29" xfId="1" applyNumberFormat="1" applyFont="1" applyFill="1" applyBorder="1" applyAlignment="1" applyProtection="1">
      <alignment horizontal="center" vertical="center"/>
      <protection locked="0"/>
    </xf>
    <xf numFmtId="169" fontId="0" fillId="11" borderId="55" xfId="0" applyNumberFormat="1" applyFont="1" applyFill="1" applyBorder="1" applyAlignment="1" applyProtection="1">
      <alignment horizontal="center" vertical="center"/>
      <protection locked="0"/>
    </xf>
    <xf numFmtId="169" fontId="0" fillId="11" borderId="31" xfId="0" applyNumberFormat="1" applyFont="1" applyFill="1" applyBorder="1" applyAlignment="1" applyProtection="1">
      <alignment horizontal="center" vertical="center"/>
      <protection locked="0"/>
    </xf>
    <xf numFmtId="169" fontId="0" fillId="11" borderId="25" xfId="0" applyNumberFormat="1" applyFont="1" applyFill="1" applyBorder="1" applyAlignment="1" applyProtection="1">
      <alignment horizontal="center" vertical="center"/>
      <protection locked="0"/>
    </xf>
    <xf numFmtId="169" fontId="0" fillId="11" borderId="14" xfId="0" applyNumberFormat="1" applyFont="1" applyFill="1" applyBorder="1" applyAlignment="1" applyProtection="1">
      <alignment horizontal="center" vertical="center"/>
      <protection locked="0"/>
    </xf>
    <xf numFmtId="169" fontId="0" fillId="11" borderId="38" xfId="0" applyNumberFormat="1" applyFont="1" applyFill="1" applyBorder="1" applyAlignment="1" applyProtection="1">
      <alignment horizontal="center" vertical="center"/>
      <protection locked="0"/>
    </xf>
    <xf numFmtId="169" fontId="0" fillId="11" borderId="40" xfId="0"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50" xfId="0" applyNumberFormat="1" applyFont="1" applyFill="1" applyBorder="1" applyAlignment="1" applyProtection="1">
      <alignment horizontal="center" vertical="center"/>
      <protection locked="0"/>
    </xf>
    <xf numFmtId="169" fontId="0" fillId="11" borderId="57"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7" fillId="11" borderId="13" xfId="1"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0" fontId="16" fillId="0" borderId="40" xfId="1" applyFont="1" applyFill="1" applyBorder="1" applyAlignment="1" applyProtection="1">
      <alignment horizontal="center" vertical="center" wrapText="1"/>
      <protection hidden="1"/>
    </xf>
    <xf numFmtId="0" fontId="16" fillId="0" borderId="49" xfId="1" applyFont="1" applyFill="1" applyBorder="1" applyAlignment="1" applyProtection="1">
      <alignment horizontal="center" vertical="center" wrapText="1"/>
      <protection hidden="1"/>
    </xf>
    <xf numFmtId="0" fontId="16" fillId="0" borderId="49" xfId="1" applyFont="1" applyFill="1" applyBorder="1" applyAlignment="1" applyProtection="1">
      <alignment horizontal="center" vertical="center"/>
      <protection hidden="1"/>
    </xf>
    <xf numFmtId="0" fontId="16" fillId="0" borderId="42" xfId="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18" fillId="0" borderId="0" xfId="0" applyFont="1" applyAlignment="1">
      <alignment vertical="center"/>
    </xf>
    <xf numFmtId="0" fontId="0" fillId="0" borderId="0" xfId="0" applyAlignment="1">
      <alignment vertical="center"/>
    </xf>
    <xf numFmtId="0" fontId="18" fillId="0" borderId="0" xfId="0" applyFont="1" applyAlignment="1">
      <alignment vertical="center" wrapText="1"/>
    </xf>
    <xf numFmtId="0" fontId="18" fillId="0" borderId="0" xfId="0" applyFont="1" applyAlignment="1" applyProtection="1">
      <alignment vertical="center"/>
      <protection hidden="1"/>
    </xf>
    <xf numFmtId="0" fontId="18" fillId="0" borderId="0" xfId="0" applyFont="1" applyBorder="1" applyAlignment="1">
      <alignment vertical="center"/>
    </xf>
    <xf numFmtId="0" fontId="18" fillId="0" borderId="0" xfId="0" applyFont="1" applyBorder="1" applyAlignment="1" applyProtection="1">
      <alignment horizontal="left" vertical="center"/>
      <protection hidden="1"/>
    </xf>
    <xf numFmtId="0" fontId="24" fillId="4" borderId="30" xfId="0" applyFont="1" applyFill="1" applyBorder="1" applyAlignment="1" applyProtection="1">
      <alignment horizontal="center" vertical="center"/>
      <protection hidden="1"/>
    </xf>
    <xf numFmtId="0" fontId="47" fillId="6" borderId="30" xfId="0" applyFont="1" applyFill="1" applyBorder="1" applyAlignment="1" applyProtection="1">
      <alignment horizontal="center" vertical="center"/>
      <protection hidden="1"/>
    </xf>
    <xf numFmtId="0" fontId="47" fillId="7" borderId="30" xfId="0" applyFont="1" applyFill="1" applyBorder="1" applyAlignment="1" applyProtection="1">
      <alignment horizontal="center" vertical="center"/>
      <protection hidden="1"/>
    </xf>
    <xf numFmtId="0" fontId="23" fillId="0" borderId="27" xfId="0" applyFont="1" applyFill="1" applyBorder="1" applyAlignment="1" applyProtection="1">
      <alignment horizontal="center" vertical="center" wrapText="1"/>
      <protection hidden="1"/>
    </xf>
    <xf numFmtId="0" fontId="23" fillId="0" borderId="50" xfId="0" applyFont="1" applyFill="1" applyBorder="1" applyAlignment="1" applyProtection="1">
      <alignment horizontal="center" vertical="center" wrapText="1"/>
      <protection hidden="1"/>
    </xf>
    <xf numFmtId="0" fontId="23" fillId="0" borderId="29" xfId="0" applyFont="1" applyFill="1" applyBorder="1" applyAlignment="1" applyProtection="1">
      <alignment horizontal="center" vertical="center" wrapText="1"/>
      <protection hidden="1"/>
    </xf>
    <xf numFmtId="0" fontId="23" fillId="0" borderId="83" xfId="0" applyFont="1" applyFill="1" applyBorder="1" applyAlignment="1" applyProtection="1">
      <alignment horizontal="center" vertical="center" wrapText="1"/>
      <protection hidden="1"/>
    </xf>
    <xf numFmtId="169" fontId="0" fillId="11" borderId="30" xfId="0" applyNumberFormat="1" applyFont="1" applyFill="1" applyBorder="1" applyAlignment="1" applyProtection="1">
      <alignment horizontal="center" vertical="center" wrapText="1"/>
      <protection locked="0"/>
    </xf>
    <xf numFmtId="169" fontId="0" fillId="11" borderId="84" xfId="0" applyNumberFormat="1" applyFont="1" applyFill="1" applyBorder="1" applyAlignment="1" applyProtection="1">
      <alignment horizontal="center" vertical="center" wrapText="1"/>
      <protection locked="0"/>
    </xf>
    <xf numFmtId="169" fontId="0" fillId="11" borderId="41" xfId="0" applyNumberFormat="1" applyFont="1" applyFill="1" applyBorder="1" applyAlignment="1" applyProtection="1">
      <alignment horizontal="center" vertical="center" wrapText="1"/>
      <protection locked="0"/>
    </xf>
    <xf numFmtId="169" fontId="0" fillId="11" borderId="2" xfId="0" applyNumberFormat="1" applyFont="1" applyFill="1" applyBorder="1" applyAlignment="1" applyProtection="1">
      <alignment horizontal="center" vertical="center" wrapText="1"/>
      <protection locked="0"/>
    </xf>
    <xf numFmtId="0" fontId="36" fillId="0" borderId="15" xfId="0" applyFont="1" applyFill="1" applyBorder="1" applyAlignment="1" applyProtection="1">
      <alignment horizontal="left" vertical="center" wrapText="1"/>
      <protection hidden="1"/>
    </xf>
    <xf numFmtId="169" fontId="0" fillId="11" borderId="85" xfId="0" applyNumberFormat="1" applyFont="1" applyFill="1" applyBorder="1" applyAlignment="1" applyProtection="1">
      <alignment horizontal="center" vertical="center" wrapText="1"/>
      <protection locked="0"/>
    </xf>
    <xf numFmtId="169" fontId="0" fillId="11" borderId="0" xfId="0" applyNumberFormat="1" applyFont="1" applyFill="1" applyBorder="1" applyAlignment="1" applyProtection="1">
      <alignment horizontal="center" vertical="center" wrapText="1"/>
      <protection locked="0"/>
    </xf>
    <xf numFmtId="0" fontId="36" fillId="0" borderId="28" xfId="0" applyFont="1" applyFill="1" applyBorder="1" applyAlignment="1" applyProtection="1">
      <alignment horizontal="left" vertical="center" wrapText="1"/>
      <protection hidden="1"/>
    </xf>
    <xf numFmtId="169" fontId="0" fillId="11" borderId="86" xfId="0" applyNumberFormat="1" applyFont="1" applyFill="1" applyBorder="1" applyAlignment="1" applyProtection="1">
      <alignment horizontal="center" vertical="center" wrapText="1"/>
      <protection locked="0"/>
    </xf>
    <xf numFmtId="0" fontId="36" fillId="0" borderId="19" xfId="0" applyFont="1" applyFill="1" applyBorder="1" applyAlignment="1" applyProtection="1">
      <alignment horizontal="left" vertical="center" wrapText="1"/>
      <protection hidden="1"/>
    </xf>
    <xf numFmtId="169" fontId="0" fillId="11" borderId="12" xfId="0" applyNumberFormat="1" applyFont="1" applyFill="1" applyBorder="1" applyAlignment="1" applyProtection="1">
      <alignment horizontal="center" vertical="center" wrapText="1"/>
      <protection locked="0"/>
    </xf>
    <xf numFmtId="169" fontId="0" fillId="11" borderId="60" xfId="0" applyNumberFormat="1" applyFont="1" applyFill="1" applyBorder="1" applyAlignment="1" applyProtection="1">
      <alignment horizontal="center" vertical="center" wrapText="1"/>
      <protection locked="0"/>
    </xf>
    <xf numFmtId="0" fontId="36" fillId="0" borderId="26" xfId="0" applyFont="1" applyFill="1" applyBorder="1" applyAlignment="1" applyProtection="1">
      <alignment horizontal="left" vertical="center" wrapText="1"/>
      <protection hidden="1"/>
    </xf>
    <xf numFmtId="169" fontId="0" fillId="11" borderId="83" xfId="0" applyNumberFormat="1" applyFont="1" applyFill="1" applyBorder="1" applyAlignment="1" applyProtection="1">
      <alignment horizontal="center" vertical="center" wrapText="1"/>
      <protection locked="0"/>
    </xf>
    <xf numFmtId="169" fontId="0" fillId="11" borderId="36" xfId="0" applyNumberFormat="1" applyFont="1" applyFill="1" applyBorder="1" applyAlignment="1" applyProtection="1">
      <alignment horizontal="center" vertical="center" wrapText="1"/>
      <protection locked="0"/>
    </xf>
    <xf numFmtId="169" fontId="0" fillId="11" borderId="69" xfId="0" applyNumberFormat="1" applyFont="1" applyFill="1" applyBorder="1" applyAlignment="1" applyProtection="1">
      <alignment horizontal="center" vertical="center" wrapText="1"/>
      <protection locked="0"/>
    </xf>
    <xf numFmtId="0" fontId="36" fillId="0" borderId="15" xfId="0" applyFont="1" applyFill="1" applyBorder="1" applyAlignment="1" applyProtection="1">
      <alignment vertical="center" wrapText="1"/>
      <protection hidden="1"/>
    </xf>
    <xf numFmtId="170" fontId="0" fillId="11" borderId="54" xfId="0" applyNumberFormat="1" applyFont="1" applyFill="1" applyBorder="1" applyAlignment="1" applyProtection="1">
      <alignment horizontal="center" vertical="center" wrapText="1"/>
      <protection locked="0"/>
    </xf>
    <xf numFmtId="0" fontId="36" fillId="0" borderId="28" xfId="0" applyFont="1" applyFill="1" applyBorder="1" applyAlignment="1" applyProtection="1">
      <alignment vertical="center" wrapText="1"/>
      <protection hidden="1"/>
    </xf>
    <xf numFmtId="170" fontId="0" fillId="11" borderId="28" xfId="0" applyNumberFormat="1" applyFont="1" applyFill="1" applyBorder="1" applyAlignment="1" applyProtection="1">
      <alignment horizontal="center" vertical="center" wrapText="1"/>
      <protection locked="0"/>
    </xf>
    <xf numFmtId="0" fontId="0" fillId="0" borderId="0" xfId="0" applyBorder="1" applyAlignment="1" applyProtection="1">
      <protection hidden="1"/>
    </xf>
    <xf numFmtId="167" fontId="36" fillId="0" borderId="0" xfId="0" applyNumberFormat="1" applyFont="1" applyFill="1" applyBorder="1" applyAlignment="1" applyProtection="1">
      <protection hidden="1"/>
    </xf>
    <xf numFmtId="0" fontId="0" fillId="0" borderId="0" xfId="0" applyAlignment="1" applyProtection="1">
      <protection hidden="1"/>
    </xf>
    <xf numFmtId="0" fontId="0" fillId="0" borderId="0" xfId="0" applyAlignment="1" applyProtection="1">
      <alignment wrapText="1"/>
      <protection hidden="1"/>
    </xf>
    <xf numFmtId="0" fontId="23" fillId="0" borderId="69" xfId="0" applyFont="1" applyFill="1" applyBorder="1" applyAlignment="1" applyProtection="1">
      <alignment horizontal="center" vertical="center" wrapText="1"/>
      <protection hidden="1"/>
    </xf>
    <xf numFmtId="169" fontId="0" fillId="11" borderId="61" xfId="0" applyNumberFormat="1" applyFont="1" applyFill="1" applyBorder="1" applyAlignment="1" applyProtection="1">
      <alignment horizontal="center" vertical="center" wrapText="1"/>
      <protection locked="0"/>
    </xf>
    <xf numFmtId="0" fontId="36" fillId="19" borderId="60" xfId="0" applyFont="1" applyFill="1" applyBorder="1" applyAlignment="1" applyProtection="1">
      <alignment vertical="center" wrapText="1"/>
      <protection hidden="1"/>
    </xf>
    <xf numFmtId="169" fontId="0" fillId="11" borderId="87" xfId="0" applyNumberFormat="1" applyFont="1" applyFill="1" applyBorder="1" applyAlignment="1" applyProtection="1">
      <alignment horizontal="center" vertical="center" wrapText="1"/>
      <protection locked="0"/>
    </xf>
    <xf numFmtId="169" fontId="0" fillId="11" borderId="1" xfId="0" applyNumberFormat="1" applyFont="1" applyFill="1" applyBorder="1" applyAlignment="1" applyProtection="1">
      <alignment horizontal="center" vertical="center" wrapText="1"/>
      <protection locked="0"/>
    </xf>
    <xf numFmtId="169" fontId="0" fillId="11" borderId="29" xfId="0" applyNumberFormat="1" applyFont="1" applyFill="1" applyBorder="1" applyAlignment="1" applyProtection="1">
      <alignment horizontal="center" vertical="center" wrapText="1"/>
      <protection locked="0"/>
    </xf>
    <xf numFmtId="0" fontId="36" fillId="19" borderId="35" xfId="0" applyFont="1" applyFill="1" applyBorder="1" applyAlignment="1" applyProtection="1">
      <alignment vertical="center" wrapText="1"/>
      <protection hidden="1"/>
    </xf>
    <xf numFmtId="0" fontId="20" fillId="19" borderId="85" xfId="0" applyFont="1" applyFill="1" applyBorder="1" applyAlignment="1" applyProtection="1">
      <alignment horizontal="center" vertical="center" wrapText="1"/>
      <protection hidden="1"/>
    </xf>
    <xf numFmtId="169" fontId="0" fillId="11" borderId="67" xfId="0" applyNumberFormat="1" applyFont="1" applyFill="1" applyBorder="1" applyAlignment="1" applyProtection="1">
      <alignment horizontal="center" vertical="center" wrapText="1"/>
      <protection locked="0"/>
    </xf>
    <xf numFmtId="0" fontId="36" fillId="19" borderId="0" xfId="0" applyFont="1" applyFill="1" applyBorder="1" applyAlignment="1" applyProtection="1">
      <alignment vertical="center" wrapText="1"/>
      <protection hidden="1"/>
    </xf>
    <xf numFmtId="169" fontId="0" fillId="11" borderId="40" xfId="0" applyNumberFormat="1" applyFont="1" applyFill="1" applyBorder="1" applyAlignment="1" applyProtection="1">
      <alignment horizontal="center" vertical="center" wrapText="1"/>
      <protection locked="0"/>
    </xf>
    <xf numFmtId="0" fontId="18" fillId="0" borderId="0" xfId="0" applyFont="1" applyAlignment="1" applyProtection="1">
      <alignment horizontal="right" vertical="top" wrapText="1"/>
      <protection hidden="1"/>
    </xf>
    <xf numFmtId="0" fontId="20" fillId="19" borderId="30" xfId="0" applyFont="1" applyFill="1" applyBorder="1" applyAlignment="1" applyProtection="1">
      <alignment vertical="center" wrapText="1"/>
      <protection hidden="1"/>
    </xf>
    <xf numFmtId="0" fontId="20" fillId="19" borderId="77" xfId="0" applyFont="1" applyFill="1" applyBorder="1" applyAlignment="1" applyProtection="1">
      <alignment vertical="center" wrapText="1"/>
      <protection hidden="1"/>
    </xf>
    <xf numFmtId="0" fontId="36" fillId="19" borderId="85" xfId="0" applyFont="1" applyFill="1" applyBorder="1" applyAlignment="1" applyProtection="1">
      <alignment vertical="center" wrapText="1"/>
      <protection hidden="1"/>
    </xf>
    <xf numFmtId="0" fontId="20" fillId="19" borderId="85" xfId="0" applyFont="1" applyFill="1" applyBorder="1" applyAlignment="1" applyProtection="1">
      <alignment vertical="center" wrapText="1"/>
      <protection hidden="1"/>
    </xf>
    <xf numFmtId="0" fontId="25" fillId="13" borderId="0" xfId="0" applyFont="1" applyFill="1" applyBorder="1" applyAlignment="1" applyProtection="1">
      <alignment vertical="center"/>
      <protection hidden="1"/>
    </xf>
    <xf numFmtId="0" fontId="0" fillId="20" borderId="0" xfId="0" applyFill="1"/>
    <xf numFmtId="0" fontId="0" fillId="15" borderId="0" xfId="0" applyFill="1"/>
    <xf numFmtId="172" fontId="0" fillId="0" borderId="0" xfId="4" applyNumberFormat="1" applyFont="1"/>
    <xf numFmtId="0" fontId="0" fillId="0" borderId="0" xfId="0" applyFill="1" applyAlignment="1">
      <alignment horizontal="center"/>
    </xf>
    <xf numFmtId="169" fontId="0" fillId="0" borderId="0" xfId="0" applyNumberFormat="1" applyFont="1" applyFill="1" applyBorder="1" applyAlignment="1" applyProtection="1">
      <alignment horizontal="center" vertical="center"/>
      <protection hidden="1"/>
    </xf>
    <xf numFmtId="0" fontId="9" fillId="0" borderId="0" xfId="0" applyNumberFormat="1" applyFont="1" applyFill="1" applyBorder="1" applyAlignment="1" applyProtection="1">
      <alignment horizontal="right" vertical="center"/>
      <protection hidden="1"/>
    </xf>
    <xf numFmtId="168" fontId="5" fillId="0" borderId="0" xfId="0" applyNumberFormat="1" applyFont="1"/>
    <xf numFmtId="0" fontId="0" fillId="5" borderId="0" xfId="0" applyFill="1"/>
    <xf numFmtId="168" fontId="0" fillId="5" borderId="0" xfId="0" applyNumberFormat="1" applyFill="1"/>
    <xf numFmtId="9" fontId="0" fillId="0" borderId="0" xfId="6" applyFont="1"/>
    <xf numFmtId="174" fontId="7" fillId="0" borderId="14" xfId="0" applyNumberFormat="1" applyFont="1" applyFill="1" applyBorder="1" applyAlignment="1">
      <alignment horizontal="center" vertical="center"/>
    </xf>
    <xf numFmtId="174" fontId="7" fillId="0" borderId="13" xfId="0" applyNumberFormat="1" applyFont="1" applyFill="1" applyBorder="1" applyAlignment="1">
      <alignment horizontal="centerContinuous" vertical="center"/>
    </xf>
    <xf numFmtId="174" fontId="7" fillId="0" borderId="31" xfId="0" applyNumberFormat="1" applyFont="1" applyFill="1" applyBorder="1" applyAlignment="1">
      <alignment horizontal="center" vertical="center"/>
    </xf>
    <xf numFmtId="174" fontId="7" fillId="0" borderId="17" xfId="0" applyNumberFormat="1" applyFont="1" applyFill="1" applyBorder="1" applyAlignment="1">
      <alignment horizontal="centerContinuous" vertical="center"/>
    </xf>
    <xf numFmtId="174" fontId="7" fillId="0" borderId="27" xfId="0" applyNumberFormat="1" applyFont="1" applyFill="1" applyBorder="1" applyAlignment="1">
      <alignment horizontal="center" vertical="center"/>
    </xf>
    <xf numFmtId="174" fontId="7" fillId="0" borderId="29" xfId="0" applyNumberFormat="1" applyFont="1" applyFill="1" applyBorder="1" applyAlignment="1">
      <alignment horizontal="centerContinuous" vertical="center"/>
    </xf>
    <xf numFmtId="0" fontId="7" fillId="21" borderId="1" xfId="0" applyFont="1" applyFill="1" applyBorder="1"/>
    <xf numFmtId="0" fontId="7" fillId="21" borderId="2" xfId="0" applyFont="1" applyFill="1" applyBorder="1"/>
    <xf numFmtId="0" fontId="7" fillId="21" borderId="3" xfId="0" applyFont="1" applyFill="1" applyBorder="1"/>
    <xf numFmtId="0" fontId="7" fillId="21" borderId="87" xfId="0" applyFont="1" applyFill="1" applyBorder="1"/>
    <xf numFmtId="0" fontId="7" fillId="0" borderId="19" xfId="0" applyFont="1" applyFill="1" applyBorder="1"/>
    <xf numFmtId="9" fontId="7" fillId="0" borderId="88" xfId="6" applyFont="1" applyFill="1" applyBorder="1" applyAlignment="1">
      <alignment horizontal="left"/>
    </xf>
    <xf numFmtId="0" fontId="7" fillId="0" borderId="53" xfId="0" applyFont="1" applyFill="1" applyBorder="1"/>
    <xf numFmtId="0" fontId="7" fillId="0" borderId="28" xfId="0" applyFont="1" applyFill="1" applyBorder="1"/>
    <xf numFmtId="9" fontId="7" fillId="0" borderId="83" xfId="6" applyFont="1" applyFill="1" applyBorder="1" applyAlignment="1">
      <alignment horizontal="left"/>
    </xf>
    <xf numFmtId="0" fontId="7" fillId="0" borderId="0" xfId="0" applyFont="1" applyFill="1" applyBorder="1"/>
    <xf numFmtId="0" fontId="7" fillId="21" borderId="14" xfId="0" applyFont="1" applyFill="1" applyBorder="1" applyAlignment="1">
      <alignment horizontal="center"/>
    </xf>
    <xf numFmtId="0" fontId="7" fillId="21" borderId="13" xfId="0" applyFont="1" applyFill="1" applyBorder="1" applyAlignment="1">
      <alignment horizontal="center"/>
    </xf>
    <xf numFmtId="164" fontId="7" fillId="0" borderId="31" xfId="5" applyFont="1" applyFill="1" applyBorder="1" applyAlignment="1">
      <alignment horizontal="center"/>
    </xf>
    <xf numFmtId="164" fontId="7" fillId="0" borderId="17" xfId="5" applyFont="1" applyFill="1" applyBorder="1" applyAlignment="1">
      <alignment horizontal="center"/>
    </xf>
    <xf numFmtId="164" fontId="7" fillId="0" borderId="27" xfId="5" applyFont="1" applyFill="1" applyBorder="1" applyAlignment="1">
      <alignment horizontal="center"/>
    </xf>
    <xf numFmtId="164" fontId="7" fillId="0" borderId="29" xfId="5" applyFont="1" applyFill="1" applyBorder="1" applyAlignment="1">
      <alignment horizontal="center"/>
    </xf>
    <xf numFmtId="175" fontId="7" fillId="21" borderId="14" xfId="0" applyNumberFormat="1" applyFont="1" applyFill="1" applyBorder="1" applyAlignment="1">
      <alignment horizontal="centerContinuous" vertical="center"/>
    </xf>
    <xf numFmtId="0" fontId="7" fillId="21" borderId="67" xfId="0" applyFont="1" applyFill="1" applyBorder="1" applyAlignment="1">
      <alignment horizontal="center"/>
    </xf>
    <xf numFmtId="164" fontId="7" fillId="0" borderId="31" xfId="5" applyFont="1" applyFill="1" applyBorder="1"/>
    <xf numFmtId="9" fontId="7" fillId="0" borderId="66" xfId="0" applyNumberFormat="1" applyFont="1" applyFill="1" applyBorder="1"/>
    <xf numFmtId="164" fontId="7" fillId="0" borderId="74" xfId="5" applyFont="1" applyFill="1" applyBorder="1"/>
    <xf numFmtId="9" fontId="7" fillId="0" borderId="29" xfId="0" applyNumberFormat="1" applyFont="1" applyFill="1" applyBorder="1"/>
    <xf numFmtId="164" fontId="7" fillId="0" borderId="0" xfId="0" applyNumberFormat="1" applyFont="1" applyFill="1" applyBorder="1"/>
    <xf numFmtId="0" fontId="50" fillId="21" borderId="87" xfId="0" applyFont="1" applyFill="1" applyBorder="1"/>
    <xf numFmtId="0" fontId="50" fillId="0" borderId="53" xfId="0" applyFont="1" applyFill="1" applyBorder="1"/>
    <xf numFmtId="164" fontId="50" fillId="22" borderId="88" xfId="5" applyFont="1" applyFill="1" applyBorder="1" applyAlignment="1">
      <alignment horizontal="left"/>
    </xf>
    <xf numFmtId="0" fontId="50" fillId="0" borderId="28" xfId="0" applyFont="1" applyFill="1" applyBorder="1"/>
    <xf numFmtId="164" fontId="50" fillId="22" borderId="83" xfId="5" applyFont="1" applyFill="1" applyBorder="1" applyAlignment="1">
      <alignment horizontal="left"/>
    </xf>
    <xf numFmtId="176" fontId="50" fillId="23" borderId="88" xfId="5" applyNumberFormat="1" applyFont="1" applyFill="1" applyBorder="1" applyAlignment="1">
      <alignment horizontal="right"/>
    </xf>
    <xf numFmtId="176" fontId="50" fillId="23" borderId="83" xfId="5" applyNumberFormat="1" applyFont="1" applyFill="1" applyBorder="1" applyAlignment="1">
      <alignment horizontal="right"/>
    </xf>
    <xf numFmtId="0" fontId="3" fillId="24" borderId="1" xfId="0" applyFont="1" applyFill="1" applyBorder="1"/>
    <xf numFmtId="0" fontId="3" fillId="24" borderId="2" xfId="0" applyFont="1" applyFill="1" applyBorder="1"/>
    <xf numFmtId="176" fontId="3" fillId="24" borderId="41" xfId="0" applyNumberFormat="1" applyFont="1" applyFill="1" applyBorder="1"/>
    <xf numFmtId="0" fontId="50" fillId="0" borderId="25" xfId="0" applyFont="1" applyFill="1" applyBorder="1" applyAlignment="1">
      <alignment horizontal="center" vertical="center"/>
    </xf>
    <xf numFmtId="0" fontId="50" fillId="0" borderId="62" xfId="0" applyFont="1" applyFill="1" applyBorder="1" applyAlignment="1">
      <alignment horizontal="center" vertical="center"/>
    </xf>
    <xf numFmtId="0" fontId="50" fillId="0" borderId="9" xfId="0" applyFont="1" applyFill="1" applyBorder="1" applyAlignment="1">
      <alignment horizontal="center" vertical="center"/>
    </xf>
    <xf numFmtId="0" fontId="50" fillId="21" borderId="75" xfId="0" applyFont="1" applyFill="1" applyBorder="1" applyAlignment="1">
      <alignment horizontal="center" vertical="center"/>
    </xf>
    <xf numFmtId="0" fontId="50" fillId="21" borderId="70"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9" xfId="0" applyFont="1" applyFill="1" applyBorder="1" applyAlignment="1">
      <alignment horizontal="center" vertical="center"/>
    </xf>
    <xf numFmtId="0" fontId="7" fillId="21" borderId="75" xfId="0" applyFont="1" applyFill="1" applyBorder="1" applyAlignment="1">
      <alignment horizontal="center" vertical="center"/>
    </xf>
    <xf numFmtId="0" fontId="7" fillId="21" borderId="70" xfId="0" applyFont="1" applyFill="1" applyBorder="1" applyAlignment="1">
      <alignment horizontal="center" vertical="center"/>
    </xf>
    <xf numFmtId="0" fontId="7" fillId="0" borderId="25" xfId="0" applyFont="1" applyFill="1" applyBorder="1" applyAlignment="1">
      <alignment horizontal="center" vertical="center"/>
    </xf>
    <xf numFmtId="0" fontId="7" fillId="21" borderId="14" xfId="0" applyFont="1" applyFill="1" applyBorder="1" applyAlignment="1">
      <alignment horizontal="center" vertical="center"/>
    </xf>
    <xf numFmtId="0" fontId="7" fillId="21" borderId="15"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27" xfId="0" applyFont="1" applyFill="1" applyBorder="1" applyAlignment="1">
      <alignment horizontal="center" vertical="center"/>
    </xf>
    <xf numFmtId="0" fontId="41" fillId="0" borderId="0" xfId="0" applyFont="1" applyAlignment="1" applyProtection="1">
      <alignment horizontal="center" vertical="center" wrapText="1"/>
      <protection hidden="1"/>
    </xf>
    <xf numFmtId="0" fontId="41" fillId="0" borderId="0" xfId="0" applyFont="1" applyAlignment="1" applyProtection="1">
      <alignment horizontal="center" vertical="center"/>
      <protection hidden="1"/>
    </xf>
    <xf numFmtId="49" fontId="11" fillId="11" borderId="0" xfId="2" applyNumberFormat="1" applyFont="1" applyFill="1" applyBorder="1" applyAlignment="1" applyProtection="1">
      <alignment horizontal="left" vertical="center"/>
      <protection locked="0"/>
    </xf>
    <xf numFmtId="4" fontId="13" fillId="0" borderId="0" xfId="0" applyNumberFormat="1" applyFont="1" applyBorder="1" applyAlignment="1" applyProtection="1">
      <alignment horizontal="center" vertical="center" wrapText="1"/>
      <protection hidden="1"/>
    </xf>
    <xf numFmtId="173" fontId="1" fillId="12"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protection hidden="1"/>
    </xf>
    <xf numFmtId="0" fontId="39" fillId="12"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vertical="center"/>
      <protection hidden="1"/>
    </xf>
    <xf numFmtId="49" fontId="11" fillId="11" borderId="48" xfId="0" applyNumberFormat="1" applyFont="1" applyFill="1" applyBorder="1" applyAlignment="1" applyProtection="1">
      <alignment horizontal="left" vertical="center"/>
      <protection locked="0"/>
    </xf>
    <xf numFmtId="49" fontId="11" fillId="11" borderId="0" xfId="0" applyNumberFormat="1" applyFont="1" applyFill="1" applyAlignment="1" applyProtection="1">
      <alignment horizontal="left" vertical="center"/>
      <protection locked="0"/>
    </xf>
    <xf numFmtId="49" fontId="11" fillId="11" borderId="0" xfId="0" applyNumberFormat="1" applyFont="1" applyFill="1" applyBorder="1" applyAlignment="1" applyProtection="1">
      <alignment horizontal="left" vertical="center"/>
      <protection locked="0"/>
    </xf>
    <xf numFmtId="0" fontId="12" fillId="0" borderId="47" xfId="0" applyFont="1" applyBorder="1" applyAlignment="1" applyProtection="1">
      <alignment horizontal="right" vertical="center"/>
      <protection hidden="1"/>
    </xf>
    <xf numFmtId="0" fontId="21" fillId="0" borderId="47" xfId="2" applyFont="1" applyBorder="1" applyAlignment="1" applyProtection="1">
      <alignment horizontal="left" vertical="center"/>
      <protection locked="0" hidden="1"/>
    </xf>
    <xf numFmtId="0" fontId="21" fillId="0" borderId="0" xfId="2" applyFont="1" applyBorder="1" applyAlignment="1" applyProtection="1">
      <alignment horizontal="center" vertical="center"/>
      <protection locked="0" hidden="1"/>
    </xf>
    <xf numFmtId="0" fontId="9" fillId="0" borderId="0" xfId="0" applyFont="1" applyBorder="1" applyAlignment="1" applyProtection="1">
      <alignment horizontal="left" vertical="center"/>
      <protection hidden="1"/>
    </xf>
    <xf numFmtId="0" fontId="9" fillId="11" borderId="0" xfId="0" applyFont="1" applyFill="1" applyBorder="1" applyAlignment="1" applyProtection="1">
      <alignment horizontal="left" vertical="center"/>
      <protection locked="0"/>
    </xf>
    <xf numFmtId="0" fontId="9" fillId="0" borderId="0" xfId="0" applyFont="1" applyBorder="1" applyAlignment="1" applyProtection="1">
      <alignment horizontal="center"/>
      <protection hidden="1"/>
    </xf>
    <xf numFmtId="49" fontId="1" fillId="11" borderId="0" xfId="2" applyNumberFormat="1" applyFont="1" applyFill="1" applyBorder="1" applyAlignment="1" applyProtection="1">
      <alignment horizontal="left" vertical="center"/>
      <protection locked="0"/>
    </xf>
    <xf numFmtId="49" fontId="9" fillId="11" borderId="46" xfId="0" applyNumberFormat="1" applyFont="1" applyFill="1" applyBorder="1" applyAlignment="1" applyProtection="1">
      <alignment horizontal="left" vertical="center"/>
      <protection locked="0"/>
    </xf>
    <xf numFmtId="0" fontId="9" fillId="11" borderId="1" xfId="0" applyFont="1" applyFill="1" applyBorder="1" applyAlignment="1" applyProtection="1">
      <alignment horizontal="left" vertical="center"/>
      <protection locked="0"/>
    </xf>
    <xf numFmtId="0" fontId="9" fillId="11" borderId="3" xfId="0" applyFont="1" applyFill="1" applyBorder="1" applyAlignment="1" applyProtection="1">
      <alignment horizontal="left" vertical="center"/>
      <protection locked="0"/>
    </xf>
    <xf numFmtId="0" fontId="42" fillId="0" borderId="47" xfId="0" applyFont="1" applyBorder="1" applyAlignment="1" applyProtection="1">
      <alignment horizontal="left"/>
      <protection hidden="1"/>
    </xf>
    <xf numFmtId="0" fontId="9" fillId="0" borderId="47" xfId="0" applyFont="1" applyBorder="1" applyAlignment="1" applyProtection="1">
      <alignment horizontal="left"/>
      <protection hidden="1"/>
    </xf>
    <xf numFmtId="0" fontId="9" fillId="9" borderId="1" xfId="0" applyFont="1" applyFill="1" applyBorder="1" applyAlignment="1" applyProtection="1">
      <alignment horizontal="center" vertical="center"/>
      <protection locked="0" hidden="1"/>
    </xf>
    <xf numFmtId="0" fontId="9" fillId="9" borderId="2" xfId="0" applyFont="1" applyFill="1" applyBorder="1" applyAlignment="1" applyProtection="1">
      <alignment horizontal="center" vertical="center"/>
      <protection locked="0" hidden="1"/>
    </xf>
    <xf numFmtId="0" fontId="9" fillId="9" borderId="3" xfId="0" applyFont="1" applyFill="1" applyBorder="1" applyAlignment="1" applyProtection="1">
      <alignment horizontal="center" vertical="center"/>
      <protection locked="0" hidden="1"/>
    </xf>
    <xf numFmtId="0" fontId="0" fillId="0" borderId="0" xfId="0" applyFont="1" applyBorder="1" applyAlignment="1" applyProtection="1">
      <alignment horizontal="center"/>
      <protection hidden="1"/>
    </xf>
    <xf numFmtId="0" fontId="8" fillId="0" borderId="0" xfId="0" applyFont="1" applyBorder="1" applyAlignment="1" applyProtection="1">
      <alignment horizontal="center"/>
      <protection hidden="1"/>
    </xf>
    <xf numFmtId="0" fontId="9" fillId="0" borderId="43" xfId="0" applyFont="1" applyBorder="1" applyAlignment="1" applyProtection="1">
      <alignment horizontal="right" vertical="center"/>
      <protection hidden="1"/>
    </xf>
    <xf numFmtId="0" fontId="9" fillId="0" borderId="0" xfId="0" applyFont="1" applyBorder="1" applyAlignment="1" applyProtection="1">
      <alignment horizontal="right" vertical="center"/>
      <protection hidden="1"/>
    </xf>
    <xf numFmtId="0" fontId="9" fillId="0" borderId="44" xfId="0" applyFont="1" applyFill="1" applyBorder="1" applyAlignment="1" applyProtection="1">
      <alignment horizontal="left" vertical="center"/>
      <protection hidden="1"/>
    </xf>
    <xf numFmtId="0" fontId="18" fillId="0" borderId="0" xfId="0" applyFont="1" applyAlignment="1">
      <alignment horizontal="left" vertical="center" wrapText="1"/>
    </xf>
    <xf numFmtId="0" fontId="18" fillId="0" borderId="0" xfId="0" applyFont="1" applyAlignment="1">
      <alignment horizontal="left" vertical="center"/>
    </xf>
    <xf numFmtId="0" fontId="24" fillId="0" borderId="0" xfId="0" applyFont="1" applyBorder="1" applyAlignment="1" applyProtection="1">
      <alignment horizontal="right" vertical="center" indent="1"/>
      <protection hidden="1"/>
    </xf>
    <xf numFmtId="169" fontId="0" fillId="11" borderId="55" xfId="0" applyNumberFormat="1" applyFont="1" applyFill="1" applyBorder="1" applyAlignment="1" applyProtection="1">
      <alignment horizontal="center" vertical="center"/>
      <protection locked="0"/>
    </xf>
    <xf numFmtId="167" fontId="36" fillId="11" borderId="13" xfId="0" applyNumberFormat="1" applyFont="1" applyFill="1" applyBorder="1" applyAlignment="1" applyProtection="1">
      <alignment horizontal="center"/>
      <protection locked="0"/>
    </xf>
    <xf numFmtId="169" fontId="0" fillId="11" borderId="31" xfId="0" applyNumberFormat="1" applyFont="1" applyFill="1" applyBorder="1" applyAlignment="1" applyProtection="1">
      <alignment horizontal="center" vertical="center"/>
      <protection locked="0"/>
    </xf>
    <xf numFmtId="167" fontId="36" fillId="11" borderId="38" xfId="0" applyNumberFormat="1" applyFont="1" applyFill="1" applyBorder="1" applyAlignment="1" applyProtection="1">
      <alignment horizontal="center"/>
      <protection locked="0"/>
    </xf>
    <xf numFmtId="169" fontId="0" fillId="11" borderId="38" xfId="0" applyNumberFormat="1" applyFont="1" applyFill="1" applyBorder="1" applyAlignment="1" applyProtection="1">
      <alignment horizontal="center" vertical="center"/>
      <protection locked="0"/>
    </xf>
    <xf numFmtId="167" fontId="36" fillId="11" borderId="17" xfId="0" applyNumberFormat="1" applyFont="1" applyFill="1" applyBorder="1" applyAlignment="1" applyProtection="1">
      <alignment horizontal="center"/>
      <protection locked="0"/>
    </xf>
    <xf numFmtId="169" fontId="0" fillId="11" borderId="49" xfId="0" applyNumberFormat="1" applyFont="1" applyFill="1" applyBorder="1" applyAlignment="1" applyProtection="1">
      <alignment horizontal="center" vertical="center"/>
      <protection locked="0"/>
    </xf>
    <xf numFmtId="167" fontId="36" fillId="11" borderId="42" xfId="0" applyNumberFormat="1" applyFont="1" applyFill="1" applyBorder="1" applyAlignment="1" applyProtection="1">
      <alignment horizontal="center"/>
      <protection locked="0"/>
    </xf>
    <xf numFmtId="169" fontId="0" fillId="11" borderId="57" xfId="0" applyNumberFormat="1" applyFont="1" applyFill="1" applyBorder="1" applyAlignment="1" applyProtection="1">
      <alignment horizontal="center" vertical="center"/>
      <protection locked="0"/>
    </xf>
    <xf numFmtId="167" fontId="36" fillId="11" borderId="22" xfId="0" applyNumberFormat="1" applyFont="1" applyFill="1" applyBorder="1" applyAlignment="1" applyProtection="1">
      <alignment horizontal="center"/>
      <protection locked="0"/>
    </xf>
    <xf numFmtId="169" fontId="0" fillId="11" borderId="40" xfId="0" applyNumberFormat="1" applyFont="1" applyFill="1" applyBorder="1" applyAlignment="1" applyProtection="1">
      <alignment horizontal="center" vertical="center"/>
      <protection locked="0"/>
    </xf>
    <xf numFmtId="167" fontId="36" fillId="11" borderId="49" xfId="0" applyNumberFormat="1" applyFont="1" applyFill="1" applyBorder="1" applyAlignment="1" applyProtection="1">
      <alignment horizontal="center"/>
      <protection locked="0"/>
    </xf>
    <xf numFmtId="167" fontId="36" fillId="11" borderId="26" xfId="0" applyNumberFormat="1" applyFont="1" applyFill="1" applyBorder="1" applyAlignment="1" applyProtection="1">
      <alignment horizontal="center"/>
      <protection locked="0"/>
    </xf>
    <xf numFmtId="167" fontId="36" fillId="11" borderId="51" xfId="0" applyNumberFormat="1" applyFont="1" applyFill="1" applyBorder="1" applyAlignment="1" applyProtection="1">
      <alignment horizontal="center"/>
      <protection locked="0"/>
    </xf>
    <xf numFmtId="169" fontId="0" fillId="11" borderId="14" xfId="0" applyNumberFormat="1" applyFont="1" applyFill="1" applyBorder="1" applyAlignment="1" applyProtection="1">
      <alignment horizontal="center" vertical="center"/>
      <protection locked="0"/>
    </xf>
    <xf numFmtId="167" fontId="36" fillId="11" borderId="55" xfId="0" applyNumberFormat="1" applyFont="1" applyFill="1" applyBorder="1" applyAlignment="1" applyProtection="1">
      <alignment horizontal="center"/>
      <protection locked="0"/>
    </xf>
    <xf numFmtId="167" fontId="36" fillId="11" borderId="15" xfId="0" applyNumberFormat="1" applyFont="1" applyFill="1" applyBorder="1" applyAlignment="1" applyProtection="1">
      <alignment horizontal="center"/>
      <protection locked="0"/>
    </xf>
    <xf numFmtId="167" fontId="36" fillId="11" borderId="53" xfId="0" applyNumberFormat="1" applyFont="1" applyFill="1" applyBorder="1" applyAlignment="1" applyProtection="1">
      <alignment horizontal="center"/>
      <protection locked="0"/>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5" fillId="0" borderId="35" xfId="0" applyFont="1" applyBorder="1" applyAlignment="1" applyProtection="1">
      <alignment horizontal="right" vertical="center" indent="1"/>
      <protection hidden="1"/>
    </xf>
    <xf numFmtId="0" fontId="20" fillId="0" borderId="6" xfId="0" applyFont="1" applyBorder="1" applyAlignment="1">
      <alignment horizontal="center" vertical="center" textRotation="90" wrapText="1"/>
    </xf>
    <xf numFmtId="0" fontId="20" fillId="0" borderId="62" xfId="0" applyFont="1" applyBorder="1" applyAlignment="1">
      <alignment horizontal="center" vertical="center" textRotation="90" wrapText="1"/>
    </xf>
    <xf numFmtId="0" fontId="20" fillId="0" borderId="9" xfId="0" applyFont="1" applyBorder="1" applyAlignment="1">
      <alignment horizontal="center" vertical="center" textRotation="90" wrapText="1"/>
    </xf>
    <xf numFmtId="0" fontId="20" fillId="0" borderId="61" xfId="0" applyFont="1" applyBorder="1" applyAlignment="1">
      <alignment horizontal="center" vertical="center" textRotation="90" wrapText="1"/>
    </xf>
    <xf numFmtId="0" fontId="20" fillId="0" borderId="5" xfId="0" applyFont="1" applyBorder="1" applyAlignment="1">
      <alignment horizontal="center" vertical="center" textRotation="90" wrapText="1"/>
    </xf>
    <xf numFmtId="0" fontId="20" fillId="0" borderId="34" xfId="0" applyFont="1" applyBorder="1" applyAlignment="1">
      <alignment horizontal="center" vertical="center" textRotation="90" wrapText="1"/>
    </xf>
    <xf numFmtId="166" fontId="38" fillId="10" borderId="1" xfId="0" applyNumberFormat="1" applyFont="1" applyFill="1" applyBorder="1" applyAlignment="1" applyProtection="1">
      <alignment horizontal="center"/>
      <protection hidden="1"/>
    </xf>
    <xf numFmtId="166" fontId="38" fillId="10" borderId="2" xfId="0" applyNumberFormat="1" applyFont="1" applyFill="1" applyBorder="1" applyAlignment="1" applyProtection="1">
      <alignment horizontal="center"/>
      <protection hidden="1"/>
    </xf>
    <xf numFmtId="166" fontId="38" fillId="10" borderId="3" xfId="0" applyNumberFormat="1" applyFont="1" applyFill="1" applyBorder="1" applyAlignment="1" applyProtection="1">
      <alignment horizontal="center"/>
      <protection hidden="1"/>
    </xf>
    <xf numFmtId="0" fontId="27" fillId="0" borderId="9" xfId="0" applyFont="1" applyBorder="1" applyAlignment="1">
      <alignment horizontal="left" vertical="center"/>
    </xf>
    <xf numFmtId="0" fontId="27" fillId="0" borderId="56" xfId="0" applyFont="1" applyBorder="1" applyAlignment="1">
      <alignment horizontal="left" vertical="center"/>
    </xf>
    <xf numFmtId="0" fontId="27" fillId="0" borderId="23" xfId="0" applyFont="1" applyBorder="1" applyAlignment="1">
      <alignment horizontal="left" vertical="center"/>
    </xf>
    <xf numFmtId="169" fontId="0" fillId="11" borderId="27" xfId="0" applyNumberFormat="1" applyFont="1" applyFill="1" applyBorder="1" applyAlignment="1" applyProtection="1">
      <alignment horizontal="center" vertical="center"/>
      <protection locked="0"/>
    </xf>
    <xf numFmtId="167" fontId="36" fillId="11" borderId="50" xfId="0" applyNumberFormat="1" applyFont="1" applyFill="1" applyBorder="1" applyAlignment="1" applyProtection="1">
      <alignment horizontal="center"/>
      <protection locked="0"/>
    </xf>
    <xf numFmtId="169" fontId="0" fillId="11" borderId="50" xfId="0" applyNumberFormat="1" applyFont="1" applyFill="1" applyBorder="1" applyAlignment="1" applyProtection="1">
      <alignment horizontal="center" vertical="center"/>
      <protection locked="0"/>
    </xf>
    <xf numFmtId="167" fontId="36" fillId="11" borderId="29" xfId="0" applyNumberFormat="1" applyFont="1" applyFill="1" applyBorder="1" applyAlignment="1" applyProtection="1">
      <alignment horizontal="center"/>
      <protection locked="0"/>
    </xf>
    <xf numFmtId="169" fontId="0" fillId="11" borderId="18" xfId="0" applyNumberFormat="1" applyFont="1" applyFill="1" applyBorder="1" applyAlignment="1" applyProtection="1">
      <alignment horizontal="center" vertical="center"/>
      <protection locked="0"/>
    </xf>
    <xf numFmtId="167" fontId="36" fillId="11" borderId="39" xfId="0" applyNumberFormat="1" applyFont="1" applyFill="1" applyBorder="1" applyAlignment="1" applyProtection="1">
      <alignment horizontal="center"/>
      <protection locked="0"/>
    </xf>
    <xf numFmtId="169" fontId="0" fillId="11" borderId="39" xfId="0" applyNumberFormat="1" applyFont="1" applyFill="1" applyBorder="1" applyAlignment="1" applyProtection="1">
      <alignment horizontal="center" vertical="center"/>
      <protection locked="0"/>
    </xf>
    <xf numFmtId="167" fontId="36" fillId="11" borderId="20" xfId="0" applyNumberFormat="1" applyFont="1" applyFill="1" applyBorder="1" applyAlignment="1" applyProtection="1">
      <alignment horizontal="center"/>
      <protection locked="0"/>
    </xf>
    <xf numFmtId="167" fontId="36" fillId="11" borderId="28" xfId="0" applyNumberFormat="1" applyFont="1" applyFill="1" applyBorder="1" applyAlignment="1" applyProtection="1">
      <alignment horizontal="center"/>
      <protection locked="0"/>
    </xf>
    <xf numFmtId="167" fontId="36" fillId="11" borderId="19" xfId="0" applyNumberFormat="1" applyFont="1" applyFill="1" applyBorder="1" applyAlignment="1" applyProtection="1">
      <alignment horizontal="center"/>
      <protection locked="0"/>
    </xf>
    <xf numFmtId="0" fontId="27" fillId="0" borderId="40" xfId="0" applyFont="1" applyBorder="1" applyAlignment="1">
      <alignment horizontal="left" vertical="center"/>
    </xf>
    <xf numFmtId="0" fontId="27" fillId="0" borderId="49" xfId="0" applyFont="1" applyBorder="1" applyAlignment="1">
      <alignment horizontal="left" vertical="center"/>
    </xf>
    <xf numFmtId="0" fontId="27" fillId="0" borderId="51" xfId="0" applyFont="1" applyBorder="1" applyAlignment="1">
      <alignment horizontal="left" vertical="center"/>
    </xf>
    <xf numFmtId="0" fontId="1" fillId="12" borderId="50" xfId="0" applyFont="1" applyFill="1" applyBorder="1" applyAlignment="1">
      <alignment horizontal="left" vertical="center"/>
    </xf>
    <xf numFmtId="0" fontId="1" fillId="12" borderId="28" xfId="0" applyFont="1" applyFill="1" applyBorder="1" applyAlignment="1">
      <alignment horizontal="left" vertical="center"/>
    </xf>
    <xf numFmtId="0" fontId="1" fillId="0" borderId="55" xfId="0" applyFont="1" applyBorder="1" applyAlignment="1">
      <alignment horizontal="left" vertical="center"/>
    </xf>
    <xf numFmtId="0" fontId="1" fillId="0" borderId="15" xfId="0" applyFont="1" applyBorder="1" applyAlignment="1">
      <alignment horizontal="left" vertical="center"/>
    </xf>
    <xf numFmtId="0" fontId="27" fillId="0" borderId="14" xfId="0" applyFont="1" applyBorder="1" applyAlignment="1">
      <alignment horizontal="center" vertical="center" textRotation="90"/>
    </xf>
    <xf numFmtId="0" fontId="27" fillId="0" borderId="27" xfId="0" applyFont="1" applyBorder="1" applyAlignment="1">
      <alignment horizontal="center" vertical="center" textRotation="90"/>
    </xf>
    <xf numFmtId="0" fontId="1" fillId="12" borderId="50" xfId="0" applyFont="1" applyFill="1" applyBorder="1" applyAlignment="1">
      <alignment horizontal="left" vertical="center" wrapText="1"/>
    </xf>
    <xf numFmtId="169" fontId="0" fillId="11" borderId="25" xfId="0" applyNumberFormat="1" applyFont="1" applyFill="1" applyBorder="1" applyAlignment="1" applyProtection="1">
      <alignment horizontal="center" vertical="center"/>
      <protection locked="0"/>
    </xf>
    <xf numFmtId="167" fontId="36" fillId="11" borderId="57" xfId="0" applyNumberFormat="1" applyFont="1" applyFill="1" applyBorder="1" applyAlignment="1" applyProtection="1">
      <alignment horizontal="center"/>
      <protection locked="0"/>
    </xf>
    <xf numFmtId="0" fontId="27" fillId="0" borderId="18" xfId="0" applyFont="1" applyBorder="1" applyAlignment="1">
      <alignment horizontal="center" vertical="center" textRotation="90"/>
    </xf>
    <xf numFmtId="0" fontId="27" fillId="0" borderId="31" xfId="0" applyFont="1" applyBorder="1" applyAlignment="1">
      <alignment horizontal="center" vertical="center" textRotation="90"/>
    </xf>
    <xf numFmtId="0" fontId="1" fillId="0" borderId="38" xfId="0" applyFont="1" applyBorder="1" applyAlignment="1">
      <alignment horizontal="left" vertical="center"/>
    </xf>
    <xf numFmtId="0" fontId="1" fillId="0" borderId="53" xfId="0" applyFont="1" applyBorder="1" applyAlignment="1">
      <alignment horizontal="left" vertical="center"/>
    </xf>
    <xf numFmtId="0" fontId="1" fillId="0" borderId="70" xfId="0" applyFont="1" applyBorder="1" applyAlignment="1">
      <alignment horizontal="left" vertical="center"/>
    </xf>
    <xf numFmtId="0" fontId="1" fillId="0" borderId="67" xfId="0" applyFont="1" applyBorder="1" applyAlignment="1">
      <alignment horizontal="left" vertical="center"/>
    </xf>
    <xf numFmtId="0" fontId="1" fillId="0" borderId="71" xfId="0" applyFont="1" applyBorder="1" applyAlignment="1">
      <alignment horizontal="left" vertical="center"/>
    </xf>
    <xf numFmtId="0" fontId="1" fillId="0" borderId="66" xfId="0" applyFont="1" applyBorder="1" applyAlignment="1">
      <alignment horizontal="left" vertical="center"/>
    </xf>
    <xf numFmtId="0" fontId="25" fillId="13" borderId="78" xfId="0" applyFont="1" applyFill="1" applyBorder="1" applyAlignment="1">
      <alignment horizontal="center" vertical="center"/>
    </xf>
    <xf numFmtId="0" fontId="25" fillId="13" borderId="79" xfId="0" applyFont="1" applyFill="1" applyBorder="1" applyAlignment="1">
      <alignment horizontal="center" vertical="center"/>
    </xf>
    <xf numFmtId="0" fontId="1" fillId="12" borderId="38" xfId="0" applyFont="1" applyFill="1" applyBorder="1" applyAlignment="1">
      <alignment horizontal="left" vertical="center"/>
    </xf>
    <xf numFmtId="0" fontId="1" fillId="12" borderId="17" xfId="0" applyFont="1" applyFill="1" applyBorder="1" applyAlignment="1">
      <alignment horizontal="left" vertical="center"/>
    </xf>
    <xf numFmtId="0" fontId="27" fillId="0" borderId="6" xfId="0" applyFont="1" applyBorder="1" applyAlignment="1">
      <alignment horizontal="center" vertical="center" textRotation="90"/>
    </xf>
    <xf numFmtId="0" fontId="27" fillId="0" borderId="62" xfId="0" applyFont="1" applyBorder="1" applyAlignment="1">
      <alignment horizontal="center" vertical="center" textRotation="90"/>
    </xf>
    <xf numFmtId="0" fontId="27" fillId="0" borderId="9" xfId="0" applyFont="1" applyBorder="1" applyAlignment="1">
      <alignment horizontal="center" vertical="center" textRotation="90"/>
    </xf>
    <xf numFmtId="0" fontId="1" fillId="0" borderId="54" xfId="0" applyFont="1" applyBorder="1" applyAlignment="1">
      <alignment horizontal="left" vertical="center"/>
    </xf>
    <xf numFmtId="0" fontId="1" fillId="0" borderId="19" xfId="0" applyFont="1" applyBorder="1" applyAlignment="1">
      <alignment horizontal="left" vertical="center"/>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1" fillId="12" borderId="56" xfId="0" applyFont="1" applyFill="1" applyBorder="1" applyAlignment="1">
      <alignment horizontal="left" vertical="center"/>
    </xf>
    <xf numFmtId="0" fontId="1" fillId="12" borderId="23" xfId="0" applyFont="1" applyFill="1" applyBorder="1" applyAlignment="1">
      <alignment horizontal="left" vertical="center"/>
    </xf>
    <xf numFmtId="0" fontId="18" fillId="0" borderId="73" xfId="0" applyFont="1" applyBorder="1" applyAlignment="1">
      <alignment horizontal="left" vertical="center"/>
    </xf>
    <xf numFmtId="0" fontId="18" fillId="0" borderId="66" xfId="0" applyFont="1" applyBorder="1" applyAlignment="1">
      <alignment horizontal="left" vertical="center"/>
    </xf>
    <xf numFmtId="0" fontId="18" fillId="0" borderId="31" xfId="0" applyFont="1" applyBorder="1" applyAlignment="1">
      <alignment horizontal="left" vertical="center"/>
    </xf>
    <xf numFmtId="0" fontId="18" fillId="0" borderId="17" xfId="0" applyFont="1" applyBorder="1" applyAlignment="1">
      <alignment horizontal="left" vertical="center"/>
    </xf>
    <xf numFmtId="0" fontId="1" fillId="0" borderId="26" xfId="0" applyFont="1" applyBorder="1" applyAlignment="1">
      <alignment horizontal="left" vertical="center"/>
    </xf>
    <xf numFmtId="0" fontId="1" fillId="0" borderId="26" xfId="0" applyFont="1" applyBorder="1" applyAlignment="1">
      <alignment horizontal="left" vertical="center" wrapText="1"/>
    </xf>
    <xf numFmtId="0" fontId="1" fillId="0" borderId="19" xfId="0" applyFont="1" applyBorder="1" applyAlignment="1">
      <alignment horizontal="left" vertical="center" wrapText="1"/>
    </xf>
    <xf numFmtId="0" fontId="1" fillId="12" borderId="26" xfId="0" applyFont="1" applyFill="1" applyBorder="1" applyAlignment="1">
      <alignment horizontal="left" vertical="center" wrapText="1"/>
    </xf>
    <xf numFmtId="0" fontId="18" fillId="12" borderId="31" xfId="0" applyFont="1" applyFill="1" applyBorder="1" applyAlignment="1">
      <alignment horizontal="left" vertical="center"/>
    </xf>
    <xf numFmtId="0" fontId="18" fillId="12" borderId="17" xfId="0" applyFont="1" applyFill="1" applyBorder="1" applyAlignment="1">
      <alignment horizontal="left" vertical="center"/>
    </xf>
    <xf numFmtId="0" fontId="27" fillId="15" borderId="64" xfId="0" applyFont="1" applyFill="1" applyBorder="1" applyAlignment="1">
      <alignment horizontal="center" vertical="center"/>
    </xf>
    <xf numFmtId="0" fontId="27" fillId="15" borderId="60" xfId="0" applyFont="1" applyFill="1" applyBorder="1" applyAlignment="1">
      <alignment horizontal="center" vertical="center"/>
    </xf>
    <xf numFmtId="0" fontId="27" fillId="15" borderId="61" xfId="0" applyFont="1" applyFill="1" applyBorder="1" applyAlignment="1">
      <alignment horizontal="center" vertical="center"/>
    </xf>
    <xf numFmtId="0" fontId="27" fillId="15" borderId="59" xfId="0" applyFont="1" applyFill="1" applyBorder="1" applyAlignment="1">
      <alignment horizontal="center" vertical="center"/>
    </xf>
    <xf numFmtId="0" fontId="27" fillId="15" borderId="0" xfId="0" applyFont="1" applyFill="1" applyBorder="1" applyAlignment="1">
      <alignment horizontal="center" vertical="center"/>
    </xf>
    <xf numFmtId="0" fontId="27" fillId="15" borderId="5" xfId="0" applyFont="1" applyFill="1" applyBorder="1" applyAlignment="1">
      <alignment horizontal="center" vertical="center"/>
    </xf>
    <xf numFmtId="0" fontId="27" fillId="15" borderId="8" xfId="0" applyFont="1" applyFill="1" applyBorder="1" applyAlignment="1">
      <alignment horizontal="center" vertical="center"/>
    </xf>
    <xf numFmtId="0" fontId="27" fillId="15" borderId="35" xfId="0" applyFont="1" applyFill="1" applyBorder="1" applyAlignment="1">
      <alignment horizontal="center" vertical="center"/>
    </xf>
    <xf numFmtId="0" fontId="27" fillId="15" borderId="34" xfId="0" applyFont="1" applyFill="1" applyBorder="1" applyAlignment="1">
      <alignment horizontal="center" vertical="center"/>
    </xf>
    <xf numFmtId="0" fontId="20" fillId="0" borderId="64"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4" xfId="0" applyFont="1" applyBorder="1" applyAlignment="1">
      <alignment horizontal="center" vertical="center" wrapText="1"/>
    </xf>
    <xf numFmtId="0" fontId="30" fillId="0" borderId="0" xfId="0" applyFont="1" applyBorder="1" applyAlignment="1">
      <alignment horizontal="left" vertical="center"/>
    </xf>
    <xf numFmtId="0" fontId="24" fillId="0" borderId="35" xfId="0" applyFont="1" applyBorder="1" applyAlignment="1">
      <alignment horizontal="left" vertical="center" wrapText="1"/>
    </xf>
    <xf numFmtId="0" fontId="27" fillId="0" borderId="64" xfId="0" applyFont="1" applyBorder="1" applyAlignment="1">
      <alignment horizontal="center" vertical="center"/>
    </xf>
    <xf numFmtId="0" fontId="27" fillId="0" borderId="60" xfId="0" applyFont="1" applyBorder="1" applyAlignment="1">
      <alignment horizontal="center" vertical="center"/>
    </xf>
    <xf numFmtId="0" fontId="27" fillId="0" borderId="61" xfId="0" applyFont="1" applyBorder="1" applyAlignment="1">
      <alignment horizontal="center" vertical="center"/>
    </xf>
    <xf numFmtId="0" fontId="27" fillId="0" borderId="59"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35" xfId="0" applyFont="1" applyBorder="1" applyAlignment="1">
      <alignment horizontal="center" vertical="center"/>
    </xf>
    <xf numFmtId="0" fontId="27" fillId="12" borderId="1" xfId="0" applyFont="1" applyFill="1" applyBorder="1" applyAlignment="1">
      <alignment horizontal="left" vertical="center"/>
    </xf>
    <xf numFmtId="0" fontId="27" fillId="12" borderId="2" xfId="0" applyFont="1" applyFill="1" applyBorder="1" applyAlignment="1">
      <alignment horizontal="left" vertical="center"/>
    </xf>
    <xf numFmtId="0" fontId="23" fillId="0" borderId="2" xfId="0" applyFont="1" applyBorder="1" applyAlignment="1">
      <alignment horizontal="center" vertical="center" wrapText="1"/>
    </xf>
    <xf numFmtId="0" fontId="25" fillId="13" borderId="80" xfId="0" applyFont="1" applyFill="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14" borderId="79" xfId="0" applyFont="1" applyFill="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5" fillId="0" borderId="1" xfId="0" applyFont="1" applyBorder="1" applyAlignment="1">
      <alignment horizontal="center" vertical="center"/>
    </xf>
    <xf numFmtId="0" fontId="1" fillId="0" borderId="53" xfId="0" applyFont="1" applyBorder="1" applyAlignment="1" applyProtection="1">
      <alignment horizontal="left" vertical="center"/>
      <protection hidden="1"/>
    </xf>
    <xf numFmtId="0" fontId="1" fillId="0" borderId="71" xfId="0" applyFont="1" applyBorder="1" applyAlignment="1" applyProtection="1">
      <alignment horizontal="left" vertical="center"/>
      <protection hidden="1"/>
    </xf>
    <xf numFmtId="0" fontId="1" fillId="0" borderId="66" xfId="0" applyFont="1" applyBorder="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1" fillId="0" borderId="70" xfId="0" applyFont="1" applyBorder="1" applyAlignment="1" applyProtection="1">
      <alignment horizontal="left" vertical="center"/>
      <protection hidden="1"/>
    </xf>
    <xf numFmtId="0" fontId="1" fillId="0" borderId="67" xfId="0" applyFont="1" applyBorder="1" applyAlignment="1" applyProtection="1">
      <alignment horizontal="left" vertical="center"/>
      <protection hidden="1"/>
    </xf>
    <xf numFmtId="169" fontId="0" fillId="11" borderId="1" xfId="0" applyNumberFormat="1" applyFont="1" applyFill="1" applyBorder="1" applyAlignment="1" applyProtection="1">
      <alignment horizontal="center" vertical="center"/>
      <protection locked="0"/>
    </xf>
    <xf numFmtId="169" fontId="0" fillId="11" borderId="3" xfId="0" applyNumberFormat="1" applyFont="1" applyFill="1" applyBorder="1" applyAlignment="1" applyProtection="1">
      <alignment horizontal="center" vertical="center"/>
      <protection locked="0"/>
    </xf>
    <xf numFmtId="169" fontId="0" fillId="11" borderId="73" xfId="0" applyNumberFormat="1" applyFont="1" applyFill="1" applyBorder="1" applyAlignment="1" applyProtection="1">
      <alignment horizontal="center" vertical="center"/>
      <protection locked="0"/>
    </xf>
    <xf numFmtId="169" fontId="0" fillId="11" borderId="66" xfId="0" applyNumberFormat="1" applyFont="1" applyFill="1" applyBorder="1" applyAlignment="1" applyProtection="1">
      <alignment horizontal="center" vertical="center"/>
      <protection locked="0"/>
    </xf>
    <xf numFmtId="169" fontId="0" fillId="11" borderId="74" xfId="0" applyNumberFormat="1" applyFont="1" applyFill="1" applyBorder="1" applyAlignment="1" applyProtection="1">
      <alignment horizontal="center" vertical="center"/>
      <protection locked="0"/>
    </xf>
    <xf numFmtId="169" fontId="0" fillId="11" borderId="68" xfId="0" applyNumberFormat="1" applyFont="1" applyFill="1" applyBorder="1" applyAlignment="1" applyProtection="1">
      <alignment horizontal="center" vertical="center"/>
      <protection locked="0"/>
    </xf>
    <xf numFmtId="169" fontId="0" fillId="11" borderId="75" xfId="0" applyNumberFormat="1" applyFont="1" applyFill="1" applyBorder="1" applyAlignment="1" applyProtection="1">
      <alignment horizontal="center" vertical="center"/>
      <protection locked="0"/>
    </xf>
    <xf numFmtId="169" fontId="0" fillId="11" borderId="67" xfId="0" applyNumberFormat="1" applyFont="1" applyFill="1" applyBorder="1" applyAlignment="1" applyProtection="1">
      <alignment horizontal="center" vertical="center"/>
      <protection locked="0"/>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25" fillId="0" borderId="40" xfId="0" applyFont="1" applyBorder="1" applyAlignment="1">
      <alignment horizontal="left" vertical="center"/>
    </xf>
    <xf numFmtId="0" fontId="25" fillId="0" borderId="49" xfId="0" applyFont="1" applyBorder="1" applyAlignment="1">
      <alignment horizontal="left" vertical="center"/>
    </xf>
    <xf numFmtId="0" fontId="25" fillId="0" borderId="51" xfId="0" applyFont="1" applyBorder="1" applyAlignment="1">
      <alignment horizontal="left" vertical="center"/>
    </xf>
    <xf numFmtId="0" fontId="25" fillId="0" borderId="9" xfId="0" applyFont="1" applyBorder="1" applyAlignment="1">
      <alignment horizontal="left" vertical="center"/>
    </xf>
    <xf numFmtId="0" fontId="25" fillId="0" borderId="56" xfId="0" applyFont="1" applyBorder="1" applyAlignment="1">
      <alignment horizontal="left" vertical="center"/>
    </xf>
    <xf numFmtId="0" fontId="25" fillId="0" borderId="23" xfId="0" applyFont="1" applyBorder="1" applyAlignment="1">
      <alignment horizontal="left" vertical="center"/>
    </xf>
    <xf numFmtId="0" fontId="1" fillId="12" borderId="69" xfId="0" applyFont="1" applyFill="1" applyBorder="1" applyAlignment="1">
      <alignment horizontal="left" vertical="center"/>
    </xf>
    <xf numFmtId="0" fontId="1" fillId="12" borderId="68" xfId="0" applyFont="1" applyFill="1" applyBorder="1" applyAlignment="1">
      <alignment horizontal="left" vertical="center"/>
    </xf>
    <xf numFmtId="0" fontId="18" fillId="12" borderId="27" xfId="0" applyFont="1" applyFill="1" applyBorder="1" applyAlignment="1">
      <alignment horizontal="left" vertical="center"/>
    </xf>
    <xf numFmtId="0" fontId="18" fillId="12" borderId="29" xfId="0" applyFont="1" applyFill="1" applyBorder="1" applyAlignment="1">
      <alignment horizontal="left" vertical="center"/>
    </xf>
    <xf numFmtId="0" fontId="1" fillId="0" borderId="72" xfId="0" applyFont="1" applyBorder="1" applyAlignment="1">
      <alignment horizontal="left" vertical="center"/>
    </xf>
    <xf numFmtId="0" fontId="1" fillId="0" borderId="82" xfId="0" applyFont="1" applyBorder="1" applyAlignment="1">
      <alignment horizontal="left" vertical="center"/>
    </xf>
    <xf numFmtId="0" fontId="1" fillId="12" borderId="53" xfId="0" applyFont="1" applyFill="1" applyBorder="1" applyAlignment="1">
      <alignment horizontal="left" vertical="center"/>
    </xf>
    <xf numFmtId="0" fontId="1" fillId="12" borderId="71" xfId="0" applyFont="1" applyFill="1" applyBorder="1" applyAlignment="1">
      <alignment horizontal="left" vertical="center"/>
    </xf>
    <xf numFmtId="0" fontId="1" fillId="12" borderId="66" xfId="0" applyFont="1" applyFill="1" applyBorder="1" applyAlignment="1">
      <alignment horizontal="left" vertical="center"/>
    </xf>
    <xf numFmtId="0" fontId="27" fillId="0" borderId="34" xfId="0" applyFont="1" applyBorder="1" applyAlignment="1">
      <alignment horizontal="center" vertical="center"/>
    </xf>
    <xf numFmtId="0" fontId="27" fillId="15" borderId="6" xfId="0" applyFont="1" applyFill="1" applyBorder="1" applyAlignment="1">
      <alignment horizontal="center" vertical="center" textRotation="90"/>
    </xf>
    <xf numFmtId="0" fontId="27" fillId="15" borderId="62" xfId="0" applyFont="1" applyFill="1" applyBorder="1" applyAlignment="1">
      <alignment horizontal="center" vertical="center" textRotation="90"/>
    </xf>
    <xf numFmtId="0" fontId="27" fillId="15" borderId="9" xfId="0" applyFont="1" applyFill="1" applyBorder="1" applyAlignment="1">
      <alignment horizontal="center" vertical="center" textRotation="90"/>
    </xf>
    <xf numFmtId="0" fontId="1" fillId="0" borderId="63" xfId="0" applyFont="1" applyBorder="1" applyAlignment="1">
      <alignment horizontal="left" vertical="center"/>
    </xf>
    <xf numFmtId="0" fontId="20" fillId="0" borderId="7" xfId="0" applyFont="1" applyBorder="1" applyAlignment="1">
      <alignment horizontal="center" vertical="center" textRotation="90" wrapText="1"/>
    </xf>
    <xf numFmtId="0" fontId="20" fillId="0" borderId="33" xfId="0" applyFont="1" applyBorder="1" applyAlignment="1">
      <alignment horizontal="center" vertical="center" textRotation="90" wrapText="1"/>
    </xf>
    <xf numFmtId="0" fontId="20" fillId="0" borderId="10" xfId="0" applyFont="1" applyBorder="1" applyAlignment="1">
      <alignment horizontal="center" vertical="center" textRotation="90" wrapText="1"/>
    </xf>
    <xf numFmtId="0" fontId="30" fillId="0" borderId="0" xfId="0" applyFont="1" applyBorder="1" applyAlignment="1" applyProtection="1">
      <alignment horizontal="left" vertical="center"/>
      <protection hidden="1"/>
    </xf>
    <xf numFmtId="0" fontId="24" fillId="0" borderId="35" xfId="0" applyFont="1" applyBorder="1" applyAlignment="1" applyProtection="1">
      <alignment horizontal="left" vertical="center" wrapText="1"/>
      <protection hidden="1"/>
    </xf>
    <xf numFmtId="0" fontId="25" fillId="0" borderId="0" xfId="0" applyFont="1" applyBorder="1" applyAlignment="1" applyProtection="1">
      <alignment horizontal="right" vertical="center" indent="1"/>
      <protection hidden="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0" fillId="0" borderId="6"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0" xfId="0" applyFont="1" applyBorder="1" applyAlignment="1">
      <alignment horizontal="center" vertical="center" wrapText="1"/>
    </xf>
    <xf numFmtId="0" fontId="27" fillId="0" borderId="64" xfId="0" applyFont="1" applyBorder="1" applyAlignment="1">
      <alignment horizontal="center" vertical="center" wrapText="1"/>
    </xf>
    <xf numFmtId="0" fontId="1" fillId="0" borderId="14" xfId="0" applyFont="1" applyBorder="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31"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27" fillId="0" borderId="64" xfId="0" applyFont="1" applyBorder="1" applyAlignment="1">
      <alignment horizontal="left" vertical="center"/>
    </xf>
    <xf numFmtId="0" fontId="27" fillId="0" borderId="60" xfId="0" applyFont="1" applyBorder="1" applyAlignment="1">
      <alignment horizontal="left" vertical="center"/>
    </xf>
    <xf numFmtId="0" fontId="27" fillId="0" borderId="59" xfId="0" applyFont="1" applyBorder="1" applyAlignment="1">
      <alignment horizontal="left" vertical="center"/>
    </xf>
    <xf numFmtId="0" fontId="27" fillId="0" borderId="0" xfId="0" applyFont="1" applyBorder="1" applyAlignment="1">
      <alignment horizontal="left" vertical="center"/>
    </xf>
    <xf numFmtId="0" fontId="27" fillId="0" borderId="8" xfId="0" applyFont="1" applyBorder="1" applyAlignment="1">
      <alignment horizontal="left" vertical="center"/>
    </xf>
    <xf numFmtId="0" fontId="27" fillId="0" borderId="35" xfId="0" applyFont="1" applyBorder="1" applyAlignment="1">
      <alignment horizontal="left" vertical="center"/>
    </xf>
    <xf numFmtId="0" fontId="1" fillId="0" borderId="25"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1" fillId="0" borderId="29" xfId="0" applyFont="1" applyBorder="1" applyAlignment="1" applyProtection="1">
      <alignment horizontal="left" vertical="center"/>
      <protection hidden="1"/>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34" xfId="0" applyFont="1" applyBorder="1" applyAlignment="1">
      <alignment horizontal="left" vertical="center"/>
    </xf>
    <xf numFmtId="0" fontId="27" fillId="0" borderId="1" xfId="0" applyFont="1" applyBorder="1" applyAlignment="1">
      <alignment horizontal="left" vertical="center" wrapText="1"/>
    </xf>
    <xf numFmtId="0" fontId="24" fillId="0" borderId="0" xfId="0" applyFont="1" applyBorder="1" applyAlignment="1">
      <alignment horizontal="left" vertical="center" wrapText="1"/>
    </xf>
    <xf numFmtId="0" fontId="25" fillId="9" borderId="79" xfId="0" applyFont="1" applyFill="1" applyBorder="1" applyAlignment="1">
      <alignment horizontal="center" vertical="center"/>
    </xf>
    <xf numFmtId="0" fontId="1" fillId="0" borderId="13" xfId="0" applyFont="1" applyBorder="1" applyAlignment="1">
      <alignment horizontal="left" vertical="center"/>
    </xf>
    <xf numFmtId="0" fontId="1" fillId="0" borderId="17" xfId="0" applyFont="1" applyBorder="1" applyAlignment="1">
      <alignment horizontal="left" vertical="center"/>
    </xf>
    <xf numFmtId="166" fontId="37" fillId="3" borderId="1" xfId="0" applyNumberFormat="1" applyFont="1" applyFill="1" applyBorder="1" applyAlignment="1" applyProtection="1">
      <alignment horizontal="center"/>
      <protection hidden="1"/>
    </xf>
    <xf numFmtId="166" fontId="37" fillId="3" borderId="2" xfId="0" applyNumberFormat="1" applyFont="1" applyFill="1" applyBorder="1" applyAlignment="1" applyProtection="1">
      <alignment horizontal="center"/>
      <protection hidden="1"/>
    </xf>
    <xf numFmtId="166" fontId="37" fillId="3" borderId="3" xfId="0" applyNumberFormat="1" applyFont="1" applyFill="1" applyBorder="1" applyAlignment="1" applyProtection="1">
      <alignment horizontal="center"/>
      <protection hidden="1"/>
    </xf>
    <xf numFmtId="169" fontId="0" fillId="11" borderId="15"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0" fillId="11" borderId="53" xfId="0" applyNumberFormat="1" applyFont="1" applyFill="1" applyBorder="1" applyAlignment="1" applyProtection="1">
      <alignment horizontal="center" vertical="center"/>
      <protection locked="0"/>
    </xf>
    <xf numFmtId="169" fontId="0" fillId="11" borderId="28"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26"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169" fontId="0" fillId="11" borderId="51"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19" xfId="0" applyNumberFormat="1" applyFont="1" applyFill="1" applyBorder="1" applyAlignment="1" applyProtection="1">
      <alignment horizontal="center" vertical="center"/>
      <protection locked="0"/>
    </xf>
    <xf numFmtId="169" fontId="0" fillId="11" borderId="20" xfId="0" applyNumberFormat="1" applyFont="1" applyFill="1" applyBorder="1" applyAlignment="1" applyProtection="1">
      <alignment horizontal="center" vertical="center"/>
      <protection locked="0"/>
    </xf>
    <xf numFmtId="0" fontId="25" fillId="0" borderId="6" xfId="0" applyFont="1" applyBorder="1" applyAlignment="1">
      <alignment horizontal="center" vertical="center" textRotation="90"/>
    </xf>
    <xf numFmtId="0" fontId="25" fillId="0" borderId="62" xfId="0" applyFont="1" applyBorder="1" applyAlignment="1">
      <alignment horizontal="center" vertical="center" textRotation="90"/>
    </xf>
    <xf numFmtId="0" fontId="25" fillId="0" borderId="9" xfId="0" applyFont="1" applyBorder="1" applyAlignment="1">
      <alignment horizontal="center" vertical="center" textRotation="90"/>
    </xf>
    <xf numFmtId="0" fontId="1" fillId="0" borderId="65" xfId="0" applyFont="1" applyBorder="1" applyAlignment="1">
      <alignment horizontal="left" vertical="center"/>
    </xf>
    <xf numFmtId="0" fontId="1" fillId="0" borderId="39" xfId="0" applyFont="1" applyBorder="1" applyAlignment="1">
      <alignment horizontal="left" vertical="center"/>
    </xf>
    <xf numFmtId="0" fontId="1" fillId="0" borderId="57" xfId="0" applyFont="1" applyBorder="1" applyAlignment="1">
      <alignment horizontal="left" vertical="center"/>
    </xf>
    <xf numFmtId="0" fontId="18" fillId="12" borderId="73" xfId="0" applyFont="1" applyFill="1" applyBorder="1" applyAlignment="1">
      <alignment horizontal="left" vertical="center"/>
    </xf>
    <xf numFmtId="0" fontId="18" fillId="12" borderId="66" xfId="0" applyFont="1" applyFill="1" applyBorder="1" applyAlignment="1">
      <alignment horizontal="left" vertical="center"/>
    </xf>
    <xf numFmtId="0" fontId="27" fillId="0" borderId="64" xfId="0" applyFont="1" applyBorder="1" applyAlignment="1" applyProtection="1">
      <alignment horizontal="center" vertical="center"/>
      <protection hidden="1"/>
    </xf>
    <xf numFmtId="0" fontId="27" fillId="0" borderId="60" xfId="0" applyFont="1" applyBorder="1" applyAlignment="1" applyProtection="1">
      <alignment horizontal="center" vertical="center"/>
      <protection hidden="1"/>
    </xf>
    <xf numFmtId="0" fontId="27" fillId="0" borderId="61" xfId="0" applyFont="1" applyBorder="1" applyAlignment="1" applyProtection="1">
      <alignment horizontal="center" vertical="center"/>
      <protection hidden="1"/>
    </xf>
    <xf numFmtId="0" fontId="27" fillId="0" borderId="59" xfId="0" applyFont="1" applyBorder="1" applyAlignment="1" applyProtection="1">
      <alignment horizontal="center" vertical="center"/>
      <protection hidden="1"/>
    </xf>
    <xf numFmtId="0" fontId="27" fillId="0" borderId="0" xfId="0" applyFont="1" applyBorder="1" applyAlignment="1" applyProtection="1">
      <alignment horizontal="center" vertical="center"/>
      <protection hidden="1"/>
    </xf>
    <xf numFmtId="0" fontId="27" fillId="0" borderId="5" xfId="0" applyFont="1" applyBorder="1" applyAlignment="1" applyProtection="1">
      <alignment horizontal="center" vertical="center"/>
      <protection hidden="1"/>
    </xf>
    <xf numFmtId="0" fontId="27" fillId="0" borderId="8" xfId="0" applyFont="1" applyBorder="1" applyAlignment="1" applyProtection="1">
      <alignment horizontal="center" vertical="center"/>
      <protection hidden="1"/>
    </xf>
    <xf numFmtId="0" fontId="27" fillId="0" borderId="35" xfId="0" applyFont="1" applyBorder="1" applyAlignment="1" applyProtection="1">
      <alignment horizontal="center" vertical="center"/>
      <protection hidden="1"/>
    </xf>
    <xf numFmtId="0" fontId="27" fillId="0" borderId="34" xfId="0" applyFont="1" applyBorder="1" applyAlignment="1" applyProtection="1">
      <alignment horizontal="center" vertical="center"/>
      <protection hidden="1"/>
    </xf>
    <xf numFmtId="0" fontId="24" fillId="0" borderId="0" xfId="0" applyFont="1" applyBorder="1" applyAlignment="1" applyProtection="1">
      <alignment horizontal="left" vertical="center" wrapText="1"/>
      <protection hidden="1"/>
    </xf>
    <xf numFmtId="0" fontId="1" fillId="0" borderId="14" xfId="0" applyFont="1" applyBorder="1" applyAlignment="1">
      <alignment horizontal="left" vertical="center"/>
    </xf>
    <xf numFmtId="0" fontId="27" fillId="0" borderId="61" xfId="0" applyFont="1" applyBorder="1" applyAlignment="1">
      <alignment horizontal="left" vertical="center"/>
    </xf>
    <xf numFmtId="0" fontId="27" fillId="0" borderId="5" xfId="0" applyFont="1" applyBorder="1" applyAlignment="1">
      <alignment horizontal="left" vertical="center"/>
    </xf>
    <xf numFmtId="0" fontId="1" fillId="0" borderId="27" xfId="0" applyFont="1" applyBorder="1" applyAlignment="1">
      <alignment horizontal="left" vertical="center"/>
    </xf>
    <xf numFmtId="0" fontId="1" fillId="0" borderId="29" xfId="0" applyFont="1" applyBorder="1" applyAlignment="1">
      <alignment horizontal="left" vertical="center"/>
    </xf>
    <xf numFmtId="0" fontId="1" fillId="0" borderId="31" xfId="0" applyFont="1" applyBorder="1" applyAlignment="1">
      <alignment horizontal="left" vertical="center"/>
    </xf>
    <xf numFmtId="0" fontId="1" fillId="0" borderId="25" xfId="0" applyFont="1" applyBorder="1" applyAlignment="1">
      <alignment horizontal="left" vertical="center"/>
    </xf>
    <xf numFmtId="0" fontId="1" fillId="0" borderId="22" xfId="0" applyFont="1" applyBorder="1" applyAlignment="1">
      <alignment horizontal="left" vertical="center"/>
    </xf>
    <xf numFmtId="0" fontId="25" fillId="8" borderId="79"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24" fillId="14" borderId="3" xfId="0" applyFont="1" applyFill="1" applyBorder="1" applyAlignment="1">
      <alignment horizontal="center" vertical="center" wrapText="1"/>
    </xf>
    <xf numFmtId="0" fontId="1" fillId="12" borderId="28" xfId="0" applyFont="1" applyFill="1" applyBorder="1" applyAlignment="1">
      <alignment horizontal="left" vertical="center" wrapText="1"/>
    </xf>
    <xf numFmtId="0" fontId="24" fillId="14" borderId="64" xfId="0" applyFont="1" applyFill="1" applyBorder="1" applyAlignment="1">
      <alignment horizontal="center" vertical="center" wrapText="1"/>
    </xf>
    <xf numFmtId="0" fontId="24" fillId="14" borderId="61"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14" borderId="34" xfId="0" applyFont="1" applyFill="1" applyBorder="1" applyAlignment="1">
      <alignment horizontal="center" vertical="center" wrapText="1"/>
    </xf>
    <xf numFmtId="0" fontId="24" fillId="5" borderId="60" xfId="0" applyFont="1" applyFill="1" applyBorder="1" applyAlignment="1">
      <alignment horizontal="center" vertical="center" wrapText="1"/>
    </xf>
    <xf numFmtId="0" fontId="24" fillId="5" borderId="61"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30" fillId="0" borderId="0" xfId="0" applyFont="1" applyBorder="1" applyAlignment="1">
      <alignment horizontal="left" vertical="center" wrapText="1"/>
    </xf>
    <xf numFmtId="0" fontId="25" fillId="4" borderId="79" xfId="0" applyFont="1" applyFill="1" applyBorder="1" applyAlignment="1">
      <alignment horizontal="center" vertical="center"/>
    </xf>
    <xf numFmtId="0" fontId="30" fillId="0" borderId="64"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4" xfId="0" applyFont="1" applyBorder="1" applyAlignment="1">
      <alignment horizontal="center" vertical="center" wrapText="1"/>
    </xf>
    <xf numFmtId="0" fontId="35" fillId="6" borderId="79" xfId="0" applyFont="1" applyFill="1" applyBorder="1" applyAlignment="1">
      <alignment horizontal="center" vertical="center"/>
    </xf>
    <xf numFmtId="0" fontId="35" fillId="7" borderId="79" xfId="0" applyFont="1" applyFill="1" applyBorder="1" applyAlignment="1">
      <alignment horizontal="center" vertical="center"/>
    </xf>
    <xf numFmtId="0" fontId="25" fillId="0" borderId="35" xfId="0" applyFont="1" applyBorder="1" applyAlignment="1">
      <alignment horizontal="right" vertical="center" indent="1"/>
    </xf>
    <xf numFmtId="0" fontId="24" fillId="0" borderId="0" xfId="0" applyFont="1" applyBorder="1" applyAlignment="1">
      <alignment horizontal="right" vertical="center" indent="1"/>
    </xf>
    <xf numFmtId="0" fontId="25" fillId="13" borderId="0" xfId="0" applyFont="1" applyFill="1" applyBorder="1" applyAlignment="1" applyProtection="1">
      <alignment horizontal="center" vertical="center"/>
      <protection hidden="1"/>
    </xf>
    <xf numFmtId="0" fontId="25" fillId="13" borderId="78" xfId="0" applyFont="1" applyFill="1" applyBorder="1" applyAlignment="1" applyProtection="1">
      <alignment horizontal="center" vertical="center"/>
      <protection hidden="1"/>
    </xf>
    <xf numFmtId="0" fontId="25" fillId="13" borderId="80" xfId="0" applyFont="1" applyFill="1" applyBorder="1" applyAlignment="1" applyProtection="1">
      <alignment horizontal="center" vertical="center"/>
      <protection hidden="1"/>
    </xf>
    <xf numFmtId="0" fontId="18" fillId="0" borderId="0" xfId="0" applyFont="1" applyBorder="1" applyAlignment="1" applyProtection="1">
      <alignment vertical="top" wrapText="1"/>
      <protection hidden="1"/>
    </xf>
    <xf numFmtId="0" fontId="25" fillId="0" borderId="64" xfId="0" applyFont="1" applyFill="1" applyBorder="1" applyAlignment="1" applyProtection="1">
      <alignment horizontal="left" vertical="center" wrapText="1"/>
      <protection hidden="1"/>
    </xf>
    <xf numFmtId="0" fontId="25" fillId="0" borderId="60" xfId="0" applyFont="1" applyFill="1" applyBorder="1" applyAlignment="1" applyProtection="1">
      <alignment horizontal="left" vertical="center" wrapText="1"/>
      <protection hidden="1"/>
    </xf>
    <xf numFmtId="0" fontId="25" fillId="0" borderId="76" xfId="0" applyFont="1" applyFill="1" applyBorder="1" applyAlignment="1" applyProtection="1">
      <alignment horizontal="left" vertical="center" wrapText="1"/>
      <protection hidden="1"/>
    </xf>
    <xf numFmtId="0" fontId="25" fillId="0" borderId="8" xfId="0" applyFont="1" applyFill="1" applyBorder="1" applyAlignment="1" applyProtection="1">
      <alignment horizontal="left" vertical="center" wrapText="1"/>
      <protection hidden="1"/>
    </xf>
    <xf numFmtId="0" fontId="25" fillId="0" borderId="35" xfId="0" applyFont="1" applyFill="1" applyBorder="1" applyAlignment="1" applyProtection="1">
      <alignment horizontal="left" vertical="center" wrapText="1"/>
      <protection hidden="1"/>
    </xf>
    <xf numFmtId="0" fontId="25" fillId="0" borderId="36" xfId="0" applyFont="1" applyFill="1" applyBorder="1" applyAlignment="1" applyProtection="1">
      <alignment horizontal="left" vertical="center" wrapText="1"/>
      <protection hidden="1"/>
    </xf>
    <xf numFmtId="0" fontId="24" fillId="0" borderId="0" xfId="0" applyNumberFormat="1" applyFont="1" applyBorder="1" applyAlignment="1" applyProtection="1">
      <alignment horizontal="right" vertical="center"/>
      <protection hidden="1"/>
    </xf>
    <xf numFmtId="0" fontId="16" fillId="0" borderId="35" xfId="0" applyFont="1" applyBorder="1" applyAlignment="1" applyProtection="1">
      <alignment horizontal="left" vertical="center" wrapText="1"/>
      <protection hidden="1"/>
    </xf>
    <xf numFmtId="0" fontId="25" fillId="0" borderId="35" xfId="0" applyFont="1" applyBorder="1" applyAlignment="1" applyProtection="1">
      <alignment horizontal="right" vertical="center"/>
      <protection hidden="1"/>
    </xf>
    <xf numFmtId="0" fontId="0" fillId="0" borderId="14" xfId="0" applyBorder="1" applyAlignment="1" applyProtection="1">
      <alignment horizontal="center"/>
      <protection hidden="1"/>
    </xf>
    <xf numFmtId="0" fontId="0" fillId="0" borderId="55"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50" xfId="0" applyBorder="1" applyAlignment="1" applyProtection="1">
      <alignment horizontal="center"/>
      <protection hidden="1"/>
    </xf>
    <xf numFmtId="0" fontId="0" fillId="0" borderId="29" xfId="0" applyBorder="1" applyAlignment="1" applyProtection="1">
      <alignment horizontal="center"/>
      <protection hidden="1"/>
    </xf>
    <xf numFmtId="0" fontId="24" fillId="18" borderId="14" xfId="0" applyFont="1" applyFill="1" applyBorder="1" applyAlignment="1" applyProtection="1">
      <alignment horizontal="center" vertical="center"/>
      <protection hidden="1"/>
    </xf>
    <xf numFmtId="0" fontId="24" fillId="18" borderId="55" xfId="0" applyFont="1" applyFill="1" applyBorder="1" applyAlignment="1" applyProtection="1">
      <alignment horizontal="center" vertical="center"/>
      <protection hidden="1"/>
    </xf>
    <xf numFmtId="0" fontId="24" fillId="18" borderId="13" xfId="0" applyFont="1" applyFill="1" applyBorder="1" applyAlignment="1" applyProtection="1">
      <alignment horizontal="center" vertical="center"/>
      <protection hidden="1"/>
    </xf>
    <xf numFmtId="0" fontId="48" fillId="0" borderId="64" xfId="0" applyFont="1" applyFill="1" applyBorder="1" applyAlignment="1" applyProtection="1">
      <alignment horizontal="left" vertical="center" wrapText="1"/>
      <protection hidden="1"/>
    </xf>
    <xf numFmtId="0" fontId="48" fillId="0" borderId="60" xfId="0" applyFont="1" applyFill="1" applyBorder="1" applyAlignment="1" applyProtection="1">
      <alignment horizontal="left" vertical="center" wrapText="1"/>
      <protection hidden="1"/>
    </xf>
    <xf numFmtId="0" fontId="48" fillId="0" borderId="61" xfId="0" applyFont="1" applyFill="1" applyBorder="1" applyAlignment="1" applyProtection="1">
      <alignment horizontal="left" vertical="center" wrapText="1"/>
      <protection hidden="1"/>
    </xf>
    <xf numFmtId="0" fontId="25" fillId="0" borderId="1" xfId="0" applyFont="1" applyFill="1" applyBorder="1" applyAlignment="1" applyProtection="1">
      <alignment horizontal="left" vertical="center" wrapText="1"/>
      <protection hidden="1"/>
    </xf>
    <xf numFmtId="0" fontId="25" fillId="0" borderId="2" xfId="0" applyFont="1" applyFill="1" applyBorder="1" applyAlignment="1" applyProtection="1">
      <alignment horizontal="left" vertical="center" wrapText="1"/>
      <protection hidden="1"/>
    </xf>
    <xf numFmtId="0" fontId="25" fillId="0" borderId="3" xfId="0" applyFont="1" applyFill="1" applyBorder="1" applyAlignment="1" applyProtection="1">
      <alignment horizontal="left" vertical="center" wrapText="1"/>
      <protection hidden="1"/>
    </xf>
    <xf numFmtId="0" fontId="20" fillId="19" borderId="30" xfId="0" applyFont="1" applyFill="1" applyBorder="1" applyAlignment="1" applyProtection="1">
      <alignment horizontal="center" vertical="center" wrapText="1"/>
      <protection hidden="1"/>
    </xf>
    <xf numFmtId="0" fontId="20" fillId="19" borderId="77"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24" fillId="0" borderId="35" xfId="0" applyFont="1" applyBorder="1" applyAlignment="1">
      <alignment horizontal="left" vertical="center"/>
    </xf>
    <xf numFmtId="0" fontId="24" fillId="0" borderId="35" xfId="0" applyFont="1" applyBorder="1" applyAlignment="1" applyProtection="1">
      <alignment horizontal="left" vertical="center"/>
      <protection hidden="1"/>
    </xf>
    <xf numFmtId="0" fontId="25" fillId="5" borderId="79" xfId="0" applyFont="1" applyFill="1" applyBorder="1" applyAlignment="1">
      <alignment horizontal="center" vertical="center"/>
    </xf>
    <xf numFmtId="0" fontId="24" fillId="0" borderId="0" xfId="0" applyFont="1" applyBorder="1" applyAlignment="1" applyProtection="1">
      <alignment horizontal="right" vertical="center" wrapText="1" indent="1"/>
      <protection hidden="1"/>
    </xf>
    <xf numFmtId="0" fontId="24" fillId="0" borderId="0" xfId="0" applyNumberFormat="1" applyFont="1" applyBorder="1" applyAlignment="1" applyProtection="1">
      <alignment horizontal="right" vertical="center" indent="1"/>
      <protection hidden="1"/>
    </xf>
    <xf numFmtId="0" fontId="30" fillId="0" borderId="0" xfId="0" applyFont="1" applyFill="1" applyBorder="1" applyAlignment="1">
      <alignment horizontal="left" vertical="center" wrapText="1"/>
    </xf>
    <xf numFmtId="0" fontId="25" fillId="0" borderId="0" xfId="0" applyFont="1" applyAlignment="1" applyProtection="1">
      <alignment horizontal="right" indent="1"/>
      <protection hidden="1"/>
    </xf>
    <xf numFmtId="0" fontId="25" fillId="0" borderId="0" xfId="0" applyFont="1" applyFill="1" applyBorder="1" applyAlignment="1" applyProtection="1">
      <alignment horizontal="right" vertical="center" indent="1"/>
      <protection hidden="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35" xfId="0" applyFont="1" applyBorder="1" applyAlignment="1">
      <alignment horizontal="left" vertical="center"/>
    </xf>
    <xf numFmtId="0" fontId="25" fillId="0" borderId="34" xfId="0" applyFont="1" applyBorder="1" applyAlignment="1">
      <alignment horizontal="left" vertical="center"/>
    </xf>
    <xf numFmtId="0" fontId="25" fillId="13" borderId="0" xfId="0" applyFont="1" applyFill="1" applyBorder="1" applyAlignment="1">
      <alignment horizontal="center" vertical="center"/>
    </xf>
    <xf numFmtId="0" fontId="35" fillId="6" borderId="80" xfId="0" applyFont="1" applyFill="1" applyBorder="1" applyAlignment="1">
      <alignment horizontal="center" vertical="center"/>
    </xf>
    <xf numFmtId="0" fontId="35" fillId="6" borderId="0" xfId="0" applyFont="1" applyFill="1" applyBorder="1" applyAlignment="1">
      <alignment horizontal="center" vertical="center"/>
    </xf>
    <xf numFmtId="0" fontId="35" fillId="6" borderId="78" xfId="0" applyFont="1" applyFill="1" applyBorder="1" applyAlignment="1">
      <alignment horizontal="center" vertical="center"/>
    </xf>
    <xf numFmtId="0" fontId="30" fillId="0" borderId="35" xfId="0" applyFont="1" applyBorder="1" applyAlignment="1" applyProtection="1">
      <alignment horizontal="left" vertical="center"/>
      <protection hidden="1"/>
    </xf>
    <xf numFmtId="0" fontId="18" fillId="0" borderId="0" xfId="0" applyFont="1" applyBorder="1" applyAlignment="1">
      <alignment horizontal="left" vertical="center"/>
    </xf>
    <xf numFmtId="0" fontId="18" fillId="0" borderId="0" xfId="0" applyFont="1" applyBorder="1" applyAlignment="1" applyProtection="1">
      <alignment horizontal="left"/>
      <protection hidden="1"/>
    </xf>
    <xf numFmtId="0" fontId="20" fillId="0" borderId="14" xfId="0" applyFont="1" applyBorder="1" applyAlignment="1">
      <alignment horizontal="center" vertical="center" textRotation="90" wrapText="1"/>
    </xf>
    <xf numFmtId="0" fontId="20" fillId="0" borderId="31" xfId="0" applyFont="1" applyBorder="1" applyAlignment="1">
      <alignment horizontal="center" vertical="center" textRotation="90" wrapText="1"/>
    </xf>
    <xf numFmtId="0" fontId="20" fillId="0" borderId="25" xfId="0" applyFont="1" applyBorder="1" applyAlignment="1">
      <alignment horizontal="center" vertical="center" textRotation="90" wrapText="1"/>
    </xf>
    <xf numFmtId="0" fontId="20" fillId="0" borderId="27" xfId="0" applyFont="1" applyBorder="1" applyAlignment="1">
      <alignment horizontal="center" vertical="center" textRotation="90" wrapText="1"/>
    </xf>
    <xf numFmtId="0" fontId="20" fillId="0" borderId="55" xfId="0" applyFont="1" applyBorder="1" applyAlignment="1">
      <alignment horizontal="center" vertical="center" textRotation="90" wrapText="1"/>
    </xf>
    <xf numFmtId="0" fontId="20" fillId="0" borderId="38" xfId="0" applyFont="1" applyBorder="1" applyAlignment="1">
      <alignment horizontal="center" vertical="center" textRotation="90" wrapText="1"/>
    </xf>
    <xf numFmtId="0" fontId="20" fillId="0" borderId="57" xfId="0" applyFont="1" applyBorder="1" applyAlignment="1">
      <alignment horizontal="center" vertical="center" textRotation="90" wrapText="1"/>
    </xf>
    <xf numFmtId="0" fontId="20" fillId="0" borderId="50" xfId="0" applyFont="1" applyBorder="1" applyAlignment="1">
      <alignment horizontal="center" vertical="center" textRotation="90" wrapText="1"/>
    </xf>
    <xf numFmtId="0" fontId="20" fillId="0" borderId="13" xfId="0" applyFont="1" applyBorder="1" applyAlignment="1">
      <alignment horizontal="center" vertical="center" textRotation="90" wrapText="1"/>
    </xf>
    <xf numFmtId="0" fontId="20" fillId="0" borderId="17" xfId="0" applyFont="1" applyBorder="1" applyAlignment="1">
      <alignment horizontal="center" vertical="center" textRotation="90" wrapText="1"/>
    </xf>
    <xf numFmtId="0" fontId="20" fillId="0" borderId="22" xfId="0" applyFont="1" applyBorder="1" applyAlignment="1">
      <alignment horizontal="center" vertical="center" textRotation="90" wrapText="1"/>
    </xf>
    <xf numFmtId="0" fontId="20" fillId="0" borderId="29" xfId="0" applyFont="1" applyBorder="1" applyAlignment="1">
      <alignment horizontal="center" vertical="center" textRotation="90" wrapText="1"/>
    </xf>
    <xf numFmtId="167" fontId="36" fillId="2" borderId="7" xfId="0" applyNumberFormat="1" applyFont="1" applyFill="1" applyBorder="1" applyAlignment="1" applyProtection="1">
      <alignment horizontal="center"/>
      <protection hidden="1"/>
    </xf>
    <xf numFmtId="167" fontId="36" fillId="2" borderId="33" xfId="0" applyNumberFormat="1" applyFont="1" applyFill="1" applyBorder="1" applyAlignment="1" applyProtection="1">
      <alignment horizontal="center"/>
      <protection hidden="1"/>
    </xf>
    <xf numFmtId="167" fontId="36" fillId="2" borderId="10" xfId="0" applyNumberFormat="1" applyFont="1" applyFill="1" applyBorder="1" applyAlignment="1" applyProtection="1">
      <alignment horizontal="center"/>
      <protection hidden="1"/>
    </xf>
    <xf numFmtId="0" fontId="27" fillId="0" borderId="40" xfId="0" applyFont="1" applyBorder="1" applyAlignment="1">
      <alignment vertical="center"/>
    </xf>
    <xf numFmtId="0" fontId="27" fillId="0" borderId="2" xfId="0" applyFont="1" applyBorder="1" applyAlignment="1">
      <alignment vertical="center"/>
    </xf>
    <xf numFmtId="0" fontId="27" fillId="0" borderId="42" xfId="0" applyFont="1" applyBorder="1" applyAlignment="1">
      <alignment vertical="center"/>
    </xf>
    <xf numFmtId="0" fontId="27" fillId="0" borderId="9" xfId="0" applyFont="1" applyBorder="1" applyAlignment="1">
      <alignment vertical="center"/>
    </xf>
    <xf numFmtId="0" fontId="27" fillId="0" borderId="35" xfId="0" applyFont="1" applyBorder="1" applyAlignment="1">
      <alignment vertical="center"/>
    </xf>
    <xf numFmtId="0" fontId="27" fillId="0" borderId="10" xfId="0" applyFont="1" applyBorder="1" applyAlignment="1">
      <alignment vertical="center"/>
    </xf>
    <xf numFmtId="0" fontId="27" fillId="0" borderId="75" xfId="0" applyFont="1" applyBorder="1" applyAlignment="1">
      <alignment horizontal="center" vertical="center" textRotation="90"/>
    </xf>
    <xf numFmtId="0" fontId="27" fillId="0" borderId="74" xfId="0" applyFont="1" applyBorder="1" applyAlignment="1">
      <alignment horizontal="center" vertical="center" textRotation="90"/>
    </xf>
    <xf numFmtId="0" fontId="27" fillId="0" borderId="62" xfId="0" applyFont="1" applyBorder="1" applyAlignment="1">
      <alignment vertical="center"/>
    </xf>
    <xf numFmtId="0" fontId="27" fillId="0" borderId="0" xfId="0" applyFont="1" applyBorder="1" applyAlignment="1">
      <alignment vertical="center"/>
    </xf>
    <xf numFmtId="0" fontId="27" fillId="0" borderId="33" xfId="0" applyFont="1" applyBorder="1" applyAlignment="1">
      <alignment vertical="center"/>
    </xf>
    <xf numFmtId="0" fontId="27" fillId="0" borderId="75" xfId="0" applyFont="1" applyBorder="1" applyAlignment="1">
      <alignment horizontal="center" vertical="center" textRotation="90" wrapText="1"/>
    </xf>
    <xf numFmtId="0" fontId="27" fillId="0" borderId="73" xfId="0" applyFont="1" applyBorder="1" applyAlignment="1">
      <alignment horizontal="center" vertical="center" textRotation="90" wrapText="1"/>
    </xf>
    <xf numFmtId="0" fontId="27" fillId="0" borderId="74" xfId="0" applyFont="1" applyBorder="1" applyAlignment="1">
      <alignment horizontal="center" vertical="center" textRotation="90" wrapText="1"/>
    </xf>
    <xf numFmtId="0" fontId="27" fillId="0" borderId="40" xfId="0" applyFont="1" applyBorder="1" applyAlignment="1">
      <alignment vertical="center" wrapText="1"/>
    </xf>
    <xf numFmtId="167" fontId="36" fillId="2" borderId="51" xfId="0" applyNumberFormat="1" applyFont="1" applyFill="1" applyBorder="1" applyAlignment="1" applyProtection="1">
      <alignment horizontal="center"/>
      <protection hidden="1"/>
    </xf>
    <xf numFmtId="167" fontId="36" fillId="2" borderId="3" xfId="0" applyNumberFormat="1" applyFont="1" applyFill="1" applyBorder="1" applyAlignment="1" applyProtection="1">
      <alignment horizontal="center"/>
      <protection hidden="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167" fontId="36" fillId="2" borderId="52" xfId="0" applyNumberFormat="1" applyFont="1" applyFill="1" applyBorder="1" applyAlignment="1" applyProtection="1">
      <alignment horizontal="center"/>
      <protection hidden="1"/>
    </xf>
    <xf numFmtId="167" fontId="36" fillId="2" borderId="4" xfId="0" applyNumberFormat="1" applyFont="1" applyFill="1" applyBorder="1" applyAlignment="1" applyProtection="1">
      <alignment horizontal="center"/>
      <protection hidden="1"/>
    </xf>
    <xf numFmtId="167" fontId="36" fillId="2" borderId="23" xfId="0" applyNumberFormat="1" applyFont="1" applyFill="1" applyBorder="1" applyAlignment="1" applyProtection="1">
      <alignment horizontal="center"/>
      <protection hidden="1"/>
    </xf>
    <xf numFmtId="167" fontId="36" fillId="2" borderId="34" xfId="0" applyNumberFormat="1" applyFont="1" applyFill="1" applyBorder="1" applyAlignment="1" applyProtection="1">
      <alignment horizontal="center"/>
      <protection hidden="1"/>
    </xf>
    <xf numFmtId="0" fontId="25" fillId="0" borderId="76" xfId="0" applyFont="1" applyBorder="1" applyAlignment="1">
      <alignment horizontal="center" vertical="center"/>
    </xf>
    <xf numFmtId="0" fontId="25" fillId="0" borderId="65" xfId="0" applyFont="1" applyBorder="1" applyAlignment="1">
      <alignment horizontal="center" vertical="center"/>
    </xf>
    <xf numFmtId="0" fontId="25" fillId="0" borderId="7" xfId="0" applyFont="1" applyBorder="1" applyAlignment="1">
      <alignment horizontal="center" vertical="center"/>
    </xf>
    <xf numFmtId="0" fontId="25" fillId="0" borderId="14" xfId="0" applyFont="1" applyBorder="1" applyAlignment="1">
      <alignment horizontal="center" vertical="center"/>
    </xf>
    <xf numFmtId="0" fontId="25" fillId="0" borderId="55" xfId="0" applyFont="1" applyBorder="1" applyAlignment="1">
      <alignment horizontal="center" vertical="center"/>
    </xf>
    <xf numFmtId="0" fontId="25" fillId="0" borderId="15" xfId="0" applyFont="1" applyBorder="1" applyAlignment="1">
      <alignment horizontal="center" vertical="center"/>
    </xf>
    <xf numFmtId="0" fontId="18" fillId="0" borderId="0" xfId="0" applyFont="1" applyBorder="1" applyAlignment="1" applyProtection="1">
      <alignment horizontal="left" vertical="center"/>
      <protection hidden="1"/>
    </xf>
    <xf numFmtId="0" fontId="1" fillId="0" borderId="31" xfId="1" applyFont="1" applyFill="1" applyBorder="1" applyAlignment="1" applyProtection="1">
      <alignment horizontal="left" vertical="center"/>
      <protection hidden="1"/>
    </xf>
    <xf numFmtId="0" fontId="1" fillId="0" borderId="17" xfId="1" applyFont="1" applyFill="1" applyBorder="1" applyAlignment="1" applyProtection="1">
      <alignment horizontal="left" vertical="center"/>
      <protection hidden="1"/>
    </xf>
    <xf numFmtId="170" fontId="7" fillId="11" borderId="16" xfId="1" applyNumberFormat="1" applyFont="1" applyFill="1" applyBorder="1" applyAlignment="1" applyProtection="1">
      <alignment horizontal="center" vertical="center"/>
      <protection locked="0"/>
    </xf>
    <xf numFmtId="170" fontId="7" fillId="11" borderId="38" xfId="1" applyNumberFormat="1" applyFont="1" applyFill="1" applyBorder="1" applyAlignment="1" applyProtection="1">
      <alignment horizontal="center" vertical="center"/>
      <protection locked="0"/>
    </xf>
    <xf numFmtId="0" fontId="1" fillId="0" borderId="27" xfId="1" applyFont="1" applyFill="1" applyBorder="1" applyAlignment="1" applyProtection="1">
      <alignment horizontal="left" vertical="center"/>
      <protection hidden="1"/>
    </xf>
    <xf numFmtId="0" fontId="1" fillId="0" borderId="29" xfId="1" applyFont="1" applyFill="1" applyBorder="1" applyAlignment="1" applyProtection="1">
      <alignment horizontal="left" vertical="center"/>
      <protection hidden="1"/>
    </xf>
    <xf numFmtId="170" fontId="7" fillId="11" borderId="37" xfId="1" applyNumberFormat="1" applyFont="1" applyFill="1" applyBorder="1" applyAlignment="1" applyProtection="1">
      <alignment horizontal="center" vertical="center"/>
      <protection locked="0"/>
    </xf>
    <xf numFmtId="170" fontId="7" fillId="11" borderId="50" xfId="1" applyNumberFormat="1" applyFont="1" applyFill="1" applyBorder="1" applyAlignment="1" applyProtection="1">
      <alignment horizontal="center" vertical="center"/>
      <protection locked="0"/>
    </xf>
    <xf numFmtId="170" fontId="7" fillId="11" borderId="12" xfId="1" applyNumberFormat="1" applyFont="1" applyFill="1" applyBorder="1" applyAlignment="1" applyProtection="1">
      <alignment horizontal="center" vertical="center"/>
      <protection locked="0"/>
    </xf>
    <xf numFmtId="170" fontId="7" fillId="11" borderId="55" xfId="1" applyNumberFormat="1" applyFont="1" applyFill="1" applyBorder="1" applyAlignment="1" applyProtection="1">
      <alignment horizontal="center" vertical="center"/>
      <protection locked="0"/>
    </xf>
    <xf numFmtId="0" fontId="1" fillId="0" borderId="14" xfId="1" applyFont="1" applyFill="1" applyBorder="1" applyAlignment="1" applyProtection="1">
      <alignment horizontal="left" vertical="center"/>
      <protection hidden="1"/>
    </xf>
    <xf numFmtId="0" fontId="1" fillId="0" borderId="13" xfId="1" applyFont="1" applyFill="1" applyBorder="1" applyAlignment="1" applyProtection="1">
      <alignment horizontal="left" vertical="center"/>
      <protection hidden="1"/>
    </xf>
    <xf numFmtId="0" fontId="25" fillId="0" borderId="64" xfId="1" applyFont="1" applyBorder="1" applyAlignment="1" applyProtection="1">
      <alignment horizontal="center" vertical="center"/>
      <protection hidden="1"/>
    </xf>
    <xf numFmtId="0" fontId="25" fillId="0" borderId="60" xfId="1" applyFont="1" applyBorder="1" applyAlignment="1" applyProtection="1">
      <alignment horizontal="center" vertical="center"/>
      <protection hidden="1"/>
    </xf>
    <xf numFmtId="0" fontId="25" fillId="0" borderId="59" xfId="1" applyFont="1" applyBorder="1" applyAlignment="1" applyProtection="1">
      <alignment horizontal="center" vertical="center"/>
      <protection hidden="1"/>
    </xf>
    <xf numFmtId="0" fontId="25" fillId="0" borderId="0" xfId="1" applyFont="1" applyBorder="1" applyAlignment="1" applyProtection="1">
      <alignment horizontal="center" vertical="center"/>
      <protection hidden="1"/>
    </xf>
    <xf numFmtId="0" fontId="2" fillId="0" borderId="64" xfId="1" applyFont="1" applyBorder="1" applyAlignment="1" applyProtection="1">
      <alignment horizontal="center" vertical="center" wrapText="1" shrinkToFit="1"/>
      <protection hidden="1"/>
    </xf>
    <xf numFmtId="0" fontId="2" fillId="0" borderId="61" xfId="1" applyFont="1" applyBorder="1" applyAlignment="1" applyProtection="1">
      <alignment horizontal="center" vertical="center" wrapText="1" shrinkToFit="1"/>
      <protection hidden="1"/>
    </xf>
    <xf numFmtId="0" fontId="2" fillId="0" borderId="8" xfId="1" applyFont="1" applyBorder="1" applyAlignment="1" applyProtection="1">
      <alignment horizontal="center" vertical="center" wrapText="1" shrinkToFit="1"/>
      <protection hidden="1"/>
    </xf>
    <xf numFmtId="0" fontId="2" fillId="0" borderId="34" xfId="1" applyFont="1" applyBorder="1" applyAlignment="1" applyProtection="1">
      <alignment horizontal="center" vertical="center" wrapText="1" shrinkToFit="1"/>
      <protection hidden="1"/>
    </xf>
    <xf numFmtId="49" fontId="2" fillId="0" borderId="30" xfId="1" applyNumberFormat="1" applyFont="1" applyBorder="1" applyAlignment="1" applyProtection="1">
      <alignment horizontal="center" vertical="center" wrapText="1" shrinkToFit="1"/>
      <protection hidden="1"/>
    </xf>
    <xf numFmtId="49" fontId="2" fillId="0" borderId="77" xfId="1" applyNumberFormat="1" applyFont="1" applyBorder="1" applyAlignment="1" applyProtection="1">
      <alignment horizontal="center" vertical="center" wrapText="1" shrinkToFit="1"/>
      <protection hidden="1"/>
    </xf>
    <xf numFmtId="0" fontId="4" fillId="0" borderId="41" xfId="1" applyFont="1" applyFill="1" applyBorder="1" applyAlignment="1" applyProtection="1">
      <alignment horizontal="center" vertical="center" wrapText="1"/>
      <protection hidden="1"/>
    </xf>
    <xf numFmtId="0" fontId="20" fillId="0" borderId="41" xfId="1" applyFont="1" applyFill="1" applyBorder="1" applyAlignment="1" applyProtection="1">
      <alignment horizontal="center" vertical="center" wrapText="1"/>
      <protection hidden="1"/>
    </xf>
    <xf numFmtId="0" fontId="24" fillId="0" borderId="1" xfId="1" applyFont="1" applyFill="1" applyBorder="1" applyAlignment="1" applyProtection="1">
      <alignment horizontal="center" vertical="center"/>
      <protection hidden="1"/>
    </xf>
    <xf numFmtId="0" fontId="24" fillId="0" borderId="2" xfId="1" applyFont="1" applyFill="1" applyBorder="1" applyAlignment="1" applyProtection="1">
      <alignment horizontal="center" vertical="center"/>
      <protection hidden="1"/>
    </xf>
    <xf numFmtId="0" fontId="24" fillId="0" borderId="3" xfId="1" applyFont="1" applyFill="1" applyBorder="1" applyAlignment="1" applyProtection="1">
      <alignment horizontal="center" vertical="center"/>
      <protection hidden="1"/>
    </xf>
    <xf numFmtId="0" fontId="4" fillId="0" borderId="1" xfId="1" applyFont="1" applyFill="1" applyBorder="1" applyAlignment="1" applyProtection="1">
      <alignment horizontal="center" vertical="center" wrapText="1"/>
      <protection hidden="1"/>
    </xf>
    <xf numFmtId="0" fontId="20" fillId="0" borderId="2" xfId="1" applyFont="1" applyFill="1" applyBorder="1" applyAlignment="1" applyProtection="1">
      <alignment horizontal="center" vertical="center" wrapText="1"/>
      <protection hidden="1"/>
    </xf>
    <xf numFmtId="0" fontId="20" fillId="0" borderId="3" xfId="1" applyFont="1" applyFill="1" applyBorder="1" applyAlignment="1" applyProtection="1">
      <alignment horizontal="center" vertical="center" wrapText="1"/>
      <protection hidden="1"/>
    </xf>
    <xf numFmtId="0" fontId="30" fillId="0" borderId="0" xfId="1" applyFont="1" applyFill="1" applyBorder="1" applyAlignment="1" applyProtection="1">
      <alignment horizontal="left"/>
      <protection hidden="1"/>
    </xf>
    <xf numFmtId="49" fontId="24" fillId="0" borderId="35" xfId="1" applyNumberFormat="1" applyFont="1" applyFill="1" applyBorder="1" applyAlignment="1" applyProtection="1">
      <alignment horizontal="left"/>
      <protection hidden="1"/>
    </xf>
    <xf numFmtId="0" fontId="2" fillId="0" borderId="30" xfId="1" applyFont="1" applyBorder="1" applyAlignment="1" applyProtection="1">
      <alignment horizontal="center" vertical="center" wrapText="1" shrinkToFit="1"/>
      <protection hidden="1"/>
    </xf>
    <xf numFmtId="0" fontId="2" fillId="0" borderId="77" xfId="1" applyFont="1" applyBorder="1" applyAlignment="1" applyProtection="1">
      <alignment horizontal="center" vertical="center" wrapText="1" shrinkToFit="1"/>
      <protection hidden="1"/>
    </xf>
    <xf numFmtId="0" fontId="4" fillId="0" borderId="41"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46" fillId="0" borderId="64" xfId="0" applyFont="1" applyBorder="1" applyAlignment="1">
      <alignment horizontal="left" vertical="center" wrapText="1"/>
    </xf>
    <xf numFmtId="0" fontId="46" fillId="0" borderId="60" xfId="0" applyFont="1" applyBorder="1" applyAlignment="1">
      <alignment horizontal="left" vertical="center" wrapText="1"/>
    </xf>
    <xf numFmtId="0" fontId="46" fillId="0" borderId="61" xfId="0" applyFont="1" applyBorder="1" applyAlignment="1">
      <alignment horizontal="left" vertical="center" wrapText="1"/>
    </xf>
    <xf numFmtId="0" fontId="46" fillId="0" borderId="8" xfId="0" applyFont="1" applyBorder="1" applyAlignment="1">
      <alignment horizontal="left" vertical="center" wrapText="1"/>
    </xf>
    <xf numFmtId="0" fontId="46" fillId="0" borderId="35" xfId="0" applyFont="1" applyBorder="1" applyAlignment="1">
      <alignment horizontal="left" vertical="center" wrapText="1"/>
    </xf>
    <xf numFmtId="0" fontId="46" fillId="0" borderId="34" xfId="0" applyFont="1" applyBorder="1" applyAlignment="1">
      <alignment horizontal="left" vertical="center" wrapText="1"/>
    </xf>
  </cellXfs>
  <cellStyles count="7">
    <cellStyle name="Čárka 2" xfId="4"/>
    <cellStyle name="Hypertextový odkaz" xfId="2" builtinId="8"/>
    <cellStyle name="Měna" xfId="5" builtinId="4"/>
    <cellStyle name="Normální" xfId="0" builtinId="0"/>
    <cellStyle name="Normální 2" xfId="1"/>
    <cellStyle name="Poznámka" xfId="3" builtinId="10"/>
    <cellStyle name="Procenta" xfId="6" builtinId="5"/>
  </cellStyles>
  <dxfs count="12">
    <dxf>
      <font>
        <b val="0"/>
        <i val="0"/>
        <strike val="0"/>
      </font>
      <fill>
        <patternFill>
          <bgColor rgb="FFC00000"/>
        </patternFill>
      </fill>
    </dxf>
    <dxf>
      <font>
        <color auto="1"/>
      </font>
      <fill>
        <patternFill>
          <bgColor rgb="FFC00000"/>
        </patternFill>
      </fill>
    </dxf>
    <dxf>
      <font>
        <color theme="9" tint="-0.499984740745262"/>
      </font>
      <fill>
        <patternFill>
          <bgColor theme="9" tint="0.39994506668294322"/>
        </patternFill>
      </fill>
    </dxf>
    <dxf>
      <font>
        <color auto="1"/>
      </font>
      <fill>
        <patternFill>
          <bgColor rgb="FFC00000"/>
        </patternFill>
      </fill>
    </dxf>
    <dxf>
      <font>
        <color theme="9" tint="-0.499984740745262"/>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07D32"/>
      <color rgb="FFE6F2DE"/>
      <color rgb="FF46506E"/>
      <color rgb="FF6E5050"/>
      <color rgb="FF6EAA46"/>
      <color rgb="FFFFB400"/>
      <color rgb="FF466EC8"/>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733425</xdr:colOff>
      <xdr:row>0</xdr:row>
      <xdr:rowOff>104774</xdr:rowOff>
    </xdr:from>
    <xdr:to>
      <xdr:col>5</xdr:col>
      <xdr:colOff>1228725</xdr:colOff>
      <xdr:row>0</xdr:row>
      <xdr:rowOff>741283</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0275" y="104774"/>
          <a:ext cx="2828925" cy="6365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Zastera\Documents\Ekokom\SUBJEKTY\KLIENTI\Kli_VYKAZY\VERZE_2.71\CZ_2.71.01\ctvrtletni_vykaz_Klient_2.71-01CZ_op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Zastera/Documents/Ekokom/SUBJEKTY/KLIENTI/Kli_VYKAZY/VERZE_2.63/CZ_2.63.01/ctvrtletni_vykaz_Klient_2.63-05CZ_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KONTROLY"/>
      <sheetName val="TEST"/>
      <sheetName val="Úvod"/>
      <sheetName val="J1-1A"/>
      <sheetName val="J1-1B"/>
      <sheetName val="J1-1K"/>
      <sheetName val="J1-2A"/>
      <sheetName val="J1-2B"/>
      <sheetName val="J1-2K"/>
      <sheetName val="J1-3"/>
      <sheetName val="J1-3K"/>
      <sheetName val="J2"/>
      <sheetName val="J3"/>
      <sheetName val="J4"/>
      <sheetName val="L"/>
      <sheetName val="O1-1A"/>
      <sheetName val="O1-1B"/>
      <sheetName val="O1-1K"/>
      <sheetName val="O1-2A"/>
      <sheetName val="O1-2B"/>
      <sheetName val="O1-2K"/>
      <sheetName val="O1-3"/>
      <sheetName val="O1-3K"/>
      <sheetName val="O2"/>
      <sheetName val="O3"/>
      <sheetName val="O4"/>
      <sheetName val="S1"/>
      <sheetName val="S2"/>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Y"/>
    </sheetNames>
    <sheetDataSet>
      <sheetData sheetId="0"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ykazy@ekokom.cz" TargetMode="External"/><Relationship Id="rId1" Type="http://schemas.openxmlformats.org/officeDocument/2006/relationships/hyperlink" Target="https://www.ekokom.cz/en/clients/quarterly-statement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08"/>
  <sheetViews>
    <sheetView workbookViewId="0">
      <selection activeCell="C1" sqref="C1"/>
    </sheetView>
  </sheetViews>
  <sheetFormatPr defaultColWidth="9.140625" defaultRowHeight="12.75" x14ac:dyDescent="0.2"/>
  <cols>
    <col min="1" max="1" width="15.85546875" style="35" bestFit="1" customWidth="1"/>
    <col min="2" max="2" width="14.28515625" style="35" bestFit="1" customWidth="1"/>
    <col min="3" max="3" width="16.85546875" style="35" bestFit="1" customWidth="1"/>
    <col min="4" max="4" width="14.28515625" style="35" bestFit="1" customWidth="1"/>
    <col min="5" max="16384" width="9.140625" style="35"/>
  </cols>
  <sheetData>
    <row r="1" spans="1:5" x14ac:dyDescent="0.2">
      <c r="A1" s="44">
        <f>SUM(A3:A5508)</f>
        <v>0</v>
      </c>
      <c r="B1" s="247">
        <f>SUM(B3:B5508)</f>
        <v>11422840</v>
      </c>
      <c r="C1" s="45">
        <f>SUM(C3:C5508)+KONTROLY!C121</f>
        <v>0</v>
      </c>
      <c r="E1" s="250"/>
    </row>
    <row r="2" spans="1:5" x14ac:dyDescent="0.2">
      <c r="A2" s="43" t="s">
        <v>52</v>
      </c>
      <c r="B2" s="43" t="s">
        <v>51</v>
      </c>
      <c r="C2" s="43" t="s">
        <v>50</v>
      </c>
    </row>
    <row r="3" spans="1:5" ht="14.45" customHeight="1" x14ac:dyDescent="0.2">
      <c r="A3" s="35">
        <f>'J1-1A'!E10</f>
        <v>0</v>
      </c>
      <c r="B3" s="42">
        <v>15704</v>
      </c>
      <c r="C3" s="42">
        <f t="shared" ref="C3:C66" si="0">A3*B3</f>
        <v>0</v>
      </c>
    </row>
    <row r="4" spans="1:5" ht="14.45" customHeight="1" x14ac:dyDescent="0.2">
      <c r="A4" s="35">
        <f>'J1-1A'!E11</f>
        <v>0</v>
      </c>
      <c r="B4" s="42">
        <v>15704</v>
      </c>
      <c r="C4" s="42">
        <f t="shared" si="0"/>
        <v>0</v>
      </c>
    </row>
    <row r="5" spans="1:5" ht="14.45" customHeight="1" x14ac:dyDescent="0.2">
      <c r="A5" s="35">
        <f>'J1-1A'!E12</f>
        <v>0</v>
      </c>
      <c r="B5" s="42">
        <v>15704</v>
      </c>
      <c r="C5" s="42">
        <f t="shared" si="0"/>
        <v>0</v>
      </c>
    </row>
    <row r="6" spans="1:5" ht="14.45" customHeight="1" x14ac:dyDescent="0.2">
      <c r="A6" s="35">
        <f>'J1-1A'!E13</f>
        <v>0</v>
      </c>
      <c r="B6" s="42">
        <v>15704</v>
      </c>
      <c r="C6" s="42">
        <f t="shared" si="0"/>
        <v>0</v>
      </c>
    </row>
    <row r="7" spans="1:5" ht="14.45" customHeight="1" x14ac:dyDescent="0.2">
      <c r="A7" s="35">
        <f>'J1-1A'!E14</f>
        <v>0</v>
      </c>
      <c r="B7" s="42">
        <v>15704</v>
      </c>
      <c r="C7" s="42">
        <f t="shared" si="0"/>
        <v>0</v>
      </c>
    </row>
    <row r="8" spans="1:5" ht="14.45" customHeight="1" x14ac:dyDescent="0.2">
      <c r="A8" s="35">
        <f>'J1-1A'!E15</f>
        <v>0</v>
      </c>
      <c r="B8" s="42">
        <v>15704</v>
      </c>
      <c r="C8" s="42">
        <f t="shared" si="0"/>
        <v>0</v>
      </c>
    </row>
    <row r="9" spans="1:5" ht="14.45" customHeight="1" x14ac:dyDescent="0.2">
      <c r="A9" s="35">
        <f>'J1-1A'!E16</f>
        <v>0</v>
      </c>
      <c r="B9" s="42">
        <v>15704</v>
      </c>
      <c r="C9" s="42">
        <f t="shared" si="0"/>
        <v>0</v>
      </c>
    </row>
    <row r="10" spans="1:5" ht="14.45" customHeight="1" x14ac:dyDescent="0.2">
      <c r="A10" s="35">
        <f>'J1-1A'!E17</f>
        <v>0</v>
      </c>
      <c r="B10" s="42">
        <v>15704</v>
      </c>
      <c r="C10" s="42">
        <f t="shared" si="0"/>
        <v>0</v>
      </c>
    </row>
    <row r="11" spans="1:5" ht="14.45" customHeight="1" x14ac:dyDescent="0.2">
      <c r="A11" s="35">
        <f>'J1-1A'!E18</f>
        <v>0</v>
      </c>
      <c r="B11" s="42">
        <v>15704</v>
      </c>
      <c r="C11" s="42">
        <f t="shared" si="0"/>
        <v>0</v>
      </c>
    </row>
    <row r="12" spans="1:5" ht="14.45" customHeight="1" x14ac:dyDescent="0.2">
      <c r="A12" s="35">
        <f>'J1-1A'!E19</f>
        <v>0</v>
      </c>
      <c r="B12" s="42">
        <v>17948</v>
      </c>
      <c r="C12" s="42">
        <f t="shared" si="0"/>
        <v>0</v>
      </c>
    </row>
    <row r="13" spans="1:5" ht="14.45" customHeight="1" x14ac:dyDescent="0.2">
      <c r="A13" s="35">
        <f>'J1-1A'!E20</f>
        <v>0</v>
      </c>
      <c r="B13" s="42">
        <v>17948</v>
      </c>
      <c r="C13" s="42">
        <f t="shared" si="0"/>
        <v>0</v>
      </c>
    </row>
    <row r="14" spans="1:5" ht="14.45" customHeight="1" x14ac:dyDescent="0.2">
      <c r="A14" s="35">
        <f>'J1-1A'!E21</f>
        <v>0</v>
      </c>
      <c r="B14" s="42">
        <v>17948</v>
      </c>
      <c r="C14" s="42">
        <f t="shared" si="0"/>
        <v>0</v>
      </c>
    </row>
    <row r="15" spans="1:5" ht="14.45" customHeight="1" x14ac:dyDescent="0.2">
      <c r="A15" s="35">
        <f>'J1-1A'!E22</f>
        <v>0</v>
      </c>
      <c r="B15" s="42">
        <v>17948</v>
      </c>
      <c r="C15" s="42">
        <f t="shared" si="0"/>
        <v>0</v>
      </c>
    </row>
    <row r="16" spans="1:5" ht="14.45" customHeight="1" x14ac:dyDescent="0.2">
      <c r="A16" s="35">
        <f>'J1-1A'!E23</f>
        <v>0</v>
      </c>
      <c r="B16" s="42">
        <v>15704</v>
      </c>
      <c r="C16" s="42">
        <f t="shared" si="0"/>
        <v>0</v>
      </c>
    </row>
    <row r="17" spans="1:3" ht="14.45" customHeight="1" x14ac:dyDescent="0.2">
      <c r="A17" s="35">
        <f>'J1-1A'!E24</f>
        <v>0</v>
      </c>
      <c r="B17" s="42">
        <v>15704</v>
      </c>
      <c r="C17" s="42">
        <f t="shared" si="0"/>
        <v>0</v>
      </c>
    </row>
    <row r="18" spans="1:3" ht="14.45" customHeight="1" x14ac:dyDescent="0.2">
      <c r="A18" s="35">
        <f>'J1-1A'!E25</f>
        <v>0</v>
      </c>
      <c r="B18" s="42">
        <v>15704</v>
      </c>
      <c r="C18" s="42">
        <f t="shared" si="0"/>
        <v>0</v>
      </c>
    </row>
    <row r="19" spans="1:3" ht="14.45" customHeight="1" x14ac:dyDescent="0.2">
      <c r="A19" s="35">
        <f>'J1-1A'!E26</f>
        <v>0</v>
      </c>
      <c r="B19" s="42">
        <v>15704</v>
      </c>
      <c r="C19" s="42">
        <f t="shared" si="0"/>
        <v>0</v>
      </c>
    </row>
    <row r="20" spans="1:3" ht="14.45" customHeight="1" x14ac:dyDescent="0.2">
      <c r="A20" s="35">
        <f>'J1-1A'!E27</f>
        <v>0</v>
      </c>
      <c r="B20" s="42">
        <v>15704</v>
      </c>
      <c r="C20" s="42">
        <f t="shared" si="0"/>
        <v>0</v>
      </c>
    </row>
    <row r="21" spans="1:3" ht="14.45" customHeight="1" x14ac:dyDescent="0.2">
      <c r="A21" s="35">
        <f>'J1-1A'!E28</f>
        <v>0</v>
      </c>
      <c r="B21" s="42">
        <v>15704</v>
      </c>
      <c r="C21" s="42">
        <f t="shared" si="0"/>
        <v>0</v>
      </c>
    </row>
    <row r="22" spans="1:3" ht="14.45" customHeight="1" x14ac:dyDescent="0.2">
      <c r="A22" s="35">
        <f>'J1-1A'!E29</f>
        <v>0</v>
      </c>
      <c r="B22" s="42">
        <v>25212</v>
      </c>
      <c r="C22" s="42">
        <f t="shared" si="0"/>
        <v>0</v>
      </c>
    </row>
    <row r="23" spans="1:3" ht="14.45" customHeight="1" x14ac:dyDescent="0.2">
      <c r="A23" s="35">
        <f>'J1-1A'!E30</f>
        <v>0</v>
      </c>
      <c r="B23" s="42">
        <v>25212</v>
      </c>
      <c r="C23" s="42">
        <f t="shared" si="0"/>
        <v>0</v>
      </c>
    </row>
    <row r="24" spans="1:3" ht="14.45" customHeight="1" x14ac:dyDescent="0.2">
      <c r="A24" s="35">
        <f>'J1-1A'!E31</f>
        <v>0</v>
      </c>
      <c r="B24" s="42">
        <v>10777</v>
      </c>
      <c r="C24" s="42">
        <f t="shared" si="0"/>
        <v>0</v>
      </c>
    </row>
    <row r="25" spans="1:3" ht="14.45" customHeight="1" x14ac:dyDescent="0.2">
      <c r="A25" s="35">
        <f>'J1-1A'!E32</f>
        <v>0</v>
      </c>
      <c r="B25" s="42">
        <v>2139</v>
      </c>
      <c r="C25" s="42">
        <f t="shared" si="0"/>
        <v>0</v>
      </c>
    </row>
    <row r="26" spans="1:3" ht="14.45" customHeight="1" x14ac:dyDescent="0.2">
      <c r="A26" s="35">
        <f>'J1-1A'!E33</f>
        <v>0</v>
      </c>
      <c r="B26" s="42">
        <v>10777</v>
      </c>
      <c r="C26" s="42">
        <f t="shared" si="0"/>
        <v>0</v>
      </c>
    </row>
    <row r="27" spans="1:3" ht="14.45" customHeight="1" x14ac:dyDescent="0.2">
      <c r="A27" s="35">
        <f>'J1-1A'!E34</f>
        <v>0</v>
      </c>
      <c r="B27" s="42">
        <v>2139</v>
      </c>
      <c r="C27" s="42">
        <f t="shared" si="0"/>
        <v>0</v>
      </c>
    </row>
    <row r="28" spans="1:3" ht="14.45" customHeight="1" x14ac:dyDescent="0.2">
      <c r="A28" s="35">
        <f>'J1-1A'!E36</f>
        <v>0</v>
      </c>
      <c r="B28" s="42">
        <v>25212</v>
      </c>
      <c r="C28" s="42">
        <f t="shared" si="0"/>
        <v>0</v>
      </c>
    </row>
    <row r="29" spans="1:3" ht="14.45" customHeight="1" x14ac:dyDescent="0.2">
      <c r="A29" s="35">
        <f>'J1-1A'!E41</f>
        <v>0</v>
      </c>
      <c r="B29" s="42">
        <v>1968</v>
      </c>
      <c r="C29" s="42">
        <f t="shared" si="0"/>
        <v>0</v>
      </c>
    </row>
    <row r="30" spans="1:3" ht="14.45" customHeight="1" x14ac:dyDescent="0.2">
      <c r="A30" s="35">
        <f>'J1-1A'!E42</f>
        <v>0</v>
      </c>
      <c r="B30" s="42">
        <v>1968</v>
      </c>
      <c r="C30" s="42">
        <f t="shared" si="0"/>
        <v>0</v>
      </c>
    </row>
    <row r="31" spans="1:3" ht="14.45" customHeight="1" x14ac:dyDescent="0.2">
      <c r="A31" s="35">
        <f>'J1-1A'!E43</f>
        <v>0</v>
      </c>
      <c r="B31" s="42">
        <v>1968</v>
      </c>
      <c r="C31" s="42">
        <f t="shared" si="0"/>
        <v>0</v>
      </c>
    </row>
    <row r="32" spans="1:3" ht="14.45" customHeight="1" x14ac:dyDescent="0.2">
      <c r="A32" s="35">
        <f>'J1-1A'!E44</f>
        <v>0</v>
      </c>
      <c r="B32" s="42">
        <v>5947</v>
      </c>
      <c r="C32" s="42">
        <f t="shared" si="0"/>
        <v>0</v>
      </c>
    </row>
    <row r="33" spans="1:3" ht="14.45" customHeight="1" x14ac:dyDescent="0.2">
      <c r="A33" s="35">
        <f>'J1-1A'!E45</f>
        <v>0</v>
      </c>
      <c r="B33" s="42">
        <v>5947</v>
      </c>
      <c r="C33" s="42">
        <f t="shared" si="0"/>
        <v>0</v>
      </c>
    </row>
    <row r="34" spans="1:3" ht="14.45" customHeight="1" x14ac:dyDescent="0.2">
      <c r="A34" s="35">
        <f>'J1-1A'!E46</f>
        <v>0</v>
      </c>
      <c r="B34" s="42">
        <v>5947</v>
      </c>
      <c r="C34" s="42">
        <f t="shared" si="0"/>
        <v>0</v>
      </c>
    </row>
    <row r="35" spans="1:3" ht="14.45" customHeight="1" x14ac:dyDescent="0.2">
      <c r="A35" s="35">
        <f>'J1-1A'!E47</f>
        <v>0</v>
      </c>
      <c r="B35" s="42">
        <v>5947</v>
      </c>
      <c r="C35" s="42">
        <f t="shared" si="0"/>
        <v>0</v>
      </c>
    </row>
    <row r="36" spans="1:3" ht="14.45" customHeight="1" x14ac:dyDescent="0.2">
      <c r="A36" s="35">
        <f>'J1-1A'!E48</f>
        <v>0</v>
      </c>
      <c r="B36" s="42">
        <v>5947</v>
      </c>
      <c r="C36" s="42">
        <f t="shared" si="0"/>
        <v>0</v>
      </c>
    </row>
    <row r="37" spans="1:3" ht="14.45" customHeight="1" x14ac:dyDescent="0.2">
      <c r="A37" s="35">
        <f>'J1-1A'!E49</f>
        <v>0</v>
      </c>
      <c r="B37" s="42">
        <v>4585</v>
      </c>
      <c r="C37" s="42">
        <f t="shared" si="0"/>
        <v>0</v>
      </c>
    </row>
    <row r="38" spans="1:3" ht="14.45" customHeight="1" x14ac:dyDescent="0.2">
      <c r="A38" s="35">
        <f>'J1-1A'!E50</f>
        <v>0</v>
      </c>
      <c r="B38" s="42">
        <v>4585</v>
      </c>
      <c r="C38" s="42">
        <f t="shared" si="0"/>
        <v>0</v>
      </c>
    </row>
    <row r="39" spans="1:3" ht="14.45" customHeight="1" x14ac:dyDescent="0.2">
      <c r="A39" s="35">
        <f>'J1-1A'!E51</f>
        <v>0</v>
      </c>
      <c r="B39" s="42">
        <v>1861</v>
      </c>
      <c r="C39" s="42">
        <f t="shared" si="0"/>
        <v>0</v>
      </c>
    </row>
    <row r="40" spans="1:3" ht="14.45" customHeight="1" x14ac:dyDescent="0.2">
      <c r="A40" s="35">
        <f>'J1-1A'!E52</f>
        <v>0</v>
      </c>
      <c r="B40" s="42">
        <v>25212</v>
      </c>
      <c r="C40" s="42">
        <f t="shared" si="0"/>
        <v>0</v>
      </c>
    </row>
    <row r="41" spans="1:3" ht="14.45" customHeight="1" x14ac:dyDescent="0.2">
      <c r="A41" s="35">
        <f>'J1-1A'!F10</f>
        <v>0</v>
      </c>
      <c r="B41" s="42">
        <v>15704</v>
      </c>
      <c r="C41" s="42">
        <f t="shared" si="0"/>
        <v>0</v>
      </c>
    </row>
    <row r="42" spans="1:3" ht="14.45" customHeight="1" x14ac:dyDescent="0.2">
      <c r="A42" s="35">
        <f>'J1-1A'!F11</f>
        <v>0</v>
      </c>
      <c r="B42" s="42">
        <v>15704</v>
      </c>
      <c r="C42" s="42">
        <f t="shared" si="0"/>
        <v>0</v>
      </c>
    </row>
    <row r="43" spans="1:3" ht="14.45" customHeight="1" x14ac:dyDescent="0.2">
      <c r="A43" s="35">
        <f>'J1-1A'!F12</f>
        <v>0</v>
      </c>
      <c r="B43" s="42">
        <v>15704</v>
      </c>
      <c r="C43" s="42">
        <f t="shared" si="0"/>
        <v>0</v>
      </c>
    </row>
    <row r="44" spans="1:3" ht="14.45" customHeight="1" x14ac:dyDescent="0.2">
      <c r="A44" s="35">
        <f>'J1-1A'!F13</f>
        <v>0</v>
      </c>
      <c r="B44" s="42">
        <v>15704</v>
      </c>
      <c r="C44" s="42">
        <f t="shared" si="0"/>
        <v>0</v>
      </c>
    </row>
    <row r="45" spans="1:3" ht="14.45" customHeight="1" x14ac:dyDescent="0.2">
      <c r="A45" s="35">
        <f>'J1-1A'!F14</f>
        <v>0</v>
      </c>
      <c r="B45" s="42">
        <v>15704</v>
      </c>
      <c r="C45" s="42">
        <f t="shared" si="0"/>
        <v>0</v>
      </c>
    </row>
    <row r="46" spans="1:3" ht="14.45" customHeight="1" x14ac:dyDescent="0.2">
      <c r="A46" s="35">
        <f>'J1-1A'!F15</f>
        <v>0</v>
      </c>
      <c r="B46" s="42">
        <v>15704</v>
      </c>
      <c r="C46" s="42">
        <f t="shared" si="0"/>
        <v>0</v>
      </c>
    </row>
    <row r="47" spans="1:3" ht="14.45" customHeight="1" x14ac:dyDescent="0.2">
      <c r="A47" s="35">
        <f>'J1-1A'!F16</f>
        <v>0</v>
      </c>
      <c r="B47" s="42">
        <v>15704</v>
      </c>
      <c r="C47" s="42">
        <f t="shared" si="0"/>
        <v>0</v>
      </c>
    </row>
    <row r="48" spans="1:3" ht="14.45" customHeight="1" x14ac:dyDescent="0.2">
      <c r="A48" s="35">
        <f>'J1-1A'!F17</f>
        <v>0</v>
      </c>
      <c r="B48" s="42">
        <v>15704</v>
      </c>
      <c r="C48" s="42">
        <f t="shared" si="0"/>
        <v>0</v>
      </c>
    </row>
    <row r="49" spans="1:3" ht="14.45" customHeight="1" x14ac:dyDescent="0.2">
      <c r="A49" s="35">
        <f>'J1-1A'!F18</f>
        <v>0</v>
      </c>
      <c r="B49" s="42">
        <v>15704</v>
      </c>
      <c r="C49" s="42">
        <f t="shared" si="0"/>
        <v>0</v>
      </c>
    </row>
    <row r="50" spans="1:3" ht="14.45" customHeight="1" x14ac:dyDescent="0.2">
      <c r="A50" s="35">
        <f>'J1-1A'!F19</f>
        <v>0</v>
      </c>
      <c r="B50" s="42">
        <v>17948</v>
      </c>
      <c r="C50" s="42">
        <f t="shared" si="0"/>
        <v>0</v>
      </c>
    </row>
    <row r="51" spans="1:3" ht="14.45" customHeight="1" x14ac:dyDescent="0.2">
      <c r="A51" s="35">
        <f>'J1-1A'!F20</f>
        <v>0</v>
      </c>
      <c r="B51" s="42">
        <v>17948</v>
      </c>
      <c r="C51" s="42">
        <f t="shared" si="0"/>
        <v>0</v>
      </c>
    </row>
    <row r="52" spans="1:3" ht="14.45" customHeight="1" x14ac:dyDescent="0.2">
      <c r="A52" s="35">
        <f>'J1-1A'!F21</f>
        <v>0</v>
      </c>
      <c r="B52" s="42">
        <v>17948</v>
      </c>
      <c r="C52" s="42">
        <f t="shared" si="0"/>
        <v>0</v>
      </c>
    </row>
    <row r="53" spans="1:3" ht="14.45" customHeight="1" x14ac:dyDescent="0.2">
      <c r="A53" s="35">
        <f>'J1-1A'!F22</f>
        <v>0</v>
      </c>
      <c r="B53" s="42">
        <v>17948</v>
      </c>
      <c r="C53" s="42">
        <f t="shared" si="0"/>
        <v>0</v>
      </c>
    </row>
    <row r="54" spans="1:3" ht="14.45" customHeight="1" x14ac:dyDescent="0.2">
      <c r="A54" s="35">
        <f>'J1-1A'!F23</f>
        <v>0</v>
      </c>
      <c r="B54" s="42">
        <v>15704</v>
      </c>
      <c r="C54" s="42">
        <f t="shared" si="0"/>
        <v>0</v>
      </c>
    </row>
    <row r="55" spans="1:3" ht="14.45" customHeight="1" x14ac:dyDescent="0.2">
      <c r="A55" s="35">
        <f>'J1-1A'!F24</f>
        <v>0</v>
      </c>
      <c r="B55" s="42">
        <v>15704</v>
      </c>
      <c r="C55" s="42">
        <f t="shared" si="0"/>
        <v>0</v>
      </c>
    </row>
    <row r="56" spans="1:3" ht="14.45" customHeight="1" x14ac:dyDescent="0.2">
      <c r="A56" s="35">
        <f>'J1-1A'!F25</f>
        <v>0</v>
      </c>
      <c r="B56" s="42">
        <v>15704</v>
      </c>
      <c r="C56" s="42">
        <f t="shared" si="0"/>
        <v>0</v>
      </c>
    </row>
    <row r="57" spans="1:3" ht="14.45" customHeight="1" x14ac:dyDescent="0.2">
      <c r="A57" s="35">
        <f>'J1-1A'!F26</f>
        <v>0</v>
      </c>
      <c r="B57" s="42">
        <v>15704</v>
      </c>
      <c r="C57" s="42">
        <f t="shared" si="0"/>
        <v>0</v>
      </c>
    </row>
    <row r="58" spans="1:3" ht="14.45" customHeight="1" x14ac:dyDescent="0.2">
      <c r="A58" s="35">
        <f>'J1-1A'!F27</f>
        <v>0</v>
      </c>
      <c r="B58" s="42">
        <v>15704</v>
      </c>
      <c r="C58" s="42">
        <f t="shared" si="0"/>
        <v>0</v>
      </c>
    </row>
    <row r="59" spans="1:3" ht="14.45" customHeight="1" x14ac:dyDescent="0.2">
      <c r="A59" s="35">
        <f>'J1-1A'!F28</f>
        <v>0</v>
      </c>
      <c r="B59" s="42">
        <v>15704</v>
      </c>
      <c r="C59" s="42">
        <f t="shared" si="0"/>
        <v>0</v>
      </c>
    </row>
    <row r="60" spans="1:3" ht="14.45" customHeight="1" x14ac:dyDescent="0.2">
      <c r="A60" s="35">
        <f>'J1-1A'!F29</f>
        <v>0</v>
      </c>
      <c r="B60" s="42">
        <v>25212</v>
      </c>
      <c r="C60" s="42">
        <f t="shared" si="0"/>
        <v>0</v>
      </c>
    </row>
    <row r="61" spans="1:3" ht="14.45" customHeight="1" x14ac:dyDescent="0.2">
      <c r="A61" s="35">
        <f>'J1-1A'!F30</f>
        <v>0</v>
      </c>
      <c r="B61" s="42">
        <v>25212</v>
      </c>
      <c r="C61" s="42">
        <f t="shared" si="0"/>
        <v>0</v>
      </c>
    </row>
    <row r="62" spans="1:3" ht="14.45" customHeight="1" x14ac:dyDescent="0.2">
      <c r="A62" s="35">
        <f>'J1-1A'!F31</f>
        <v>0</v>
      </c>
      <c r="B62" s="42">
        <v>10777</v>
      </c>
      <c r="C62" s="42">
        <f t="shared" si="0"/>
        <v>0</v>
      </c>
    </row>
    <row r="63" spans="1:3" ht="14.45" customHeight="1" x14ac:dyDescent="0.2">
      <c r="A63" s="35">
        <f>'J1-1A'!F32</f>
        <v>0</v>
      </c>
      <c r="B63" s="42">
        <v>2139</v>
      </c>
      <c r="C63" s="42">
        <f t="shared" si="0"/>
        <v>0</v>
      </c>
    </row>
    <row r="64" spans="1:3" ht="14.45" customHeight="1" x14ac:dyDescent="0.2">
      <c r="A64" s="35">
        <f>'J1-1A'!F33</f>
        <v>0</v>
      </c>
      <c r="B64" s="42">
        <v>10777</v>
      </c>
      <c r="C64" s="42">
        <f t="shared" si="0"/>
        <v>0</v>
      </c>
    </row>
    <row r="65" spans="1:3" ht="14.45" customHeight="1" x14ac:dyDescent="0.2">
      <c r="A65" s="35">
        <f>'J1-1A'!F34</f>
        <v>0</v>
      </c>
      <c r="B65" s="42">
        <v>2139</v>
      </c>
      <c r="C65" s="42">
        <f t="shared" si="0"/>
        <v>0</v>
      </c>
    </row>
    <row r="66" spans="1:3" ht="14.45" customHeight="1" x14ac:dyDescent="0.2">
      <c r="A66" s="35">
        <f>'J1-1A'!F36</f>
        <v>0</v>
      </c>
      <c r="B66" s="42">
        <v>25212</v>
      </c>
      <c r="C66" s="42">
        <f t="shared" si="0"/>
        <v>0</v>
      </c>
    </row>
    <row r="67" spans="1:3" ht="14.45" customHeight="1" x14ac:dyDescent="0.2">
      <c r="A67" s="35">
        <f>'J1-1A'!G10</f>
        <v>0</v>
      </c>
      <c r="B67" s="42">
        <v>15704</v>
      </c>
      <c r="C67" s="42">
        <f t="shared" ref="C67:C130" si="1">A67*B67</f>
        <v>0</v>
      </c>
    </row>
    <row r="68" spans="1:3" ht="14.45" customHeight="1" x14ac:dyDescent="0.2">
      <c r="A68" s="35">
        <f>'J1-1A'!G11</f>
        <v>0</v>
      </c>
      <c r="B68" s="42">
        <v>15704</v>
      </c>
      <c r="C68" s="42">
        <f t="shared" si="1"/>
        <v>0</v>
      </c>
    </row>
    <row r="69" spans="1:3" ht="14.45" customHeight="1" x14ac:dyDescent="0.2">
      <c r="A69" s="35">
        <f>'J1-1A'!G12</f>
        <v>0</v>
      </c>
      <c r="B69" s="42">
        <v>15704</v>
      </c>
      <c r="C69" s="42">
        <f t="shared" si="1"/>
        <v>0</v>
      </c>
    </row>
    <row r="70" spans="1:3" ht="14.45" customHeight="1" x14ac:dyDescent="0.2">
      <c r="A70" s="35">
        <f>'J1-1A'!G13</f>
        <v>0</v>
      </c>
      <c r="B70" s="42">
        <v>15704</v>
      </c>
      <c r="C70" s="42">
        <f t="shared" si="1"/>
        <v>0</v>
      </c>
    </row>
    <row r="71" spans="1:3" ht="14.45" customHeight="1" x14ac:dyDescent="0.2">
      <c r="A71" s="35">
        <f>'J1-1A'!G14</f>
        <v>0</v>
      </c>
      <c r="B71" s="42">
        <v>15704</v>
      </c>
      <c r="C71" s="42">
        <f t="shared" si="1"/>
        <v>0</v>
      </c>
    </row>
    <row r="72" spans="1:3" ht="14.45" customHeight="1" x14ac:dyDescent="0.2">
      <c r="A72" s="35">
        <f>'J1-1A'!G15</f>
        <v>0</v>
      </c>
      <c r="B72" s="42">
        <v>15704</v>
      </c>
      <c r="C72" s="42">
        <f t="shared" si="1"/>
        <v>0</v>
      </c>
    </row>
    <row r="73" spans="1:3" ht="14.45" customHeight="1" x14ac:dyDescent="0.2">
      <c r="A73" s="35">
        <f>'J1-1A'!G16</f>
        <v>0</v>
      </c>
      <c r="B73" s="42">
        <v>15704</v>
      </c>
      <c r="C73" s="42">
        <f t="shared" si="1"/>
        <v>0</v>
      </c>
    </row>
    <row r="74" spans="1:3" ht="14.45" customHeight="1" x14ac:dyDescent="0.2">
      <c r="A74" s="35">
        <f>'J1-1A'!G17</f>
        <v>0</v>
      </c>
      <c r="B74" s="42">
        <v>15704</v>
      </c>
      <c r="C74" s="42">
        <f t="shared" si="1"/>
        <v>0</v>
      </c>
    </row>
    <row r="75" spans="1:3" ht="14.45" customHeight="1" x14ac:dyDescent="0.2">
      <c r="A75" s="35">
        <f>'J1-1A'!G18</f>
        <v>0</v>
      </c>
      <c r="B75" s="42">
        <v>15704</v>
      </c>
      <c r="C75" s="42">
        <f t="shared" si="1"/>
        <v>0</v>
      </c>
    </row>
    <row r="76" spans="1:3" ht="14.45" customHeight="1" x14ac:dyDescent="0.2">
      <c r="A76" s="35">
        <f>'J1-1A'!G19</f>
        <v>0</v>
      </c>
      <c r="B76" s="42">
        <v>17948</v>
      </c>
      <c r="C76" s="42">
        <f t="shared" si="1"/>
        <v>0</v>
      </c>
    </row>
    <row r="77" spans="1:3" ht="14.45" customHeight="1" x14ac:dyDescent="0.2">
      <c r="A77" s="35">
        <f>'J1-1A'!G20</f>
        <v>0</v>
      </c>
      <c r="B77" s="42">
        <v>17948</v>
      </c>
      <c r="C77" s="42">
        <f t="shared" si="1"/>
        <v>0</v>
      </c>
    </row>
    <row r="78" spans="1:3" ht="14.45" customHeight="1" x14ac:dyDescent="0.2">
      <c r="A78" s="35">
        <f>'J1-1A'!G21</f>
        <v>0</v>
      </c>
      <c r="B78" s="42">
        <v>17948</v>
      </c>
      <c r="C78" s="42">
        <f t="shared" si="1"/>
        <v>0</v>
      </c>
    </row>
    <row r="79" spans="1:3" ht="14.45" customHeight="1" x14ac:dyDescent="0.2">
      <c r="A79" s="35">
        <f>'J1-1A'!G22</f>
        <v>0</v>
      </c>
      <c r="B79" s="42">
        <v>17948</v>
      </c>
      <c r="C79" s="42">
        <f t="shared" si="1"/>
        <v>0</v>
      </c>
    </row>
    <row r="80" spans="1:3" ht="14.45" customHeight="1" x14ac:dyDescent="0.2">
      <c r="A80" s="35">
        <f>'J1-1A'!G23</f>
        <v>0</v>
      </c>
      <c r="B80" s="42">
        <v>15704</v>
      </c>
      <c r="C80" s="42">
        <f t="shared" si="1"/>
        <v>0</v>
      </c>
    </row>
    <row r="81" spans="1:3" ht="14.45" customHeight="1" x14ac:dyDescent="0.2">
      <c r="A81" s="35">
        <f>'J1-1A'!G24</f>
        <v>0</v>
      </c>
      <c r="B81" s="42">
        <v>15704</v>
      </c>
      <c r="C81" s="42">
        <f t="shared" si="1"/>
        <v>0</v>
      </c>
    </row>
    <row r="82" spans="1:3" ht="14.45" customHeight="1" x14ac:dyDescent="0.2">
      <c r="A82" s="35">
        <f>'J1-1A'!G25</f>
        <v>0</v>
      </c>
      <c r="B82" s="42">
        <v>15704</v>
      </c>
      <c r="C82" s="42">
        <f t="shared" si="1"/>
        <v>0</v>
      </c>
    </row>
    <row r="83" spans="1:3" ht="14.45" customHeight="1" x14ac:dyDescent="0.2">
      <c r="A83" s="35">
        <f>'J1-1A'!G26</f>
        <v>0</v>
      </c>
      <c r="B83" s="42">
        <v>15704</v>
      </c>
      <c r="C83" s="42">
        <f t="shared" si="1"/>
        <v>0</v>
      </c>
    </row>
    <row r="84" spans="1:3" ht="14.45" customHeight="1" x14ac:dyDescent="0.2">
      <c r="A84" s="35">
        <f>'J1-1A'!G27</f>
        <v>0</v>
      </c>
      <c r="B84" s="42">
        <v>15704</v>
      </c>
      <c r="C84" s="42">
        <f t="shared" si="1"/>
        <v>0</v>
      </c>
    </row>
    <row r="85" spans="1:3" ht="14.45" customHeight="1" x14ac:dyDescent="0.2">
      <c r="A85" s="35">
        <f>'J1-1A'!G28</f>
        <v>0</v>
      </c>
      <c r="B85" s="42">
        <v>15704</v>
      </c>
      <c r="C85" s="42">
        <f t="shared" si="1"/>
        <v>0</v>
      </c>
    </row>
    <row r="86" spans="1:3" ht="14.45" customHeight="1" x14ac:dyDescent="0.2">
      <c r="A86" s="35">
        <f>'J1-1A'!G29</f>
        <v>0</v>
      </c>
      <c r="B86" s="42">
        <v>25212</v>
      </c>
      <c r="C86" s="42">
        <f t="shared" si="1"/>
        <v>0</v>
      </c>
    </row>
    <row r="87" spans="1:3" ht="14.45" customHeight="1" x14ac:dyDescent="0.2">
      <c r="A87" s="35">
        <f>'J1-1A'!G30</f>
        <v>0</v>
      </c>
      <c r="B87" s="42">
        <v>25212</v>
      </c>
      <c r="C87" s="42">
        <f t="shared" si="1"/>
        <v>0</v>
      </c>
    </row>
    <row r="88" spans="1:3" ht="14.45" customHeight="1" x14ac:dyDescent="0.2">
      <c r="A88" s="35">
        <f>'J1-1A'!G31</f>
        <v>0</v>
      </c>
      <c r="B88" s="42">
        <v>10777</v>
      </c>
      <c r="C88" s="42">
        <f t="shared" si="1"/>
        <v>0</v>
      </c>
    </row>
    <row r="89" spans="1:3" ht="14.45" customHeight="1" x14ac:dyDescent="0.2">
      <c r="A89" s="35">
        <f>'J1-1A'!G32</f>
        <v>0</v>
      </c>
      <c r="B89" s="42">
        <v>2139</v>
      </c>
      <c r="C89" s="42">
        <f t="shared" si="1"/>
        <v>0</v>
      </c>
    </row>
    <row r="90" spans="1:3" ht="14.45" customHeight="1" x14ac:dyDescent="0.2">
      <c r="A90" s="35">
        <f>'J1-1A'!G33</f>
        <v>0</v>
      </c>
      <c r="B90" s="42">
        <v>10777</v>
      </c>
      <c r="C90" s="42">
        <f t="shared" si="1"/>
        <v>0</v>
      </c>
    </row>
    <row r="91" spans="1:3" ht="14.45" customHeight="1" x14ac:dyDescent="0.2">
      <c r="A91" s="35">
        <f>'J1-1A'!G34</f>
        <v>0</v>
      </c>
      <c r="B91" s="42">
        <v>2139</v>
      </c>
      <c r="C91" s="42">
        <f t="shared" si="1"/>
        <v>0</v>
      </c>
    </row>
    <row r="92" spans="1:3" ht="14.45" customHeight="1" x14ac:dyDescent="0.2">
      <c r="A92" s="35">
        <f>'J1-1A'!G36</f>
        <v>0</v>
      </c>
      <c r="B92" s="42">
        <v>25212</v>
      </c>
      <c r="C92" s="42">
        <f t="shared" si="1"/>
        <v>0</v>
      </c>
    </row>
    <row r="93" spans="1:3" ht="14.45" customHeight="1" x14ac:dyDescent="0.2">
      <c r="A93" s="35">
        <f>'J1-1A'!G41</f>
        <v>0</v>
      </c>
      <c r="B93" s="42">
        <v>1968</v>
      </c>
      <c r="C93" s="42">
        <f t="shared" si="1"/>
        <v>0</v>
      </c>
    </row>
    <row r="94" spans="1:3" ht="14.45" customHeight="1" x14ac:dyDescent="0.2">
      <c r="A94" s="35">
        <f>'J1-1A'!G42</f>
        <v>0</v>
      </c>
      <c r="B94" s="42">
        <v>1968</v>
      </c>
      <c r="C94" s="42">
        <f t="shared" si="1"/>
        <v>0</v>
      </c>
    </row>
    <row r="95" spans="1:3" ht="14.45" customHeight="1" x14ac:dyDescent="0.2">
      <c r="A95" s="35">
        <f>'J1-1A'!G43</f>
        <v>0</v>
      </c>
      <c r="B95" s="42">
        <v>1968</v>
      </c>
      <c r="C95" s="42">
        <f t="shared" si="1"/>
        <v>0</v>
      </c>
    </row>
    <row r="96" spans="1:3" ht="14.45" customHeight="1" x14ac:dyDescent="0.2">
      <c r="A96" s="35">
        <f>'J1-1A'!G44</f>
        <v>0</v>
      </c>
      <c r="B96" s="42">
        <v>5947</v>
      </c>
      <c r="C96" s="42">
        <f t="shared" si="1"/>
        <v>0</v>
      </c>
    </row>
    <row r="97" spans="1:3" ht="14.45" customHeight="1" x14ac:dyDescent="0.2">
      <c r="A97" s="35">
        <f>'J1-1A'!G45</f>
        <v>0</v>
      </c>
      <c r="B97" s="42">
        <v>5947</v>
      </c>
      <c r="C97" s="42">
        <f t="shared" si="1"/>
        <v>0</v>
      </c>
    </row>
    <row r="98" spans="1:3" ht="14.45" customHeight="1" x14ac:dyDescent="0.2">
      <c r="A98" s="35">
        <f>'J1-1A'!G46</f>
        <v>0</v>
      </c>
      <c r="B98" s="42">
        <v>5947</v>
      </c>
      <c r="C98" s="42">
        <f t="shared" si="1"/>
        <v>0</v>
      </c>
    </row>
    <row r="99" spans="1:3" ht="14.45" customHeight="1" x14ac:dyDescent="0.2">
      <c r="A99" s="35">
        <f>'J1-1A'!G47</f>
        <v>0</v>
      </c>
      <c r="B99" s="42">
        <v>5947</v>
      </c>
      <c r="C99" s="42">
        <f t="shared" si="1"/>
        <v>0</v>
      </c>
    </row>
    <row r="100" spans="1:3" ht="14.45" customHeight="1" x14ac:dyDescent="0.2">
      <c r="A100" s="35">
        <f>'J1-1A'!G48</f>
        <v>0</v>
      </c>
      <c r="B100" s="42">
        <v>5947</v>
      </c>
      <c r="C100" s="42">
        <f t="shared" si="1"/>
        <v>0</v>
      </c>
    </row>
    <row r="101" spans="1:3" ht="14.45" customHeight="1" x14ac:dyDescent="0.2">
      <c r="A101" s="35">
        <f>'J1-1A'!G49</f>
        <v>0</v>
      </c>
      <c r="B101" s="42">
        <v>4585</v>
      </c>
      <c r="C101" s="42">
        <f t="shared" si="1"/>
        <v>0</v>
      </c>
    </row>
    <row r="102" spans="1:3" ht="14.45" customHeight="1" x14ac:dyDescent="0.2">
      <c r="A102" s="35">
        <f>'J1-1A'!G50</f>
        <v>0</v>
      </c>
      <c r="B102" s="42">
        <v>4585</v>
      </c>
      <c r="C102" s="42">
        <f t="shared" si="1"/>
        <v>0</v>
      </c>
    </row>
    <row r="103" spans="1:3" ht="14.45" customHeight="1" x14ac:dyDescent="0.2">
      <c r="A103" s="35">
        <f>'J1-1A'!G51</f>
        <v>0</v>
      </c>
      <c r="B103" s="42">
        <v>1861</v>
      </c>
      <c r="C103" s="42">
        <f t="shared" si="1"/>
        <v>0</v>
      </c>
    </row>
    <row r="104" spans="1:3" ht="14.45" customHeight="1" x14ac:dyDescent="0.2">
      <c r="A104" s="35">
        <f>'J1-1A'!G52</f>
        <v>0</v>
      </c>
      <c r="B104" s="42">
        <v>25212</v>
      </c>
      <c r="C104" s="42">
        <f t="shared" si="1"/>
        <v>0</v>
      </c>
    </row>
    <row r="105" spans="1:3" ht="14.45" customHeight="1" x14ac:dyDescent="0.2">
      <c r="A105" s="35">
        <f>'J1-1A'!H10</f>
        <v>0</v>
      </c>
      <c r="B105" s="42">
        <v>15704</v>
      </c>
      <c r="C105" s="42">
        <f t="shared" si="1"/>
        <v>0</v>
      </c>
    </row>
    <row r="106" spans="1:3" ht="14.45" customHeight="1" x14ac:dyDescent="0.2">
      <c r="A106" s="35">
        <f>'J1-1A'!H11</f>
        <v>0</v>
      </c>
      <c r="B106" s="42">
        <v>15704</v>
      </c>
      <c r="C106" s="42">
        <f t="shared" si="1"/>
        <v>0</v>
      </c>
    </row>
    <row r="107" spans="1:3" ht="14.45" customHeight="1" x14ac:dyDescent="0.2">
      <c r="A107" s="35">
        <f>'J1-1A'!H12</f>
        <v>0</v>
      </c>
      <c r="B107" s="42">
        <v>15704</v>
      </c>
      <c r="C107" s="42">
        <f t="shared" si="1"/>
        <v>0</v>
      </c>
    </row>
    <row r="108" spans="1:3" ht="14.45" customHeight="1" x14ac:dyDescent="0.2">
      <c r="A108" s="35">
        <f>'J1-1A'!H13</f>
        <v>0</v>
      </c>
      <c r="B108" s="42">
        <v>15704</v>
      </c>
      <c r="C108" s="42">
        <f t="shared" si="1"/>
        <v>0</v>
      </c>
    </row>
    <row r="109" spans="1:3" ht="14.45" customHeight="1" x14ac:dyDescent="0.2">
      <c r="A109" s="35">
        <f>'J1-1A'!H14</f>
        <v>0</v>
      </c>
      <c r="B109" s="42">
        <v>15704</v>
      </c>
      <c r="C109" s="42">
        <f t="shared" si="1"/>
        <v>0</v>
      </c>
    </row>
    <row r="110" spans="1:3" ht="14.45" customHeight="1" x14ac:dyDescent="0.2">
      <c r="A110" s="35">
        <f>'J1-1A'!H15</f>
        <v>0</v>
      </c>
      <c r="B110" s="42">
        <v>15704</v>
      </c>
      <c r="C110" s="42">
        <f t="shared" si="1"/>
        <v>0</v>
      </c>
    </row>
    <row r="111" spans="1:3" ht="14.45" customHeight="1" x14ac:dyDescent="0.2">
      <c r="A111" s="35">
        <f>'J1-1A'!H16</f>
        <v>0</v>
      </c>
      <c r="B111" s="42">
        <v>15704</v>
      </c>
      <c r="C111" s="42">
        <f t="shared" si="1"/>
        <v>0</v>
      </c>
    </row>
    <row r="112" spans="1:3" ht="14.45" customHeight="1" x14ac:dyDescent="0.2">
      <c r="A112" s="35">
        <f>'J1-1A'!H17</f>
        <v>0</v>
      </c>
      <c r="B112" s="42">
        <v>15704</v>
      </c>
      <c r="C112" s="42">
        <f t="shared" si="1"/>
        <v>0</v>
      </c>
    </row>
    <row r="113" spans="1:3" ht="14.45" customHeight="1" x14ac:dyDescent="0.2">
      <c r="A113" s="35">
        <f>'J1-1A'!H18</f>
        <v>0</v>
      </c>
      <c r="B113" s="42">
        <v>15704</v>
      </c>
      <c r="C113" s="42">
        <f t="shared" si="1"/>
        <v>0</v>
      </c>
    </row>
    <row r="114" spans="1:3" ht="14.45" customHeight="1" x14ac:dyDescent="0.2">
      <c r="A114" s="35">
        <f>'J1-1A'!H19</f>
        <v>0</v>
      </c>
      <c r="B114" s="42">
        <v>17948</v>
      </c>
      <c r="C114" s="42">
        <f t="shared" si="1"/>
        <v>0</v>
      </c>
    </row>
    <row r="115" spans="1:3" ht="14.45" customHeight="1" x14ac:dyDescent="0.2">
      <c r="A115" s="35">
        <f>'J1-1A'!H20</f>
        <v>0</v>
      </c>
      <c r="B115" s="42">
        <v>17948</v>
      </c>
      <c r="C115" s="42">
        <f t="shared" si="1"/>
        <v>0</v>
      </c>
    </row>
    <row r="116" spans="1:3" ht="14.45" customHeight="1" x14ac:dyDescent="0.2">
      <c r="A116" s="35">
        <f>'J1-1A'!H21</f>
        <v>0</v>
      </c>
      <c r="B116" s="42">
        <v>17948</v>
      </c>
      <c r="C116" s="42">
        <f t="shared" si="1"/>
        <v>0</v>
      </c>
    </row>
    <row r="117" spans="1:3" ht="14.45" customHeight="1" x14ac:dyDescent="0.2">
      <c r="A117" s="35">
        <f>'J1-1A'!H22</f>
        <v>0</v>
      </c>
      <c r="B117" s="42">
        <v>17948</v>
      </c>
      <c r="C117" s="42">
        <f t="shared" si="1"/>
        <v>0</v>
      </c>
    </row>
    <row r="118" spans="1:3" ht="14.45" customHeight="1" x14ac:dyDescent="0.2">
      <c r="A118" s="35">
        <f>'J1-1A'!H23</f>
        <v>0</v>
      </c>
      <c r="B118" s="42">
        <v>15704</v>
      </c>
      <c r="C118" s="42">
        <f t="shared" si="1"/>
        <v>0</v>
      </c>
    </row>
    <row r="119" spans="1:3" ht="14.45" customHeight="1" x14ac:dyDescent="0.2">
      <c r="A119" s="35">
        <f>'J1-1A'!H24</f>
        <v>0</v>
      </c>
      <c r="B119" s="42">
        <v>15704</v>
      </c>
      <c r="C119" s="42">
        <f t="shared" si="1"/>
        <v>0</v>
      </c>
    </row>
    <row r="120" spans="1:3" ht="14.45" customHeight="1" x14ac:dyDescent="0.2">
      <c r="A120" s="35">
        <f>'J1-1A'!H25</f>
        <v>0</v>
      </c>
      <c r="B120" s="42">
        <v>15704</v>
      </c>
      <c r="C120" s="42">
        <f t="shared" si="1"/>
        <v>0</v>
      </c>
    </row>
    <row r="121" spans="1:3" ht="14.45" customHeight="1" x14ac:dyDescent="0.2">
      <c r="A121" s="35">
        <f>'J1-1A'!H26</f>
        <v>0</v>
      </c>
      <c r="B121" s="42">
        <v>15704</v>
      </c>
      <c r="C121" s="42">
        <f t="shared" si="1"/>
        <v>0</v>
      </c>
    </row>
    <row r="122" spans="1:3" ht="14.45" customHeight="1" x14ac:dyDescent="0.2">
      <c r="A122" s="35">
        <f>'J1-1A'!H27</f>
        <v>0</v>
      </c>
      <c r="B122" s="42">
        <v>15704</v>
      </c>
      <c r="C122" s="42">
        <f t="shared" si="1"/>
        <v>0</v>
      </c>
    </row>
    <row r="123" spans="1:3" ht="14.45" customHeight="1" x14ac:dyDescent="0.2">
      <c r="A123" s="35">
        <f>'J1-1A'!H28</f>
        <v>0</v>
      </c>
      <c r="B123" s="42">
        <v>15704</v>
      </c>
      <c r="C123" s="42">
        <f t="shared" si="1"/>
        <v>0</v>
      </c>
    </row>
    <row r="124" spans="1:3" ht="14.45" customHeight="1" x14ac:dyDescent="0.2">
      <c r="A124" s="35">
        <f>'J1-1A'!H29</f>
        <v>0</v>
      </c>
      <c r="B124" s="42">
        <v>25212</v>
      </c>
      <c r="C124" s="42">
        <f t="shared" si="1"/>
        <v>0</v>
      </c>
    </row>
    <row r="125" spans="1:3" ht="14.45" customHeight="1" x14ac:dyDescent="0.2">
      <c r="A125" s="35">
        <f>'J1-1A'!H30</f>
        <v>0</v>
      </c>
      <c r="B125" s="42">
        <v>25212</v>
      </c>
      <c r="C125" s="42">
        <f t="shared" si="1"/>
        <v>0</v>
      </c>
    </row>
    <row r="126" spans="1:3" ht="14.45" customHeight="1" x14ac:dyDescent="0.2">
      <c r="A126" s="35">
        <f>'J1-1A'!H31</f>
        <v>0</v>
      </c>
      <c r="B126" s="42">
        <v>10777</v>
      </c>
      <c r="C126" s="42">
        <f t="shared" si="1"/>
        <v>0</v>
      </c>
    </row>
    <row r="127" spans="1:3" ht="14.45" customHeight="1" x14ac:dyDescent="0.2">
      <c r="A127" s="35">
        <f>'J1-1A'!H32</f>
        <v>0</v>
      </c>
      <c r="B127" s="42">
        <v>2139</v>
      </c>
      <c r="C127" s="42">
        <f t="shared" si="1"/>
        <v>0</v>
      </c>
    </row>
    <row r="128" spans="1:3" ht="14.45" customHeight="1" x14ac:dyDescent="0.2">
      <c r="A128" s="35">
        <f>'J1-1A'!H33</f>
        <v>0</v>
      </c>
      <c r="B128" s="42">
        <v>10777</v>
      </c>
      <c r="C128" s="42">
        <f t="shared" si="1"/>
        <v>0</v>
      </c>
    </row>
    <row r="129" spans="1:3" ht="14.45" customHeight="1" x14ac:dyDescent="0.2">
      <c r="A129" s="35">
        <f>'J1-1A'!H34</f>
        <v>0</v>
      </c>
      <c r="B129" s="42">
        <v>2139</v>
      </c>
      <c r="C129" s="42">
        <f t="shared" si="1"/>
        <v>0</v>
      </c>
    </row>
    <row r="130" spans="1:3" ht="14.45" customHeight="1" x14ac:dyDescent="0.2">
      <c r="A130" s="35">
        <f>'J1-1A'!H36</f>
        <v>0</v>
      </c>
      <c r="B130" s="42">
        <v>25212</v>
      </c>
      <c r="C130" s="42">
        <f t="shared" si="1"/>
        <v>0</v>
      </c>
    </row>
    <row r="131" spans="1:3" ht="14.45" customHeight="1" x14ac:dyDescent="0.2">
      <c r="A131" s="35">
        <f>'J1-1A'!I10</f>
        <v>0</v>
      </c>
      <c r="B131" s="42">
        <v>16843</v>
      </c>
      <c r="C131" s="42">
        <f t="shared" ref="C131:C194" si="2">A131*B131</f>
        <v>0</v>
      </c>
    </row>
    <row r="132" spans="1:3" ht="14.45" customHeight="1" x14ac:dyDescent="0.2">
      <c r="A132" s="35">
        <f>'J1-1A'!I11</f>
        <v>0</v>
      </c>
      <c r="B132" s="42">
        <v>16843</v>
      </c>
      <c r="C132" s="42">
        <f t="shared" si="2"/>
        <v>0</v>
      </c>
    </row>
    <row r="133" spans="1:3" ht="14.45" customHeight="1" x14ac:dyDescent="0.2">
      <c r="A133" s="35">
        <f>'J1-1A'!I12</f>
        <v>0</v>
      </c>
      <c r="B133" s="42">
        <v>16843</v>
      </c>
      <c r="C133" s="42">
        <f t="shared" si="2"/>
        <v>0</v>
      </c>
    </row>
    <row r="134" spans="1:3" ht="14.45" customHeight="1" x14ac:dyDescent="0.2">
      <c r="A134" s="35">
        <f>'J1-1A'!I13</f>
        <v>0</v>
      </c>
      <c r="B134" s="42">
        <v>16843</v>
      </c>
      <c r="C134" s="42">
        <f t="shared" si="2"/>
        <v>0</v>
      </c>
    </row>
    <row r="135" spans="1:3" ht="14.45" customHeight="1" x14ac:dyDescent="0.2">
      <c r="A135" s="35">
        <f>'J1-1A'!I14</f>
        <v>0</v>
      </c>
      <c r="B135" s="42">
        <v>16843</v>
      </c>
      <c r="C135" s="42">
        <f t="shared" si="2"/>
        <v>0</v>
      </c>
    </row>
    <row r="136" spans="1:3" ht="14.45" customHeight="1" x14ac:dyDescent="0.2">
      <c r="A136" s="35">
        <f>'J1-1A'!I15</f>
        <v>0</v>
      </c>
      <c r="B136" s="42">
        <v>16843</v>
      </c>
      <c r="C136" s="42">
        <f t="shared" si="2"/>
        <v>0</v>
      </c>
    </row>
    <row r="137" spans="1:3" ht="14.45" customHeight="1" x14ac:dyDescent="0.2">
      <c r="A137" s="35">
        <f>'J1-1A'!I16</f>
        <v>0</v>
      </c>
      <c r="B137" s="42">
        <v>16843</v>
      </c>
      <c r="C137" s="42">
        <f t="shared" si="2"/>
        <v>0</v>
      </c>
    </row>
    <row r="138" spans="1:3" ht="14.45" customHeight="1" x14ac:dyDescent="0.2">
      <c r="A138" s="35">
        <f>'J1-1A'!I17</f>
        <v>0</v>
      </c>
      <c r="B138" s="42">
        <v>16843</v>
      </c>
      <c r="C138" s="42">
        <f t="shared" si="2"/>
        <v>0</v>
      </c>
    </row>
    <row r="139" spans="1:3" ht="14.45" customHeight="1" x14ac:dyDescent="0.2">
      <c r="A139" s="35">
        <f>'J1-1A'!I18</f>
        <v>0</v>
      </c>
      <c r="B139" s="42">
        <v>16843</v>
      </c>
      <c r="C139" s="42">
        <f t="shared" si="2"/>
        <v>0</v>
      </c>
    </row>
    <row r="140" spans="1:3" ht="14.45" customHeight="1" x14ac:dyDescent="0.2">
      <c r="A140" s="35">
        <f>'J1-1A'!I19</f>
        <v>0</v>
      </c>
      <c r="B140" s="42">
        <v>17948</v>
      </c>
      <c r="C140" s="42">
        <f t="shared" si="2"/>
        <v>0</v>
      </c>
    </row>
    <row r="141" spans="1:3" ht="14.45" customHeight="1" x14ac:dyDescent="0.2">
      <c r="A141" s="35">
        <f>'J1-1A'!I20</f>
        <v>0</v>
      </c>
      <c r="B141" s="42">
        <v>17948</v>
      </c>
      <c r="C141" s="42">
        <f t="shared" si="2"/>
        <v>0</v>
      </c>
    </row>
    <row r="142" spans="1:3" ht="14.45" customHeight="1" x14ac:dyDescent="0.2">
      <c r="A142" s="35">
        <f>'J1-1A'!I21</f>
        <v>0</v>
      </c>
      <c r="B142" s="42">
        <v>17948</v>
      </c>
      <c r="C142" s="42">
        <f t="shared" si="2"/>
        <v>0</v>
      </c>
    </row>
    <row r="143" spans="1:3" ht="14.45" customHeight="1" x14ac:dyDescent="0.2">
      <c r="A143" s="35">
        <f>'J1-1A'!I22</f>
        <v>0</v>
      </c>
      <c r="B143" s="42">
        <v>17948</v>
      </c>
      <c r="C143" s="42">
        <f t="shared" si="2"/>
        <v>0</v>
      </c>
    </row>
    <row r="144" spans="1:3" ht="14.45" customHeight="1" x14ac:dyDescent="0.2">
      <c r="A144" s="35">
        <f>'J1-1A'!I23</f>
        <v>0</v>
      </c>
      <c r="B144" s="42">
        <v>16843</v>
      </c>
      <c r="C144" s="42">
        <f t="shared" si="2"/>
        <v>0</v>
      </c>
    </row>
    <row r="145" spans="1:3" ht="14.45" customHeight="1" x14ac:dyDescent="0.2">
      <c r="A145" s="35">
        <f>'J1-1A'!I24</f>
        <v>0</v>
      </c>
      <c r="B145" s="42">
        <v>16843</v>
      </c>
      <c r="C145" s="42">
        <f t="shared" si="2"/>
        <v>0</v>
      </c>
    </row>
    <row r="146" spans="1:3" ht="14.45" customHeight="1" x14ac:dyDescent="0.2">
      <c r="A146" s="35">
        <f>'J1-1A'!I25</f>
        <v>0</v>
      </c>
      <c r="B146" s="42">
        <v>16843</v>
      </c>
      <c r="C146" s="42">
        <f t="shared" si="2"/>
        <v>0</v>
      </c>
    </row>
    <row r="147" spans="1:3" ht="14.45" customHeight="1" x14ac:dyDescent="0.2">
      <c r="A147" s="35">
        <f>'J1-1A'!I26</f>
        <v>0</v>
      </c>
      <c r="B147" s="42">
        <v>16843</v>
      </c>
      <c r="C147" s="42">
        <f t="shared" si="2"/>
        <v>0</v>
      </c>
    </row>
    <row r="148" spans="1:3" ht="14.45" customHeight="1" x14ac:dyDescent="0.2">
      <c r="A148" s="35">
        <f>'J1-1A'!I27</f>
        <v>0</v>
      </c>
      <c r="B148" s="42">
        <v>16843</v>
      </c>
      <c r="C148" s="42">
        <f t="shared" si="2"/>
        <v>0</v>
      </c>
    </row>
    <row r="149" spans="1:3" ht="14.45" customHeight="1" x14ac:dyDescent="0.2">
      <c r="A149" s="35">
        <f>'J1-1A'!I28</f>
        <v>0</v>
      </c>
      <c r="B149" s="42">
        <v>16843</v>
      </c>
      <c r="C149" s="42">
        <f t="shared" si="2"/>
        <v>0</v>
      </c>
    </row>
    <row r="150" spans="1:3" ht="14.45" customHeight="1" x14ac:dyDescent="0.2">
      <c r="A150" s="35">
        <f>'J1-1A'!I29</f>
        <v>0</v>
      </c>
      <c r="B150" s="42">
        <v>25212</v>
      </c>
      <c r="C150" s="42">
        <f t="shared" si="2"/>
        <v>0</v>
      </c>
    </row>
    <row r="151" spans="1:3" ht="14.45" customHeight="1" x14ac:dyDescent="0.2">
      <c r="A151" s="35">
        <f>'J1-1A'!I30</f>
        <v>0</v>
      </c>
      <c r="B151" s="42">
        <v>25212</v>
      </c>
      <c r="C151" s="42">
        <f t="shared" si="2"/>
        <v>0</v>
      </c>
    </row>
    <row r="152" spans="1:3" ht="14.45" customHeight="1" x14ac:dyDescent="0.2">
      <c r="A152" s="35">
        <f>'J1-1A'!I31</f>
        <v>0</v>
      </c>
      <c r="B152" s="42">
        <v>4017</v>
      </c>
      <c r="C152" s="42">
        <f t="shared" si="2"/>
        <v>0</v>
      </c>
    </row>
    <row r="153" spans="1:3" ht="14.45" customHeight="1" x14ac:dyDescent="0.2">
      <c r="A153" s="35">
        <f>'J1-1A'!I32</f>
        <v>0</v>
      </c>
      <c r="B153" s="42">
        <v>2139</v>
      </c>
      <c r="C153" s="42">
        <f t="shared" si="2"/>
        <v>0</v>
      </c>
    </row>
    <row r="154" spans="1:3" ht="14.45" customHeight="1" x14ac:dyDescent="0.2">
      <c r="A154" s="35">
        <f>'J1-1A'!I33</f>
        <v>0</v>
      </c>
      <c r="B154" s="42">
        <v>4017</v>
      </c>
      <c r="C154" s="42">
        <f t="shared" si="2"/>
        <v>0</v>
      </c>
    </row>
    <row r="155" spans="1:3" ht="14.45" customHeight="1" x14ac:dyDescent="0.2">
      <c r="A155" s="35">
        <f>'J1-1A'!I34</f>
        <v>0</v>
      </c>
      <c r="B155" s="42">
        <v>2139</v>
      </c>
      <c r="C155" s="42">
        <f t="shared" si="2"/>
        <v>0</v>
      </c>
    </row>
    <row r="156" spans="1:3" ht="14.45" customHeight="1" x14ac:dyDescent="0.2">
      <c r="A156" s="35">
        <f>'J1-1A'!I35</f>
        <v>0</v>
      </c>
      <c r="B156" s="42">
        <v>7879</v>
      </c>
      <c r="C156" s="42">
        <f t="shared" si="2"/>
        <v>0</v>
      </c>
    </row>
    <row r="157" spans="1:3" ht="14.45" customHeight="1" x14ac:dyDescent="0.2">
      <c r="A157" s="35">
        <f>'J1-1A'!I36</f>
        <v>0</v>
      </c>
      <c r="B157" s="42">
        <v>25212</v>
      </c>
      <c r="C157" s="42">
        <f t="shared" si="2"/>
        <v>0</v>
      </c>
    </row>
    <row r="158" spans="1:3" ht="14.45" customHeight="1" x14ac:dyDescent="0.2">
      <c r="A158" s="35">
        <f>'J1-1A'!I41</f>
        <v>0</v>
      </c>
      <c r="B158" s="42">
        <v>1968</v>
      </c>
      <c r="C158" s="42">
        <f t="shared" si="2"/>
        <v>0</v>
      </c>
    </row>
    <row r="159" spans="1:3" ht="14.45" customHeight="1" x14ac:dyDescent="0.2">
      <c r="A159" s="35">
        <f>'J1-1A'!I42</f>
        <v>0</v>
      </c>
      <c r="B159" s="42">
        <v>1968</v>
      </c>
      <c r="C159" s="42">
        <f t="shared" si="2"/>
        <v>0</v>
      </c>
    </row>
    <row r="160" spans="1:3" ht="14.45" customHeight="1" x14ac:dyDescent="0.2">
      <c r="A160" s="35">
        <f>'J1-1A'!I43</f>
        <v>0</v>
      </c>
      <c r="B160" s="42">
        <v>1968</v>
      </c>
      <c r="C160" s="42">
        <f t="shared" si="2"/>
        <v>0</v>
      </c>
    </row>
    <row r="161" spans="1:3" ht="14.45" customHeight="1" x14ac:dyDescent="0.2">
      <c r="A161" s="35">
        <f>'J1-1A'!I44</f>
        <v>0</v>
      </c>
      <c r="B161" s="42">
        <v>5947</v>
      </c>
      <c r="C161" s="42">
        <f t="shared" si="2"/>
        <v>0</v>
      </c>
    </row>
    <row r="162" spans="1:3" ht="14.45" customHeight="1" x14ac:dyDescent="0.2">
      <c r="A162" s="35">
        <f>'J1-1A'!I45</f>
        <v>0</v>
      </c>
      <c r="B162" s="42">
        <v>5947</v>
      </c>
      <c r="C162" s="42">
        <f t="shared" si="2"/>
        <v>0</v>
      </c>
    </row>
    <row r="163" spans="1:3" ht="14.45" customHeight="1" x14ac:dyDescent="0.2">
      <c r="A163" s="35">
        <f>'J1-1A'!I46</f>
        <v>0</v>
      </c>
      <c r="B163" s="42">
        <v>5947</v>
      </c>
      <c r="C163" s="42">
        <f t="shared" si="2"/>
        <v>0</v>
      </c>
    </row>
    <row r="164" spans="1:3" ht="14.45" customHeight="1" x14ac:dyDescent="0.2">
      <c r="A164" s="35">
        <f>'J1-1A'!I47</f>
        <v>0</v>
      </c>
      <c r="B164" s="42">
        <v>5947</v>
      </c>
      <c r="C164" s="42">
        <f t="shared" si="2"/>
        <v>0</v>
      </c>
    </row>
    <row r="165" spans="1:3" ht="14.45" customHeight="1" x14ac:dyDescent="0.2">
      <c r="A165" s="35">
        <f>'J1-1A'!I48</f>
        <v>0</v>
      </c>
      <c r="B165" s="42">
        <v>5947</v>
      </c>
      <c r="C165" s="42">
        <f t="shared" si="2"/>
        <v>0</v>
      </c>
    </row>
    <row r="166" spans="1:3" ht="14.45" customHeight="1" x14ac:dyDescent="0.2">
      <c r="A166" s="35">
        <f>'J1-1A'!I49</f>
        <v>0</v>
      </c>
      <c r="B166" s="42">
        <v>4585</v>
      </c>
      <c r="C166" s="42">
        <f t="shared" si="2"/>
        <v>0</v>
      </c>
    </row>
    <row r="167" spans="1:3" ht="14.45" customHeight="1" x14ac:dyDescent="0.2">
      <c r="A167" s="35">
        <f>'J1-1A'!I50</f>
        <v>0</v>
      </c>
      <c r="B167" s="42">
        <v>4585</v>
      </c>
      <c r="C167" s="42">
        <f t="shared" si="2"/>
        <v>0</v>
      </c>
    </row>
    <row r="168" spans="1:3" ht="14.45" customHeight="1" x14ac:dyDescent="0.2">
      <c r="A168" s="35">
        <f>'J1-1A'!I51</f>
        <v>0</v>
      </c>
      <c r="B168" s="42">
        <v>1861</v>
      </c>
      <c r="C168" s="42">
        <f t="shared" si="2"/>
        <v>0</v>
      </c>
    </row>
    <row r="169" spans="1:3" ht="14.45" customHeight="1" x14ac:dyDescent="0.2">
      <c r="A169" s="35">
        <f>'J1-1A'!I52</f>
        <v>0</v>
      </c>
      <c r="B169" s="42">
        <v>25212</v>
      </c>
      <c r="C169" s="42">
        <f t="shared" si="2"/>
        <v>0</v>
      </c>
    </row>
    <row r="170" spans="1:3" ht="14.45" customHeight="1" x14ac:dyDescent="0.2">
      <c r="A170" s="35">
        <f>'J1-1A'!J10</f>
        <v>0</v>
      </c>
      <c r="B170" s="42">
        <v>16843</v>
      </c>
      <c r="C170" s="42">
        <f t="shared" si="2"/>
        <v>0</v>
      </c>
    </row>
    <row r="171" spans="1:3" ht="14.45" customHeight="1" x14ac:dyDescent="0.2">
      <c r="A171" s="35">
        <f>'J1-1A'!J11</f>
        <v>0</v>
      </c>
      <c r="B171" s="42">
        <v>16843</v>
      </c>
      <c r="C171" s="42">
        <f t="shared" si="2"/>
        <v>0</v>
      </c>
    </row>
    <row r="172" spans="1:3" ht="14.45" customHeight="1" x14ac:dyDescent="0.2">
      <c r="A172" s="35">
        <f>'J1-1A'!J12</f>
        <v>0</v>
      </c>
      <c r="B172" s="42">
        <v>16843</v>
      </c>
      <c r="C172" s="42">
        <f t="shared" si="2"/>
        <v>0</v>
      </c>
    </row>
    <row r="173" spans="1:3" ht="14.45" customHeight="1" x14ac:dyDescent="0.2">
      <c r="A173" s="35">
        <f>'J1-1A'!J13</f>
        <v>0</v>
      </c>
      <c r="B173" s="42">
        <v>16843</v>
      </c>
      <c r="C173" s="42">
        <f t="shared" si="2"/>
        <v>0</v>
      </c>
    </row>
    <row r="174" spans="1:3" ht="14.45" customHeight="1" x14ac:dyDescent="0.2">
      <c r="A174" s="35">
        <f>'J1-1A'!J14</f>
        <v>0</v>
      </c>
      <c r="B174" s="42">
        <v>16843</v>
      </c>
      <c r="C174" s="42">
        <f t="shared" si="2"/>
        <v>0</v>
      </c>
    </row>
    <row r="175" spans="1:3" ht="14.45" customHeight="1" x14ac:dyDescent="0.2">
      <c r="A175" s="35">
        <f>'J1-1A'!J15</f>
        <v>0</v>
      </c>
      <c r="B175" s="42">
        <v>16843</v>
      </c>
      <c r="C175" s="42">
        <f t="shared" si="2"/>
        <v>0</v>
      </c>
    </row>
    <row r="176" spans="1:3" ht="14.45" customHeight="1" x14ac:dyDescent="0.2">
      <c r="A176" s="35">
        <f>'J1-1A'!J16</f>
        <v>0</v>
      </c>
      <c r="B176" s="42">
        <v>16843</v>
      </c>
      <c r="C176" s="42">
        <f t="shared" si="2"/>
        <v>0</v>
      </c>
    </row>
    <row r="177" spans="1:3" ht="14.45" customHeight="1" x14ac:dyDescent="0.2">
      <c r="A177" s="35">
        <f>'J1-1A'!J17</f>
        <v>0</v>
      </c>
      <c r="B177" s="42">
        <v>16843</v>
      </c>
      <c r="C177" s="42">
        <f t="shared" si="2"/>
        <v>0</v>
      </c>
    </row>
    <row r="178" spans="1:3" ht="14.45" customHeight="1" x14ac:dyDescent="0.2">
      <c r="A178" s="35">
        <f>'J1-1A'!J18</f>
        <v>0</v>
      </c>
      <c r="B178" s="42">
        <v>16843</v>
      </c>
      <c r="C178" s="42">
        <f t="shared" si="2"/>
        <v>0</v>
      </c>
    </row>
    <row r="179" spans="1:3" ht="14.45" customHeight="1" x14ac:dyDescent="0.2">
      <c r="A179" s="35">
        <f>'J1-1A'!J19</f>
        <v>0</v>
      </c>
      <c r="B179" s="42">
        <v>17948</v>
      </c>
      <c r="C179" s="42">
        <f t="shared" si="2"/>
        <v>0</v>
      </c>
    </row>
    <row r="180" spans="1:3" ht="14.45" customHeight="1" x14ac:dyDescent="0.2">
      <c r="A180" s="35">
        <f>'J1-1A'!J20</f>
        <v>0</v>
      </c>
      <c r="B180" s="42">
        <v>17948</v>
      </c>
      <c r="C180" s="42">
        <f t="shared" si="2"/>
        <v>0</v>
      </c>
    </row>
    <row r="181" spans="1:3" ht="14.45" customHeight="1" x14ac:dyDescent="0.2">
      <c r="A181" s="35">
        <f>'J1-1A'!J21</f>
        <v>0</v>
      </c>
      <c r="B181" s="42">
        <v>17948</v>
      </c>
      <c r="C181" s="42">
        <f t="shared" si="2"/>
        <v>0</v>
      </c>
    </row>
    <row r="182" spans="1:3" ht="14.45" customHeight="1" x14ac:dyDescent="0.2">
      <c r="A182" s="35">
        <f>'J1-1A'!J22</f>
        <v>0</v>
      </c>
      <c r="B182" s="42">
        <v>17948</v>
      </c>
      <c r="C182" s="42">
        <f t="shared" si="2"/>
        <v>0</v>
      </c>
    </row>
    <row r="183" spans="1:3" ht="14.45" customHeight="1" x14ac:dyDescent="0.2">
      <c r="A183" s="35">
        <f>'J1-1A'!J23</f>
        <v>0</v>
      </c>
      <c r="B183" s="42">
        <v>16843</v>
      </c>
      <c r="C183" s="42">
        <f t="shared" si="2"/>
        <v>0</v>
      </c>
    </row>
    <row r="184" spans="1:3" ht="14.45" customHeight="1" x14ac:dyDescent="0.2">
      <c r="A184" s="35">
        <f>'J1-1A'!J24</f>
        <v>0</v>
      </c>
      <c r="B184" s="42">
        <v>16843</v>
      </c>
      <c r="C184" s="42">
        <f t="shared" si="2"/>
        <v>0</v>
      </c>
    </row>
    <row r="185" spans="1:3" ht="14.45" customHeight="1" x14ac:dyDescent="0.2">
      <c r="A185" s="35">
        <f>'J1-1A'!J25</f>
        <v>0</v>
      </c>
      <c r="B185" s="42">
        <v>16843</v>
      </c>
      <c r="C185" s="42">
        <f t="shared" si="2"/>
        <v>0</v>
      </c>
    </row>
    <row r="186" spans="1:3" ht="14.45" customHeight="1" x14ac:dyDescent="0.2">
      <c r="A186" s="35">
        <f>'J1-1A'!J26</f>
        <v>0</v>
      </c>
      <c r="B186" s="42">
        <v>16843</v>
      </c>
      <c r="C186" s="42">
        <f t="shared" si="2"/>
        <v>0</v>
      </c>
    </row>
    <row r="187" spans="1:3" ht="14.45" customHeight="1" x14ac:dyDescent="0.2">
      <c r="A187" s="35">
        <f>'J1-1A'!J27</f>
        <v>0</v>
      </c>
      <c r="B187" s="42">
        <v>16843</v>
      </c>
      <c r="C187" s="42">
        <f t="shared" si="2"/>
        <v>0</v>
      </c>
    </row>
    <row r="188" spans="1:3" ht="14.45" customHeight="1" x14ac:dyDescent="0.2">
      <c r="A188" s="35">
        <f>'J1-1A'!J28</f>
        <v>0</v>
      </c>
      <c r="B188" s="42">
        <v>16843</v>
      </c>
      <c r="C188" s="42">
        <f t="shared" si="2"/>
        <v>0</v>
      </c>
    </row>
    <row r="189" spans="1:3" ht="14.45" customHeight="1" x14ac:dyDescent="0.2">
      <c r="A189" s="35">
        <f>'J1-1A'!J29</f>
        <v>0</v>
      </c>
      <c r="B189" s="42">
        <v>25212</v>
      </c>
      <c r="C189" s="42">
        <f t="shared" si="2"/>
        <v>0</v>
      </c>
    </row>
    <row r="190" spans="1:3" ht="14.45" customHeight="1" x14ac:dyDescent="0.2">
      <c r="A190" s="35">
        <f>'J1-1A'!J30</f>
        <v>0</v>
      </c>
      <c r="B190" s="42">
        <v>25212</v>
      </c>
      <c r="C190" s="42">
        <f t="shared" si="2"/>
        <v>0</v>
      </c>
    </row>
    <row r="191" spans="1:3" ht="14.45" customHeight="1" x14ac:dyDescent="0.2">
      <c r="A191" s="35">
        <f>'J1-1A'!J31</f>
        <v>0</v>
      </c>
      <c r="B191" s="42">
        <v>4017</v>
      </c>
      <c r="C191" s="42">
        <f t="shared" si="2"/>
        <v>0</v>
      </c>
    </row>
    <row r="192" spans="1:3" ht="14.45" customHeight="1" x14ac:dyDescent="0.2">
      <c r="A192" s="35">
        <f>'J1-1A'!J32</f>
        <v>0</v>
      </c>
      <c r="B192" s="42">
        <v>2139</v>
      </c>
      <c r="C192" s="42">
        <f t="shared" si="2"/>
        <v>0</v>
      </c>
    </row>
    <row r="193" spans="1:3" ht="14.45" customHeight="1" x14ac:dyDescent="0.2">
      <c r="A193" s="35">
        <f>'J1-1A'!J33</f>
        <v>0</v>
      </c>
      <c r="B193" s="42">
        <v>4017</v>
      </c>
      <c r="C193" s="42">
        <f t="shared" si="2"/>
        <v>0</v>
      </c>
    </row>
    <row r="194" spans="1:3" ht="14.45" customHeight="1" x14ac:dyDescent="0.2">
      <c r="A194" s="35">
        <f>'J1-1A'!J34</f>
        <v>0</v>
      </c>
      <c r="B194" s="42">
        <v>2139</v>
      </c>
      <c r="C194" s="42">
        <f t="shared" si="2"/>
        <v>0</v>
      </c>
    </row>
    <row r="195" spans="1:3" ht="14.45" customHeight="1" x14ac:dyDescent="0.2">
      <c r="A195" s="35">
        <f>'J1-1A'!J35</f>
        <v>0</v>
      </c>
      <c r="B195" s="42">
        <v>7879</v>
      </c>
      <c r="C195" s="42">
        <f t="shared" ref="C195:C258" si="3">A195*B195</f>
        <v>0</v>
      </c>
    </row>
    <row r="196" spans="1:3" ht="14.45" customHeight="1" x14ac:dyDescent="0.2">
      <c r="A196" s="35">
        <f>'J1-1A'!J36</f>
        <v>0</v>
      </c>
      <c r="B196" s="42">
        <v>25212</v>
      </c>
      <c r="C196" s="42">
        <f t="shared" si="3"/>
        <v>0</v>
      </c>
    </row>
    <row r="197" spans="1:3" ht="14.45" customHeight="1" x14ac:dyDescent="0.2">
      <c r="A197" s="35">
        <f>'J1-1A'!K10</f>
        <v>0</v>
      </c>
      <c r="B197" s="42">
        <v>16843</v>
      </c>
      <c r="C197" s="42">
        <f t="shared" si="3"/>
        <v>0</v>
      </c>
    </row>
    <row r="198" spans="1:3" ht="14.45" customHeight="1" x14ac:dyDescent="0.2">
      <c r="A198" s="35">
        <f>'J1-1A'!K11</f>
        <v>0</v>
      </c>
      <c r="B198" s="42">
        <v>16843</v>
      </c>
      <c r="C198" s="42">
        <f t="shared" si="3"/>
        <v>0</v>
      </c>
    </row>
    <row r="199" spans="1:3" ht="14.45" customHeight="1" x14ac:dyDescent="0.2">
      <c r="A199" s="35">
        <f>'J1-1A'!K12</f>
        <v>0</v>
      </c>
      <c r="B199" s="42">
        <v>16843</v>
      </c>
      <c r="C199" s="42">
        <f t="shared" si="3"/>
        <v>0</v>
      </c>
    </row>
    <row r="200" spans="1:3" ht="14.45" customHeight="1" x14ac:dyDescent="0.2">
      <c r="A200" s="35">
        <f>'J1-1A'!K13</f>
        <v>0</v>
      </c>
      <c r="B200" s="42">
        <v>16843</v>
      </c>
      <c r="C200" s="42">
        <f t="shared" si="3"/>
        <v>0</v>
      </c>
    </row>
    <row r="201" spans="1:3" ht="14.45" customHeight="1" x14ac:dyDescent="0.2">
      <c r="A201" s="35">
        <f>'J1-1A'!K14</f>
        <v>0</v>
      </c>
      <c r="B201" s="42">
        <v>16843</v>
      </c>
      <c r="C201" s="42">
        <f t="shared" si="3"/>
        <v>0</v>
      </c>
    </row>
    <row r="202" spans="1:3" ht="14.45" customHeight="1" x14ac:dyDescent="0.2">
      <c r="A202" s="35">
        <f>'J1-1A'!K15</f>
        <v>0</v>
      </c>
      <c r="B202" s="42">
        <v>16843</v>
      </c>
      <c r="C202" s="42">
        <f t="shared" si="3"/>
        <v>0</v>
      </c>
    </row>
    <row r="203" spans="1:3" ht="14.45" customHeight="1" x14ac:dyDescent="0.2">
      <c r="A203" s="35">
        <f>'J1-1A'!K16</f>
        <v>0</v>
      </c>
      <c r="B203" s="42">
        <v>16843</v>
      </c>
      <c r="C203" s="42">
        <f t="shared" si="3"/>
        <v>0</v>
      </c>
    </row>
    <row r="204" spans="1:3" ht="14.45" customHeight="1" x14ac:dyDescent="0.2">
      <c r="A204" s="35">
        <f>'J1-1A'!K17</f>
        <v>0</v>
      </c>
      <c r="B204" s="42">
        <v>16843</v>
      </c>
      <c r="C204" s="42">
        <f t="shared" si="3"/>
        <v>0</v>
      </c>
    </row>
    <row r="205" spans="1:3" ht="14.45" customHeight="1" x14ac:dyDescent="0.2">
      <c r="A205" s="35">
        <f>'J1-1A'!K18</f>
        <v>0</v>
      </c>
      <c r="B205" s="42">
        <v>16843</v>
      </c>
      <c r="C205" s="42">
        <f t="shared" si="3"/>
        <v>0</v>
      </c>
    </row>
    <row r="206" spans="1:3" ht="14.45" customHeight="1" x14ac:dyDescent="0.2">
      <c r="A206" s="35">
        <f>'J1-1A'!K19</f>
        <v>0</v>
      </c>
      <c r="B206" s="42">
        <v>17948</v>
      </c>
      <c r="C206" s="42">
        <f t="shared" si="3"/>
        <v>0</v>
      </c>
    </row>
    <row r="207" spans="1:3" ht="14.45" customHeight="1" x14ac:dyDescent="0.2">
      <c r="A207" s="35">
        <f>'J1-1A'!K20</f>
        <v>0</v>
      </c>
      <c r="B207" s="42">
        <v>17948</v>
      </c>
      <c r="C207" s="42">
        <f t="shared" si="3"/>
        <v>0</v>
      </c>
    </row>
    <row r="208" spans="1:3" ht="14.45" customHeight="1" x14ac:dyDescent="0.2">
      <c r="A208" s="35">
        <f>'J1-1A'!K21</f>
        <v>0</v>
      </c>
      <c r="B208" s="42">
        <v>17948</v>
      </c>
      <c r="C208" s="42">
        <f t="shared" si="3"/>
        <v>0</v>
      </c>
    </row>
    <row r="209" spans="1:3" ht="14.45" customHeight="1" x14ac:dyDescent="0.2">
      <c r="A209" s="35">
        <f>'J1-1A'!K22</f>
        <v>0</v>
      </c>
      <c r="B209" s="42">
        <v>17948</v>
      </c>
      <c r="C209" s="42">
        <f t="shared" si="3"/>
        <v>0</v>
      </c>
    </row>
    <row r="210" spans="1:3" ht="14.45" customHeight="1" x14ac:dyDescent="0.2">
      <c r="A210" s="35">
        <f>'J1-1A'!K23</f>
        <v>0</v>
      </c>
      <c r="B210" s="42">
        <v>16843</v>
      </c>
      <c r="C210" s="42">
        <f t="shared" si="3"/>
        <v>0</v>
      </c>
    </row>
    <row r="211" spans="1:3" ht="14.45" customHeight="1" x14ac:dyDescent="0.2">
      <c r="A211" s="35">
        <f>'J1-1A'!K24</f>
        <v>0</v>
      </c>
      <c r="B211" s="42">
        <v>16843</v>
      </c>
      <c r="C211" s="42">
        <f t="shared" si="3"/>
        <v>0</v>
      </c>
    </row>
    <row r="212" spans="1:3" ht="14.45" customHeight="1" x14ac:dyDescent="0.2">
      <c r="A212" s="35">
        <f>'J1-1A'!K25</f>
        <v>0</v>
      </c>
      <c r="B212" s="42">
        <v>16843</v>
      </c>
      <c r="C212" s="42">
        <f t="shared" si="3"/>
        <v>0</v>
      </c>
    </row>
    <row r="213" spans="1:3" ht="14.45" customHeight="1" x14ac:dyDescent="0.2">
      <c r="A213" s="35">
        <f>'J1-1A'!K26</f>
        <v>0</v>
      </c>
      <c r="B213" s="42">
        <v>16843</v>
      </c>
      <c r="C213" s="42">
        <f t="shared" si="3"/>
        <v>0</v>
      </c>
    </row>
    <row r="214" spans="1:3" ht="14.45" customHeight="1" x14ac:dyDescent="0.2">
      <c r="A214" s="35">
        <f>'J1-1A'!K27</f>
        <v>0</v>
      </c>
      <c r="B214" s="42">
        <v>16843</v>
      </c>
      <c r="C214" s="42">
        <f t="shared" si="3"/>
        <v>0</v>
      </c>
    </row>
    <row r="215" spans="1:3" ht="14.45" customHeight="1" x14ac:dyDescent="0.2">
      <c r="A215" s="35">
        <f>'J1-1A'!K28</f>
        <v>0</v>
      </c>
      <c r="B215" s="42">
        <v>16843</v>
      </c>
      <c r="C215" s="42">
        <f t="shared" si="3"/>
        <v>0</v>
      </c>
    </row>
    <row r="216" spans="1:3" ht="14.45" customHeight="1" x14ac:dyDescent="0.2">
      <c r="A216" s="35">
        <f>'J1-1A'!K29</f>
        <v>0</v>
      </c>
      <c r="B216" s="42">
        <v>25212</v>
      </c>
      <c r="C216" s="42">
        <f t="shared" si="3"/>
        <v>0</v>
      </c>
    </row>
    <row r="217" spans="1:3" ht="14.45" customHeight="1" x14ac:dyDescent="0.2">
      <c r="A217" s="35">
        <f>'J1-1A'!K30</f>
        <v>0</v>
      </c>
      <c r="B217" s="42">
        <v>25212</v>
      </c>
      <c r="C217" s="42">
        <f t="shared" si="3"/>
        <v>0</v>
      </c>
    </row>
    <row r="218" spans="1:3" ht="14.45" customHeight="1" x14ac:dyDescent="0.2">
      <c r="A218" s="35">
        <f>'J1-1A'!K31</f>
        <v>0</v>
      </c>
      <c r="B218" s="42">
        <v>4017</v>
      </c>
      <c r="C218" s="42">
        <f t="shared" si="3"/>
        <v>0</v>
      </c>
    </row>
    <row r="219" spans="1:3" ht="14.45" customHeight="1" x14ac:dyDescent="0.2">
      <c r="A219" s="35">
        <f>'J1-1A'!K32</f>
        <v>0</v>
      </c>
      <c r="B219" s="42">
        <v>2139</v>
      </c>
      <c r="C219" s="42">
        <f t="shared" si="3"/>
        <v>0</v>
      </c>
    </row>
    <row r="220" spans="1:3" ht="14.45" customHeight="1" x14ac:dyDescent="0.2">
      <c r="A220" s="35">
        <f>'J1-1A'!K33</f>
        <v>0</v>
      </c>
      <c r="B220" s="42">
        <v>4017</v>
      </c>
      <c r="C220" s="42">
        <f t="shared" si="3"/>
        <v>0</v>
      </c>
    </row>
    <row r="221" spans="1:3" ht="14.45" customHeight="1" x14ac:dyDescent="0.2">
      <c r="A221" s="35">
        <f>'J1-1A'!K34</f>
        <v>0</v>
      </c>
      <c r="B221" s="42">
        <v>2139</v>
      </c>
      <c r="C221" s="42">
        <f t="shared" si="3"/>
        <v>0</v>
      </c>
    </row>
    <row r="222" spans="1:3" ht="14.45" customHeight="1" x14ac:dyDescent="0.2">
      <c r="A222" s="35">
        <f>'J1-1A'!K35</f>
        <v>0</v>
      </c>
      <c r="B222" s="42">
        <v>7879</v>
      </c>
      <c r="C222" s="42">
        <f t="shared" si="3"/>
        <v>0</v>
      </c>
    </row>
    <row r="223" spans="1:3" ht="14.45" customHeight="1" x14ac:dyDescent="0.2">
      <c r="A223" s="35">
        <f>'J1-1A'!K36</f>
        <v>0</v>
      </c>
      <c r="B223" s="42">
        <v>25212</v>
      </c>
      <c r="C223" s="42">
        <f t="shared" si="3"/>
        <v>0</v>
      </c>
    </row>
    <row r="224" spans="1:3" ht="14.45" customHeight="1" x14ac:dyDescent="0.2">
      <c r="A224" s="35">
        <f>'J1-1A'!K41</f>
        <v>0</v>
      </c>
      <c r="B224" s="42">
        <v>1968</v>
      </c>
      <c r="C224" s="42">
        <f t="shared" si="3"/>
        <v>0</v>
      </c>
    </row>
    <row r="225" spans="1:3" ht="14.45" customHeight="1" x14ac:dyDescent="0.2">
      <c r="A225" s="35">
        <f>'J1-1A'!K42</f>
        <v>0</v>
      </c>
      <c r="B225" s="42">
        <v>1968</v>
      </c>
      <c r="C225" s="42">
        <f t="shared" si="3"/>
        <v>0</v>
      </c>
    </row>
    <row r="226" spans="1:3" ht="14.45" customHeight="1" x14ac:dyDescent="0.2">
      <c r="A226" s="35">
        <f>'J1-1A'!K43</f>
        <v>0</v>
      </c>
      <c r="B226" s="42">
        <v>1968</v>
      </c>
      <c r="C226" s="42">
        <f t="shared" si="3"/>
        <v>0</v>
      </c>
    </row>
    <row r="227" spans="1:3" ht="14.45" customHeight="1" x14ac:dyDescent="0.2">
      <c r="A227" s="35">
        <f>'J1-1A'!K44</f>
        <v>0</v>
      </c>
      <c r="B227" s="42">
        <v>5947</v>
      </c>
      <c r="C227" s="42">
        <f t="shared" si="3"/>
        <v>0</v>
      </c>
    </row>
    <row r="228" spans="1:3" ht="14.45" customHeight="1" x14ac:dyDescent="0.2">
      <c r="A228" s="35">
        <f>'J1-1A'!K45</f>
        <v>0</v>
      </c>
      <c r="B228" s="42">
        <v>5947</v>
      </c>
      <c r="C228" s="42">
        <f t="shared" si="3"/>
        <v>0</v>
      </c>
    </row>
    <row r="229" spans="1:3" ht="14.45" customHeight="1" x14ac:dyDescent="0.2">
      <c r="A229" s="35">
        <f>'J1-1A'!K46</f>
        <v>0</v>
      </c>
      <c r="B229" s="42">
        <v>5947</v>
      </c>
      <c r="C229" s="42">
        <f t="shared" si="3"/>
        <v>0</v>
      </c>
    </row>
    <row r="230" spans="1:3" ht="14.45" customHeight="1" x14ac:dyDescent="0.2">
      <c r="A230" s="35">
        <f>'J1-1A'!K47</f>
        <v>0</v>
      </c>
      <c r="B230" s="42">
        <v>5947</v>
      </c>
      <c r="C230" s="42">
        <f t="shared" si="3"/>
        <v>0</v>
      </c>
    </row>
    <row r="231" spans="1:3" ht="14.45" customHeight="1" x14ac:dyDescent="0.2">
      <c r="A231" s="35">
        <f>'J1-1A'!K48</f>
        <v>0</v>
      </c>
      <c r="B231" s="42">
        <v>5947</v>
      </c>
      <c r="C231" s="42">
        <f t="shared" si="3"/>
        <v>0</v>
      </c>
    </row>
    <row r="232" spans="1:3" ht="14.45" customHeight="1" x14ac:dyDescent="0.2">
      <c r="A232" s="35">
        <f>'J1-1A'!K49</f>
        <v>0</v>
      </c>
      <c r="B232" s="42">
        <v>4585</v>
      </c>
      <c r="C232" s="42">
        <f t="shared" si="3"/>
        <v>0</v>
      </c>
    </row>
    <row r="233" spans="1:3" ht="14.45" customHeight="1" x14ac:dyDescent="0.2">
      <c r="A233" s="35">
        <f>'J1-1A'!K50</f>
        <v>0</v>
      </c>
      <c r="B233" s="42">
        <v>4585</v>
      </c>
      <c r="C233" s="42">
        <f t="shared" si="3"/>
        <v>0</v>
      </c>
    </row>
    <row r="234" spans="1:3" ht="14.45" customHeight="1" x14ac:dyDescent="0.2">
      <c r="A234" s="35">
        <f>'J1-1A'!K51</f>
        <v>0</v>
      </c>
      <c r="B234" s="42">
        <v>1861</v>
      </c>
      <c r="C234" s="42">
        <f t="shared" si="3"/>
        <v>0</v>
      </c>
    </row>
    <row r="235" spans="1:3" ht="14.45" customHeight="1" x14ac:dyDescent="0.2">
      <c r="A235" s="35">
        <f>'J1-1A'!K52</f>
        <v>0</v>
      </c>
      <c r="B235" s="42">
        <v>25212</v>
      </c>
      <c r="C235" s="42">
        <f t="shared" si="3"/>
        <v>0</v>
      </c>
    </row>
    <row r="236" spans="1:3" ht="14.45" customHeight="1" x14ac:dyDescent="0.2">
      <c r="A236" s="35">
        <f>'J1-1A'!L10</f>
        <v>0</v>
      </c>
      <c r="B236" s="42">
        <v>16843</v>
      </c>
      <c r="C236" s="42">
        <f t="shared" si="3"/>
        <v>0</v>
      </c>
    </row>
    <row r="237" spans="1:3" ht="14.45" customHeight="1" x14ac:dyDescent="0.2">
      <c r="A237" s="35">
        <f>'J1-1A'!L11</f>
        <v>0</v>
      </c>
      <c r="B237" s="42">
        <v>16843</v>
      </c>
      <c r="C237" s="42">
        <f t="shared" si="3"/>
        <v>0</v>
      </c>
    </row>
    <row r="238" spans="1:3" ht="14.45" customHeight="1" x14ac:dyDescent="0.2">
      <c r="A238" s="35">
        <f>'J1-1A'!L12</f>
        <v>0</v>
      </c>
      <c r="B238" s="42">
        <v>16843</v>
      </c>
      <c r="C238" s="42">
        <f t="shared" si="3"/>
        <v>0</v>
      </c>
    </row>
    <row r="239" spans="1:3" ht="14.45" customHeight="1" x14ac:dyDescent="0.2">
      <c r="A239" s="35">
        <f>'J1-1A'!L13</f>
        <v>0</v>
      </c>
      <c r="B239" s="42">
        <v>16843</v>
      </c>
      <c r="C239" s="42">
        <f t="shared" si="3"/>
        <v>0</v>
      </c>
    </row>
    <row r="240" spans="1:3" ht="14.45" customHeight="1" x14ac:dyDescent="0.2">
      <c r="A240" s="35">
        <f>'J1-1A'!L14</f>
        <v>0</v>
      </c>
      <c r="B240" s="42">
        <v>16843</v>
      </c>
      <c r="C240" s="42">
        <f t="shared" si="3"/>
        <v>0</v>
      </c>
    </row>
    <row r="241" spans="1:3" ht="14.45" customHeight="1" x14ac:dyDescent="0.2">
      <c r="A241" s="35">
        <f>'J1-1A'!L15</f>
        <v>0</v>
      </c>
      <c r="B241" s="42">
        <v>16843</v>
      </c>
      <c r="C241" s="42">
        <f t="shared" si="3"/>
        <v>0</v>
      </c>
    </row>
    <row r="242" spans="1:3" ht="14.45" customHeight="1" x14ac:dyDescent="0.2">
      <c r="A242" s="35">
        <f>'J1-1A'!L16</f>
        <v>0</v>
      </c>
      <c r="B242" s="42">
        <v>16843</v>
      </c>
      <c r="C242" s="42">
        <f t="shared" si="3"/>
        <v>0</v>
      </c>
    </row>
    <row r="243" spans="1:3" ht="14.45" customHeight="1" x14ac:dyDescent="0.2">
      <c r="A243" s="35">
        <f>'J1-1A'!L17</f>
        <v>0</v>
      </c>
      <c r="B243" s="42">
        <v>16843</v>
      </c>
      <c r="C243" s="42">
        <f t="shared" si="3"/>
        <v>0</v>
      </c>
    </row>
    <row r="244" spans="1:3" ht="14.45" customHeight="1" x14ac:dyDescent="0.2">
      <c r="A244" s="35">
        <f>'J1-1A'!L18</f>
        <v>0</v>
      </c>
      <c r="B244" s="42">
        <v>16843</v>
      </c>
      <c r="C244" s="42">
        <f t="shared" si="3"/>
        <v>0</v>
      </c>
    </row>
    <row r="245" spans="1:3" ht="14.45" customHeight="1" x14ac:dyDescent="0.2">
      <c r="A245" s="35">
        <f>'J1-1A'!L19</f>
        <v>0</v>
      </c>
      <c r="B245" s="42">
        <v>17948</v>
      </c>
      <c r="C245" s="42">
        <f t="shared" si="3"/>
        <v>0</v>
      </c>
    </row>
    <row r="246" spans="1:3" ht="14.45" customHeight="1" x14ac:dyDescent="0.2">
      <c r="A246" s="35">
        <f>'J1-1A'!L20</f>
        <v>0</v>
      </c>
      <c r="B246" s="42">
        <v>17948</v>
      </c>
      <c r="C246" s="42">
        <f t="shared" si="3"/>
        <v>0</v>
      </c>
    </row>
    <row r="247" spans="1:3" ht="14.45" customHeight="1" x14ac:dyDescent="0.2">
      <c r="A247" s="35">
        <f>'J1-1A'!L21</f>
        <v>0</v>
      </c>
      <c r="B247" s="42">
        <v>17948</v>
      </c>
      <c r="C247" s="42">
        <f t="shared" si="3"/>
        <v>0</v>
      </c>
    </row>
    <row r="248" spans="1:3" ht="14.45" customHeight="1" x14ac:dyDescent="0.2">
      <c r="A248" s="35">
        <f>'J1-1A'!L22</f>
        <v>0</v>
      </c>
      <c r="B248" s="42">
        <v>17948</v>
      </c>
      <c r="C248" s="42">
        <f t="shared" si="3"/>
        <v>0</v>
      </c>
    </row>
    <row r="249" spans="1:3" ht="14.45" customHeight="1" x14ac:dyDescent="0.2">
      <c r="A249" s="35">
        <f>'J1-1A'!L23</f>
        <v>0</v>
      </c>
      <c r="B249" s="42">
        <v>16843</v>
      </c>
      <c r="C249" s="42">
        <f t="shared" si="3"/>
        <v>0</v>
      </c>
    </row>
    <row r="250" spans="1:3" ht="14.45" customHeight="1" x14ac:dyDescent="0.2">
      <c r="A250" s="35">
        <f>'J1-1A'!L24</f>
        <v>0</v>
      </c>
      <c r="B250" s="42">
        <v>16843</v>
      </c>
      <c r="C250" s="42">
        <f t="shared" si="3"/>
        <v>0</v>
      </c>
    </row>
    <row r="251" spans="1:3" ht="14.45" customHeight="1" x14ac:dyDescent="0.2">
      <c r="A251" s="35">
        <f>'J1-1A'!L25</f>
        <v>0</v>
      </c>
      <c r="B251" s="42">
        <v>16843</v>
      </c>
      <c r="C251" s="42">
        <f t="shared" si="3"/>
        <v>0</v>
      </c>
    </row>
    <row r="252" spans="1:3" ht="14.45" customHeight="1" x14ac:dyDescent="0.2">
      <c r="A252" s="35">
        <f>'J1-1A'!L26</f>
        <v>0</v>
      </c>
      <c r="B252" s="42">
        <v>16843</v>
      </c>
      <c r="C252" s="42">
        <f t="shared" si="3"/>
        <v>0</v>
      </c>
    </row>
    <row r="253" spans="1:3" ht="14.45" customHeight="1" x14ac:dyDescent="0.2">
      <c r="A253" s="35">
        <f>'J1-1A'!L27</f>
        <v>0</v>
      </c>
      <c r="B253" s="42">
        <v>16843</v>
      </c>
      <c r="C253" s="42">
        <f t="shared" si="3"/>
        <v>0</v>
      </c>
    </row>
    <row r="254" spans="1:3" ht="14.45" customHeight="1" x14ac:dyDescent="0.2">
      <c r="A254" s="35">
        <f>'J1-1A'!L28</f>
        <v>0</v>
      </c>
      <c r="B254" s="42">
        <v>16843</v>
      </c>
      <c r="C254" s="42">
        <f t="shared" si="3"/>
        <v>0</v>
      </c>
    </row>
    <row r="255" spans="1:3" ht="14.45" customHeight="1" x14ac:dyDescent="0.2">
      <c r="A255" s="35">
        <f>'J1-1A'!L29</f>
        <v>0</v>
      </c>
      <c r="B255" s="42">
        <v>25212</v>
      </c>
      <c r="C255" s="42">
        <f t="shared" si="3"/>
        <v>0</v>
      </c>
    </row>
    <row r="256" spans="1:3" ht="14.45" customHeight="1" x14ac:dyDescent="0.2">
      <c r="A256" s="35">
        <f>'J1-1A'!L30</f>
        <v>0</v>
      </c>
      <c r="B256" s="42">
        <v>25212</v>
      </c>
      <c r="C256" s="42">
        <f t="shared" si="3"/>
        <v>0</v>
      </c>
    </row>
    <row r="257" spans="1:3" ht="14.45" customHeight="1" x14ac:dyDescent="0.2">
      <c r="A257" s="35">
        <f>'J1-1A'!L31</f>
        <v>0</v>
      </c>
      <c r="B257" s="42">
        <v>4017</v>
      </c>
      <c r="C257" s="42">
        <f t="shared" si="3"/>
        <v>0</v>
      </c>
    </row>
    <row r="258" spans="1:3" ht="14.45" customHeight="1" x14ac:dyDescent="0.2">
      <c r="A258" s="35">
        <f>'J1-1A'!L32</f>
        <v>0</v>
      </c>
      <c r="B258" s="42">
        <v>2139</v>
      </c>
      <c r="C258" s="42">
        <f t="shared" si="3"/>
        <v>0</v>
      </c>
    </row>
    <row r="259" spans="1:3" ht="14.45" customHeight="1" x14ac:dyDescent="0.2">
      <c r="A259" s="35">
        <f>'J1-1A'!L33</f>
        <v>0</v>
      </c>
      <c r="B259" s="42">
        <v>4017</v>
      </c>
      <c r="C259" s="42">
        <f t="shared" ref="C259:C322" si="4">A259*B259</f>
        <v>0</v>
      </c>
    </row>
    <row r="260" spans="1:3" ht="14.45" customHeight="1" x14ac:dyDescent="0.2">
      <c r="A260" s="35">
        <f>'J1-1A'!L34</f>
        <v>0</v>
      </c>
      <c r="B260" s="42">
        <v>2139</v>
      </c>
      <c r="C260" s="42">
        <f t="shared" si="4"/>
        <v>0</v>
      </c>
    </row>
    <row r="261" spans="1:3" ht="14.45" customHeight="1" x14ac:dyDescent="0.2">
      <c r="A261" s="35">
        <f>'J1-1A'!L35</f>
        <v>0</v>
      </c>
      <c r="B261" s="42">
        <v>7879</v>
      </c>
      <c r="C261" s="42">
        <f t="shared" si="4"/>
        <v>0</v>
      </c>
    </row>
    <row r="262" spans="1:3" ht="14.45" customHeight="1" x14ac:dyDescent="0.2">
      <c r="A262" s="35">
        <f>'J1-1A'!L36</f>
        <v>0</v>
      </c>
      <c r="B262" s="42">
        <v>25212</v>
      </c>
      <c r="C262" s="42">
        <f t="shared" si="4"/>
        <v>0</v>
      </c>
    </row>
    <row r="263" spans="1:3" ht="14.45" customHeight="1" x14ac:dyDescent="0.2">
      <c r="A263" s="35">
        <f>'J1-1A'!M10</f>
        <v>0</v>
      </c>
      <c r="B263" s="42">
        <v>16843</v>
      </c>
      <c r="C263" s="42">
        <f t="shared" si="4"/>
        <v>0</v>
      </c>
    </row>
    <row r="264" spans="1:3" ht="14.45" customHeight="1" x14ac:dyDescent="0.2">
      <c r="A264" s="35">
        <f>'J1-1A'!M11</f>
        <v>0</v>
      </c>
      <c r="B264" s="42">
        <v>16843</v>
      </c>
      <c r="C264" s="42">
        <f t="shared" si="4"/>
        <v>0</v>
      </c>
    </row>
    <row r="265" spans="1:3" ht="14.45" customHeight="1" x14ac:dyDescent="0.2">
      <c r="A265" s="35">
        <f>'J1-1A'!M12</f>
        <v>0</v>
      </c>
      <c r="B265" s="42">
        <v>16843</v>
      </c>
      <c r="C265" s="42">
        <f t="shared" si="4"/>
        <v>0</v>
      </c>
    </row>
    <row r="266" spans="1:3" ht="14.45" customHeight="1" x14ac:dyDescent="0.2">
      <c r="A266" s="35">
        <f>'J1-1A'!M13</f>
        <v>0</v>
      </c>
      <c r="B266" s="42">
        <v>16843</v>
      </c>
      <c r="C266" s="42">
        <f t="shared" si="4"/>
        <v>0</v>
      </c>
    </row>
    <row r="267" spans="1:3" ht="14.45" customHeight="1" x14ac:dyDescent="0.2">
      <c r="A267" s="35">
        <f>'J1-1A'!M14</f>
        <v>0</v>
      </c>
      <c r="B267" s="42">
        <v>16843</v>
      </c>
      <c r="C267" s="42">
        <f t="shared" si="4"/>
        <v>0</v>
      </c>
    </row>
    <row r="268" spans="1:3" ht="14.45" customHeight="1" x14ac:dyDescent="0.2">
      <c r="A268" s="35">
        <f>'J1-1A'!M15</f>
        <v>0</v>
      </c>
      <c r="B268" s="42">
        <v>16843</v>
      </c>
      <c r="C268" s="42">
        <f t="shared" si="4"/>
        <v>0</v>
      </c>
    </row>
    <row r="269" spans="1:3" ht="14.45" customHeight="1" x14ac:dyDescent="0.2">
      <c r="A269" s="35">
        <f>'J1-1A'!M16</f>
        <v>0</v>
      </c>
      <c r="B269" s="42">
        <v>16843</v>
      </c>
      <c r="C269" s="42">
        <f t="shared" si="4"/>
        <v>0</v>
      </c>
    </row>
    <row r="270" spans="1:3" ht="14.45" customHeight="1" x14ac:dyDescent="0.2">
      <c r="A270" s="35">
        <f>'J1-1A'!M17</f>
        <v>0</v>
      </c>
      <c r="B270" s="42">
        <v>16843</v>
      </c>
      <c r="C270" s="42">
        <f t="shared" si="4"/>
        <v>0</v>
      </c>
    </row>
    <row r="271" spans="1:3" ht="14.45" customHeight="1" x14ac:dyDescent="0.2">
      <c r="A271" s="35">
        <f>'J1-1A'!M18</f>
        <v>0</v>
      </c>
      <c r="B271" s="42">
        <v>16843</v>
      </c>
      <c r="C271" s="42">
        <f t="shared" si="4"/>
        <v>0</v>
      </c>
    </row>
    <row r="272" spans="1:3" ht="14.45" customHeight="1" x14ac:dyDescent="0.2">
      <c r="A272" s="35">
        <f>'J1-1A'!M19</f>
        <v>0</v>
      </c>
      <c r="B272" s="42">
        <v>17948</v>
      </c>
      <c r="C272" s="42">
        <f t="shared" si="4"/>
        <v>0</v>
      </c>
    </row>
    <row r="273" spans="1:3" ht="14.45" customHeight="1" x14ac:dyDescent="0.2">
      <c r="A273" s="35">
        <f>'J1-1A'!M20</f>
        <v>0</v>
      </c>
      <c r="B273" s="42">
        <v>17948</v>
      </c>
      <c r="C273" s="42">
        <f t="shared" si="4"/>
        <v>0</v>
      </c>
    </row>
    <row r="274" spans="1:3" ht="14.45" customHeight="1" x14ac:dyDescent="0.2">
      <c r="A274" s="35">
        <f>'J1-1A'!M21</f>
        <v>0</v>
      </c>
      <c r="B274" s="42">
        <v>17948</v>
      </c>
      <c r="C274" s="42">
        <f t="shared" si="4"/>
        <v>0</v>
      </c>
    </row>
    <row r="275" spans="1:3" ht="14.45" customHeight="1" x14ac:dyDescent="0.2">
      <c r="A275" s="35">
        <f>'J1-1A'!M22</f>
        <v>0</v>
      </c>
      <c r="B275" s="42">
        <v>17948</v>
      </c>
      <c r="C275" s="42">
        <f t="shared" si="4"/>
        <v>0</v>
      </c>
    </row>
    <row r="276" spans="1:3" ht="14.45" customHeight="1" x14ac:dyDescent="0.2">
      <c r="A276" s="35">
        <f>'J1-1A'!M23</f>
        <v>0</v>
      </c>
      <c r="B276" s="42">
        <v>16843</v>
      </c>
      <c r="C276" s="42">
        <f t="shared" si="4"/>
        <v>0</v>
      </c>
    </row>
    <row r="277" spans="1:3" ht="14.45" customHeight="1" x14ac:dyDescent="0.2">
      <c r="A277" s="35">
        <f>'J1-1A'!M24</f>
        <v>0</v>
      </c>
      <c r="B277" s="42">
        <v>16843</v>
      </c>
      <c r="C277" s="42">
        <f t="shared" si="4"/>
        <v>0</v>
      </c>
    </row>
    <row r="278" spans="1:3" ht="14.45" customHeight="1" x14ac:dyDescent="0.2">
      <c r="A278" s="35">
        <f>'J1-1A'!M25</f>
        <v>0</v>
      </c>
      <c r="B278" s="42">
        <v>16843</v>
      </c>
      <c r="C278" s="42">
        <f t="shared" si="4"/>
        <v>0</v>
      </c>
    </row>
    <row r="279" spans="1:3" ht="14.45" customHeight="1" x14ac:dyDescent="0.2">
      <c r="A279" s="35">
        <f>'J1-1A'!M26</f>
        <v>0</v>
      </c>
      <c r="B279" s="42">
        <v>16843</v>
      </c>
      <c r="C279" s="42">
        <f t="shared" si="4"/>
        <v>0</v>
      </c>
    </row>
    <row r="280" spans="1:3" ht="14.45" customHeight="1" x14ac:dyDescent="0.2">
      <c r="A280" s="35">
        <f>'J1-1A'!M27</f>
        <v>0</v>
      </c>
      <c r="B280" s="42">
        <v>16843</v>
      </c>
      <c r="C280" s="42">
        <f t="shared" si="4"/>
        <v>0</v>
      </c>
    </row>
    <row r="281" spans="1:3" ht="14.45" customHeight="1" x14ac:dyDescent="0.2">
      <c r="A281" s="35">
        <f>'J1-1A'!M28</f>
        <v>0</v>
      </c>
      <c r="B281" s="42">
        <v>16843</v>
      </c>
      <c r="C281" s="42">
        <f t="shared" si="4"/>
        <v>0</v>
      </c>
    </row>
    <row r="282" spans="1:3" ht="14.45" customHeight="1" x14ac:dyDescent="0.2">
      <c r="A282" s="35">
        <f>'J1-1A'!M29</f>
        <v>0</v>
      </c>
      <c r="B282" s="42">
        <v>25212</v>
      </c>
      <c r="C282" s="42">
        <f t="shared" si="4"/>
        <v>0</v>
      </c>
    </row>
    <row r="283" spans="1:3" ht="14.45" customHeight="1" x14ac:dyDescent="0.2">
      <c r="A283" s="35">
        <f>'J1-1A'!M30</f>
        <v>0</v>
      </c>
      <c r="B283" s="42">
        <v>25212</v>
      </c>
      <c r="C283" s="42">
        <f t="shared" si="4"/>
        <v>0</v>
      </c>
    </row>
    <row r="284" spans="1:3" ht="14.45" customHeight="1" x14ac:dyDescent="0.2">
      <c r="A284" s="35">
        <f>'J1-1A'!M31</f>
        <v>0</v>
      </c>
      <c r="B284" s="42">
        <v>4017</v>
      </c>
      <c r="C284" s="42">
        <f t="shared" si="4"/>
        <v>0</v>
      </c>
    </row>
    <row r="285" spans="1:3" ht="14.45" customHeight="1" x14ac:dyDescent="0.2">
      <c r="A285" s="35">
        <f>'J1-1A'!M32</f>
        <v>0</v>
      </c>
      <c r="B285" s="42">
        <v>2139</v>
      </c>
      <c r="C285" s="42">
        <f t="shared" si="4"/>
        <v>0</v>
      </c>
    </row>
    <row r="286" spans="1:3" ht="14.45" customHeight="1" x14ac:dyDescent="0.2">
      <c r="A286" s="35">
        <f>'J1-1A'!M33</f>
        <v>0</v>
      </c>
      <c r="B286" s="42">
        <v>4017</v>
      </c>
      <c r="C286" s="42">
        <f t="shared" si="4"/>
        <v>0</v>
      </c>
    </row>
    <row r="287" spans="1:3" ht="14.45" customHeight="1" x14ac:dyDescent="0.2">
      <c r="A287" s="35">
        <f>'J1-1A'!M34</f>
        <v>0</v>
      </c>
      <c r="B287" s="42">
        <v>2139</v>
      </c>
      <c r="C287" s="42">
        <f t="shared" si="4"/>
        <v>0</v>
      </c>
    </row>
    <row r="288" spans="1:3" ht="14.45" customHeight="1" x14ac:dyDescent="0.2">
      <c r="A288" s="35">
        <f>'J1-1A'!M35</f>
        <v>0</v>
      </c>
      <c r="B288" s="42">
        <v>7879</v>
      </c>
      <c r="C288" s="42">
        <f t="shared" si="4"/>
        <v>0</v>
      </c>
    </row>
    <row r="289" spans="1:3" ht="14.45" customHeight="1" x14ac:dyDescent="0.2">
      <c r="A289" s="35">
        <f>'J1-1A'!M36</f>
        <v>0</v>
      </c>
      <c r="B289" s="42">
        <v>25212</v>
      </c>
      <c r="C289" s="42">
        <f t="shared" si="4"/>
        <v>0</v>
      </c>
    </row>
    <row r="290" spans="1:3" ht="14.45" customHeight="1" x14ac:dyDescent="0.2">
      <c r="A290" s="35">
        <f>'J1-1A'!N10</f>
        <v>0</v>
      </c>
      <c r="B290" s="42">
        <v>16843</v>
      </c>
      <c r="C290" s="42">
        <f t="shared" si="4"/>
        <v>0</v>
      </c>
    </row>
    <row r="291" spans="1:3" ht="14.45" customHeight="1" x14ac:dyDescent="0.2">
      <c r="A291" s="35">
        <f>'J1-1A'!N11</f>
        <v>0</v>
      </c>
      <c r="B291" s="42">
        <v>16843</v>
      </c>
      <c r="C291" s="42">
        <f t="shared" si="4"/>
        <v>0</v>
      </c>
    </row>
    <row r="292" spans="1:3" ht="14.45" customHeight="1" x14ac:dyDescent="0.2">
      <c r="A292" s="35">
        <f>'J1-1A'!N12</f>
        <v>0</v>
      </c>
      <c r="B292" s="42">
        <v>16843</v>
      </c>
      <c r="C292" s="42">
        <f t="shared" si="4"/>
        <v>0</v>
      </c>
    </row>
    <row r="293" spans="1:3" ht="14.45" customHeight="1" x14ac:dyDescent="0.2">
      <c r="A293" s="35">
        <f>'J1-1A'!N13</f>
        <v>0</v>
      </c>
      <c r="B293" s="42">
        <v>16843</v>
      </c>
      <c r="C293" s="42">
        <f t="shared" si="4"/>
        <v>0</v>
      </c>
    </row>
    <row r="294" spans="1:3" ht="14.45" customHeight="1" x14ac:dyDescent="0.2">
      <c r="A294" s="35">
        <f>'J1-1A'!N14</f>
        <v>0</v>
      </c>
      <c r="B294" s="42">
        <v>16843</v>
      </c>
      <c r="C294" s="42">
        <f t="shared" si="4"/>
        <v>0</v>
      </c>
    </row>
    <row r="295" spans="1:3" ht="14.45" customHeight="1" x14ac:dyDescent="0.2">
      <c r="A295" s="35">
        <f>'J1-1A'!N15</f>
        <v>0</v>
      </c>
      <c r="B295" s="42">
        <v>16843</v>
      </c>
      <c r="C295" s="42">
        <f t="shared" si="4"/>
        <v>0</v>
      </c>
    </row>
    <row r="296" spans="1:3" ht="14.45" customHeight="1" x14ac:dyDescent="0.2">
      <c r="A296" s="35">
        <f>'J1-1A'!N16</f>
        <v>0</v>
      </c>
      <c r="B296" s="42">
        <v>16843</v>
      </c>
      <c r="C296" s="42">
        <f t="shared" si="4"/>
        <v>0</v>
      </c>
    </row>
    <row r="297" spans="1:3" ht="14.45" customHeight="1" x14ac:dyDescent="0.2">
      <c r="A297" s="35">
        <f>'J1-1A'!N17</f>
        <v>0</v>
      </c>
      <c r="B297" s="42">
        <v>16843</v>
      </c>
      <c r="C297" s="42">
        <f t="shared" si="4"/>
        <v>0</v>
      </c>
    </row>
    <row r="298" spans="1:3" ht="14.45" customHeight="1" x14ac:dyDescent="0.2">
      <c r="A298" s="35">
        <f>'J1-1A'!N18</f>
        <v>0</v>
      </c>
      <c r="B298" s="42">
        <v>16843</v>
      </c>
      <c r="C298" s="42">
        <f t="shared" si="4"/>
        <v>0</v>
      </c>
    </row>
    <row r="299" spans="1:3" ht="14.45" customHeight="1" x14ac:dyDescent="0.2">
      <c r="A299" s="35">
        <f>'J1-1A'!N19</f>
        <v>0</v>
      </c>
      <c r="B299" s="42">
        <v>17948</v>
      </c>
      <c r="C299" s="42">
        <f t="shared" si="4"/>
        <v>0</v>
      </c>
    </row>
    <row r="300" spans="1:3" ht="14.45" customHeight="1" x14ac:dyDescent="0.2">
      <c r="A300" s="35">
        <f>'J1-1A'!N20</f>
        <v>0</v>
      </c>
      <c r="B300" s="42">
        <v>17948</v>
      </c>
      <c r="C300" s="42">
        <f t="shared" si="4"/>
        <v>0</v>
      </c>
    </row>
    <row r="301" spans="1:3" ht="14.45" customHeight="1" x14ac:dyDescent="0.2">
      <c r="A301" s="35">
        <f>'J1-1A'!N21</f>
        <v>0</v>
      </c>
      <c r="B301" s="42">
        <v>17948</v>
      </c>
      <c r="C301" s="42">
        <f t="shared" si="4"/>
        <v>0</v>
      </c>
    </row>
    <row r="302" spans="1:3" ht="14.45" customHeight="1" x14ac:dyDescent="0.2">
      <c r="A302" s="35">
        <f>'J1-1A'!N22</f>
        <v>0</v>
      </c>
      <c r="B302" s="42">
        <v>17948</v>
      </c>
      <c r="C302" s="42">
        <f t="shared" si="4"/>
        <v>0</v>
      </c>
    </row>
    <row r="303" spans="1:3" ht="14.45" customHeight="1" x14ac:dyDescent="0.2">
      <c r="A303" s="35">
        <f>'J1-1A'!N23</f>
        <v>0</v>
      </c>
      <c r="B303" s="42">
        <v>16843</v>
      </c>
      <c r="C303" s="42">
        <f t="shared" si="4"/>
        <v>0</v>
      </c>
    </row>
    <row r="304" spans="1:3" ht="14.45" customHeight="1" x14ac:dyDescent="0.2">
      <c r="A304" s="35">
        <f>'J1-1A'!N24</f>
        <v>0</v>
      </c>
      <c r="B304" s="42">
        <v>16843</v>
      </c>
      <c r="C304" s="42">
        <f t="shared" si="4"/>
        <v>0</v>
      </c>
    </row>
    <row r="305" spans="1:3" ht="14.45" customHeight="1" x14ac:dyDescent="0.2">
      <c r="A305" s="35">
        <f>'J1-1A'!N25</f>
        <v>0</v>
      </c>
      <c r="B305" s="42">
        <v>16843</v>
      </c>
      <c r="C305" s="42">
        <f t="shared" si="4"/>
        <v>0</v>
      </c>
    </row>
    <row r="306" spans="1:3" ht="14.45" customHeight="1" x14ac:dyDescent="0.2">
      <c r="A306" s="35">
        <f>'J1-1A'!N26</f>
        <v>0</v>
      </c>
      <c r="B306" s="42">
        <v>16843</v>
      </c>
      <c r="C306" s="42">
        <f t="shared" si="4"/>
        <v>0</v>
      </c>
    </row>
    <row r="307" spans="1:3" ht="14.45" customHeight="1" x14ac:dyDescent="0.2">
      <c r="A307" s="35">
        <f>'J1-1A'!N27</f>
        <v>0</v>
      </c>
      <c r="B307" s="42">
        <v>16843</v>
      </c>
      <c r="C307" s="42">
        <f t="shared" si="4"/>
        <v>0</v>
      </c>
    </row>
    <row r="308" spans="1:3" ht="14.45" customHeight="1" x14ac:dyDescent="0.2">
      <c r="A308" s="35">
        <f>'J1-1A'!N28</f>
        <v>0</v>
      </c>
      <c r="B308" s="42">
        <v>16843</v>
      </c>
      <c r="C308" s="42">
        <f t="shared" si="4"/>
        <v>0</v>
      </c>
    </row>
    <row r="309" spans="1:3" ht="14.45" customHeight="1" x14ac:dyDescent="0.2">
      <c r="A309" s="35">
        <f>'J1-1A'!N29</f>
        <v>0</v>
      </c>
      <c r="B309" s="42">
        <v>25212</v>
      </c>
      <c r="C309" s="42">
        <f t="shared" si="4"/>
        <v>0</v>
      </c>
    </row>
    <row r="310" spans="1:3" ht="14.45" customHeight="1" x14ac:dyDescent="0.2">
      <c r="A310" s="35">
        <f>'J1-1A'!N30</f>
        <v>0</v>
      </c>
      <c r="B310" s="42">
        <v>25212</v>
      </c>
      <c r="C310" s="42">
        <f t="shared" si="4"/>
        <v>0</v>
      </c>
    </row>
    <row r="311" spans="1:3" ht="14.45" customHeight="1" x14ac:dyDescent="0.2">
      <c r="A311" s="35">
        <f>'J1-1A'!N31</f>
        <v>0</v>
      </c>
      <c r="B311" s="42">
        <v>4017</v>
      </c>
      <c r="C311" s="42">
        <f t="shared" si="4"/>
        <v>0</v>
      </c>
    </row>
    <row r="312" spans="1:3" ht="14.45" customHeight="1" x14ac:dyDescent="0.2">
      <c r="A312" s="35">
        <f>'J1-1A'!N32</f>
        <v>0</v>
      </c>
      <c r="B312" s="42">
        <v>2139</v>
      </c>
      <c r="C312" s="42">
        <f t="shared" si="4"/>
        <v>0</v>
      </c>
    </row>
    <row r="313" spans="1:3" ht="14.45" customHeight="1" x14ac:dyDescent="0.2">
      <c r="A313" s="35">
        <f>'J1-1A'!N33</f>
        <v>0</v>
      </c>
      <c r="B313" s="42">
        <v>4017</v>
      </c>
      <c r="C313" s="42">
        <f t="shared" si="4"/>
        <v>0</v>
      </c>
    </row>
    <row r="314" spans="1:3" ht="14.45" customHeight="1" x14ac:dyDescent="0.2">
      <c r="A314" s="35">
        <f>'J1-1A'!N34</f>
        <v>0</v>
      </c>
      <c r="B314" s="42">
        <v>2139</v>
      </c>
      <c r="C314" s="42">
        <f t="shared" si="4"/>
        <v>0</v>
      </c>
    </row>
    <row r="315" spans="1:3" ht="14.45" customHeight="1" x14ac:dyDescent="0.2">
      <c r="A315" s="35">
        <f>'J1-1A'!N35</f>
        <v>0</v>
      </c>
      <c r="B315" s="42">
        <v>7879</v>
      </c>
      <c r="C315" s="42">
        <f t="shared" si="4"/>
        <v>0</v>
      </c>
    </row>
    <row r="316" spans="1:3" ht="14.45" customHeight="1" x14ac:dyDescent="0.2">
      <c r="A316" s="35">
        <f>'J1-1A'!N36</f>
        <v>0</v>
      </c>
      <c r="B316" s="42">
        <v>25212</v>
      </c>
      <c r="C316" s="42">
        <f t="shared" si="4"/>
        <v>0</v>
      </c>
    </row>
    <row r="317" spans="1:3" ht="14.45" customHeight="1" x14ac:dyDescent="0.2">
      <c r="A317" s="35">
        <f>'J1-1A'!O10</f>
        <v>0</v>
      </c>
      <c r="B317" s="42">
        <v>16843</v>
      </c>
      <c r="C317" s="42">
        <f t="shared" si="4"/>
        <v>0</v>
      </c>
    </row>
    <row r="318" spans="1:3" ht="14.45" customHeight="1" x14ac:dyDescent="0.2">
      <c r="A318" s="35">
        <f>'J1-1A'!O11</f>
        <v>0</v>
      </c>
      <c r="B318" s="42">
        <v>16843</v>
      </c>
      <c r="C318" s="42">
        <f t="shared" si="4"/>
        <v>0</v>
      </c>
    </row>
    <row r="319" spans="1:3" ht="14.45" customHeight="1" x14ac:dyDescent="0.2">
      <c r="A319" s="35">
        <f>'J1-1A'!O12</f>
        <v>0</v>
      </c>
      <c r="B319" s="42">
        <v>16843</v>
      </c>
      <c r="C319" s="42">
        <f t="shared" si="4"/>
        <v>0</v>
      </c>
    </row>
    <row r="320" spans="1:3" ht="14.45" customHeight="1" x14ac:dyDescent="0.2">
      <c r="A320" s="35">
        <f>'J1-1A'!O13</f>
        <v>0</v>
      </c>
      <c r="B320" s="42">
        <v>16843</v>
      </c>
      <c r="C320" s="42">
        <f t="shared" si="4"/>
        <v>0</v>
      </c>
    </row>
    <row r="321" spans="1:3" ht="14.45" customHeight="1" x14ac:dyDescent="0.2">
      <c r="A321" s="35">
        <f>'J1-1A'!O14</f>
        <v>0</v>
      </c>
      <c r="B321" s="42">
        <v>16843</v>
      </c>
      <c r="C321" s="42">
        <f t="shared" si="4"/>
        <v>0</v>
      </c>
    </row>
    <row r="322" spans="1:3" ht="14.45" customHeight="1" x14ac:dyDescent="0.2">
      <c r="A322" s="35">
        <f>'J1-1A'!O15</f>
        <v>0</v>
      </c>
      <c r="B322" s="42">
        <v>16843</v>
      </c>
      <c r="C322" s="42">
        <f t="shared" si="4"/>
        <v>0</v>
      </c>
    </row>
    <row r="323" spans="1:3" ht="14.45" customHeight="1" x14ac:dyDescent="0.2">
      <c r="A323" s="35">
        <f>'J1-1A'!O16</f>
        <v>0</v>
      </c>
      <c r="B323" s="42">
        <v>16843</v>
      </c>
      <c r="C323" s="42">
        <f t="shared" ref="C323:C386" si="5">A323*B323</f>
        <v>0</v>
      </c>
    </row>
    <row r="324" spans="1:3" ht="14.45" customHeight="1" x14ac:dyDescent="0.2">
      <c r="A324" s="35">
        <f>'J1-1A'!O17</f>
        <v>0</v>
      </c>
      <c r="B324" s="42">
        <v>16843</v>
      </c>
      <c r="C324" s="42">
        <f t="shared" si="5"/>
        <v>0</v>
      </c>
    </row>
    <row r="325" spans="1:3" ht="14.45" customHeight="1" x14ac:dyDescent="0.2">
      <c r="A325" s="35">
        <f>'J1-1A'!O18</f>
        <v>0</v>
      </c>
      <c r="B325" s="42">
        <v>16843</v>
      </c>
      <c r="C325" s="42">
        <f t="shared" si="5"/>
        <v>0</v>
      </c>
    </row>
    <row r="326" spans="1:3" ht="14.45" customHeight="1" x14ac:dyDescent="0.2">
      <c r="A326" s="35">
        <f>'J1-1A'!O19</f>
        <v>0</v>
      </c>
      <c r="B326" s="42">
        <v>17948</v>
      </c>
      <c r="C326" s="42">
        <f t="shared" si="5"/>
        <v>0</v>
      </c>
    </row>
    <row r="327" spans="1:3" ht="14.45" customHeight="1" x14ac:dyDescent="0.2">
      <c r="A327" s="35">
        <f>'J1-1A'!O20</f>
        <v>0</v>
      </c>
      <c r="B327" s="42">
        <v>17948</v>
      </c>
      <c r="C327" s="42">
        <f t="shared" si="5"/>
        <v>0</v>
      </c>
    </row>
    <row r="328" spans="1:3" ht="14.45" customHeight="1" x14ac:dyDescent="0.2">
      <c r="A328" s="35">
        <f>'J1-1A'!O21</f>
        <v>0</v>
      </c>
      <c r="B328" s="42">
        <v>17948</v>
      </c>
      <c r="C328" s="42">
        <f t="shared" si="5"/>
        <v>0</v>
      </c>
    </row>
    <row r="329" spans="1:3" ht="14.45" customHeight="1" x14ac:dyDescent="0.2">
      <c r="A329" s="35">
        <f>'J1-1A'!O22</f>
        <v>0</v>
      </c>
      <c r="B329" s="42">
        <v>17948</v>
      </c>
      <c r="C329" s="42">
        <f t="shared" si="5"/>
        <v>0</v>
      </c>
    </row>
    <row r="330" spans="1:3" ht="14.45" customHeight="1" x14ac:dyDescent="0.2">
      <c r="A330" s="35">
        <f>'J1-1A'!O23</f>
        <v>0</v>
      </c>
      <c r="B330" s="42">
        <v>16843</v>
      </c>
      <c r="C330" s="42">
        <f t="shared" si="5"/>
        <v>0</v>
      </c>
    </row>
    <row r="331" spans="1:3" ht="14.45" customHeight="1" x14ac:dyDescent="0.2">
      <c r="A331" s="35">
        <f>'J1-1A'!O24</f>
        <v>0</v>
      </c>
      <c r="B331" s="42">
        <v>16843</v>
      </c>
      <c r="C331" s="42">
        <f t="shared" si="5"/>
        <v>0</v>
      </c>
    </row>
    <row r="332" spans="1:3" ht="14.45" customHeight="1" x14ac:dyDescent="0.2">
      <c r="A332" s="35">
        <f>'J1-1A'!O25</f>
        <v>0</v>
      </c>
      <c r="B332" s="42">
        <v>16843</v>
      </c>
      <c r="C332" s="42">
        <f t="shared" si="5"/>
        <v>0</v>
      </c>
    </row>
    <row r="333" spans="1:3" ht="14.45" customHeight="1" x14ac:dyDescent="0.2">
      <c r="A333" s="35">
        <f>'J1-1A'!O26</f>
        <v>0</v>
      </c>
      <c r="B333" s="42">
        <v>16843</v>
      </c>
      <c r="C333" s="42">
        <f t="shared" si="5"/>
        <v>0</v>
      </c>
    </row>
    <row r="334" spans="1:3" ht="14.45" customHeight="1" x14ac:dyDescent="0.2">
      <c r="A334" s="35">
        <f>'J1-1A'!O27</f>
        <v>0</v>
      </c>
      <c r="B334" s="42">
        <v>16843</v>
      </c>
      <c r="C334" s="42">
        <f t="shared" si="5"/>
        <v>0</v>
      </c>
    </row>
    <row r="335" spans="1:3" ht="14.45" customHeight="1" x14ac:dyDescent="0.2">
      <c r="A335" s="35">
        <f>'J1-1A'!O28</f>
        <v>0</v>
      </c>
      <c r="B335" s="42">
        <v>16843</v>
      </c>
      <c r="C335" s="42">
        <f t="shared" si="5"/>
        <v>0</v>
      </c>
    </row>
    <row r="336" spans="1:3" ht="14.45" customHeight="1" x14ac:dyDescent="0.2">
      <c r="A336" s="35">
        <f>'J1-1A'!O29</f>
        <v>0</v>
      </c>
      <c r="B336" s="42">
        <v>25212</v>
      </c>
      <c r="C336" s="42">
        <f t="shared" si="5"/>
        <v>0</v>
      </c>
    </row>
    <row r="337" spans="1:3" ht="14.45" customHeight="1" x14ac:dyDescent="0.2">
      <c r="A337" s="35">
        <f>'J1-1A'!O30</f>
        <v>0</v>
      </c>
      <c r="B337" s="42">
        <v>25212</v>
      </c>
      <c r="C337" s="42">
        <f t="shared" si="5"/>
        <v>0</v>
      </c>
    </row>
    <row r="338" spans="1:3" ht="14.45" customHeight="1" x14ac:dyDescent="0.2">
      <c r="A338" s="35">
        <f>'J1-1A'!O31</f>
        <v>0</v>
      </c>
      <c r="B338" s="42">
        <v>4017</v>
      </c>
      <c r="C338" s="42">
        <f t="shared" si="5"/>
        <v>0</v>
      </c>
    </row>
    <row r="339" spans="1:3" ht="14.45" customHeight="1" x14ac:dyDescent="0.2">
      <c r="A339" s="35">
        <f>'J1-1A'!O32</f>
        <v>0</v>
      </c>
      <c r="B339" s="42">
        <v>2139</v>
      </c>
      <c r="C339" s="42">
        <f t="shared" si="5"/>
        <v>0</v>
      </c>
    </row>
    <row r="340" spans="1:3" ht="14.45" customHeight="1" x14ac:dyDescent="0.2">
      <c r="A340" s="35">
        <f>'J1-1A'!O33</f>
        <v>0</v>
      </c>
      <c r="B340" s="42">
        <v>4017</v>
      </c>
      <c r="C340" s="42">
        <f t="shared" si="5"/>
        <v>0</v>
      </c>
    </row>
    <row r="341" spans="1:3" ht="14.45" customHeight="1" x14ac:dyDescent="0.2">
      <c r="A341" s="35">
        <f>'J1-1A'!O34</f>
        <v>0</v>
      </c>
      <c r="B341" s="42">
        <v>2139</v>
      </c>
      <c r="C341" s="42">
        <f t="shared" si="5"/>
        <v>0</v>
      </c>
    </row>
    <row r="342" spans="1:3" ht="14.45" customHeight="1" x14ac:dyDescent="0.2">
      <c r="A342" s="35">
        <f>'J1-1A'!O35</f>
        <v>0</v>
      </c>
      <c r="B342" s="42">
        <v>7879</v>
      </c>
      <c r="C342" s="42">
        <f t="shared" si="5"/>
        <v>0</v>
      </c>
    </row>
    <row r="343" spans="1:3" ht="14.45" customHeight="1" x14ac:dyDescent="0.2">
      <c r="A343" s="35">
        <f>'J1-1A'!O36</f>
        <v>0</v>
      </c>
      <c r="B343" s="42">
        <v>25212</v>
      </c>
      <c r="C343" s="42">
        <f t="shared" si="5"/>
        <v>0</v>
      </c>
    </row>
    <row r="344" spans="1:3" ht="14.45" customHeight="1" x14ac:dyDescent="0.2">
      <c r="A344" s="35">
        <f>'J1-1A'!P10</f>
        <v>0</v>
      </c>
      <c r="B344" s="42">
        <v>16843</v>
      </c>
      <c r="C344" s="42">
        <f t="shared" si="5"/>
        <v>0</v>
      </c>
    </row>
    <row r="345" spans="1:3" ht="14.45" customHeight="1" x14ac:dyDescent="0.2">
      <c r="A345" s="35">
        <f>'J1-1A'!P11</f>
        <v>0</v>
      </c>
      <c r="B345" s="42">
        <v>16843</v>
      </c>
      <c r="C345" s="42">
        <f t="shared" si="5"/>
        <v>0</v>
      </c>
    </row>
    <row r="346" spans="1:3" ht="14.45" customHeight="1" x14ac:dyDescent="0.2">
      <c r="A346" s="35">
        <f>'J1-1A'!P12</f>
        <v>0</v>
      </c>
      <c r="B346" s="42">
        <v>16843</v>
      </c>
      <c r="C346" s="42">
        <f t="shared" si="5"/>
        <v>0</v>
      </c>
    </row>
    <row r="347" spans="1:3" ht="14.45" customHeight="1" x14ac:dyDescent="0.2">
      <c r="A347" s="35">
        <f>'J1-1A'!P13</f>
        <v>0</v>
      </c>
      <c r="B347" s="42">
        <v>16843</v>
      </c>
      <c r="C347" s="42">
        <f t="shared" si="5"/>
        <v>0</v>
      </c>
    </row>
    <row r="348" spans="1:3" ht="14.45" customHeight="1" x14ac:dyDescent="0.2">
      <c r="A348" s="35">
        <f>'J1-1A'!P14</f>
        <v>0</v>
      </c>
      <c r="B348" s="42">
        <v>16843</v>
      </c>
      <c r="C348" s="42">
        <f t="shared" si="5"/>
        <v>0</v>
      </c>
    </row>
    <row r="349" spans="1:3" ht="14.45" customHeight="1" x14ac:dyDescent="0.2">
      <c r="A349" s="35">
        <f>'J1-1A'!P15</f>
        <v>0</v>
      </c>
      <c r="B349" s="42">
        <v>16843</v>
      </c>
      <c r="C349" s="42">
        <f t="shared" si="5"/>
        <v>0</v>
      </c>
    </row>
    <row r="350" spans="1:3" ht="14.45" customHeight="1" x14ac:dyDescent="0.2">
      <c r="A350" s="35">
        <f>'J1-1A'!P16</f>
        <v>0</v>
      </c>
      <c r="B350" s="42">
        <v>16843</v>
      </c>
      <c r="C350" s="42">
        <f t="shared" si="5"/>
        <v>0</v>
      </c>
    </row>
    <row r="351" spans="1:3" ht="14.45" customHeight="1" x14ac:dyDescent="0.2">
      <c r="A351" s="35">
        <f>'J1-1A'!P17</f>
        <v>0</v>
      </c>
      <c r="B351" s="42">
        <v>16843</v>
      </c>
      <c r="C351" s="42">
        <f t="shared" si="5"/>
        <v>0</v>
      </c>
    </row>
    <row r="352" spans="1:3" ht="14.45" customHeight="1" x14ac:dyDescent="0.2">
      <c r="A352" s="35">
        <f>'J1-1A'!P18</f>
        <v>0</v>
      </c>
      <c r="B352" s="42">
        <v>16843</v>
      </c>
      <c r="C352" s="42">
        <f t="shared" si="5"/>
        <v>0</v>
      </c>
    </row>
    <row r="353" spans="1:3" ht="14.45" customHeight="1" x14ac:dyDescent="0.2">
      <c r="A353" s="35">
        <f>'J1-1A'!P19</f>
        <v>0</v>
      </c>
      <c r="B353" s="42">
        <v>17948</v>
      </c>
      <c r="C353" s="42">
        <f t="shared" si="5"/>
        <v>0</v>
      </c>
    </row>
    <row r="354" spans="1:3" ht="14.45" customHeight="1" x14ac:dyDescent="0.2">
      <c r="A354" s="35">
        <f>'J1-1A'!P20</f>
        <v>0</v>
      </c>
      <c r="B354" s="42">
        <v>17948</v>
      </c>
      <c r="C354" s="42">
        <f t="shared" si="5"/>
        <v>0</v>
      </c>
    </row>
    <row r="355" spans="1:3" ht="14.45" customHeight="1" x14ac:dyDescent="0.2">
      <c r="A355" s="35">
        <f>'J1-1A'!P21</f>
        <v>0</v>
      </c>
      <c r="B355" s="42">
        <v>17948</v>
      </c>
      <c r="C355" s="42">
        <f t="shared" si="5"/>
        <v>0</v>
      </c>
    </row>
    <row r="356" spans="1:3" ht="14.45" customHeight="1" x14ac:dyDescent="0.2">
      <c r="A356" s="35">
        <f>'J1-1A'!P22</f>
        <v>0</v>
      </c>
      <c r="B356" s="42">
        <v>17948</v>
      </c>
      <c r="C356" s="42">
        <f t="shared" si="5"/>
        <v>0</v>
      </c>
    </row>
    <row r="357" spans="1:3" ht="14.45" customHeight="1" x14ac:dyDescent="0.2">
      <c r="A357" s="35">
        <f>'J1-1A'!P23</f>
        <v>0</v>
      </c>
      <c r="B357" s="42">
        <v>16843</v>
      </c>
      <c r="C357" s="42">
        <f t="shared" si="5"/>
        <v>0</v>
      </c>
    </row>
    <row r="358" spans="1:3" ht="14.45" customHeight="1" x14ac:dyDescent="0.2">
      <c r="A358" s="35">
        <f>'J1-1A'!P24</f>
        <v>0</v>
      </c>
      <c r="B358" s="42">
        <v>16843</v>
      </c>
      <c r="C358" s="42">
        <f t="shared" si="5"/>
        <v>0</v>
      </c>
    </row>
    <row r="359" spans="1:3" ht="14.45" customHeight="1" x14ac:dyDescent="0.2">
      <c r="A359" s="35">
        <f>'J1-1A'!P25</f>
        <v>0</v>
      </c>
      <c r="B359" s="42">
        <v>16843</v>
      </c>
      <c r="C359" s="42">
        <f t="shared" si="5"/>
        <v>0</v>
      </c>
    </row>
    <row r="360" spans="1:3" ht="14.45" customHeight="1" x14ac:dyDescent="0.2">
      <c r="A360" s="35">
        <f>'J1-1A'!P26</f>
        <v>0</v>
      </c>
      <c r="B360" s="42">
        <v>16843</v>
      </c>
      <c r="C360" s="42">
        <f t="shared" si="5"/>
        <v>0</v>
      </c>
    </row>
    <row r="361" spans="1:3" ht="14.45" customHeight="1" x14ac:dyDescent="0.2">
      <c r="A361" s="35">
        <f>'J1-1A'!P27</f>
        <v>0</v>
      </c>
      <c r="B361" s="42">
        <v>16843</v>
      </c>
      <c r="C361" s="42">
        <f t="shared" si="5"/>
        <v>0</v>
      </c>
    </row>
    <row r="362" spans="1:3" ht="14.45" customHeight="1" x14ac:dyDescent="0.2">
      <c r="A362" s="35">
        <f>'J1-1A'!P28</f>
        <v>0</v>
      </c>
      <c r="B362" s="42">
        <v>16843</v>
      </c>
      <c r="C362" s="42">
        <f t="shared" si="5"/>
        <v>0</v>
      </c>
    </row>
    <row r="363" spans="1:3" ht="14.45" customHeight="1" x14ac:dyDescent="0.2">
      <c r="A363" s="35">
        <f>'J1-1A'!P29</f>
        <v>0</v>
      </c>
      <c r="B363" s="42">
        <v>25212</v>
      </c>
      <c r="C363" s="42">
        <f t="shared" si="5"/>
        <v>0</v>
      </c>
    </row>
    <row r="364" spans="1:3" ht="14.45" customHeight="1" x14ac:dyDescent="0.2">
      <c r="A364" s="35">
        <f>'J1-1A'!P30</f>
        <v>0</v>
      </c>
      <c r="B364" s="42">
        <v>25212</v>
      </c>
      <c r="C364" s="42">
        <f t="shared" si="5"/>
        <v>0</v>
      </c>
    </row>
    <row r="365" spans="1:3" ht="14.45" customHeight="1" x14ac:dyDescent="0.2">
      <c r="A365" s="35">
        <f>'J1-1A'!P31</f>
        <v>0</v>
      </c>
      <c r="B365" s="42">
        <v>4017</v>
      </c>
      <c r="C365" s="42">
        <f t="shared" si="5"/>
        <v>0</v>
      </c>
    </row>
    <row r="366" spans="1:3" ht="14.45" customHeight="1" x14ac:dyDescent="0.2">
      <c r="A366" s="35">
        <f>'J1-1A'!P32</f>
        <v>0</v>
      </c>
      <c r="B366" s="42">
        <v>2139</v>
      </c>
      <c r="C366" s="42">
        <f t="shared" si="5"/>
        <v>0</v>
      </c>
    </row>
    <row r="367" spans="1:3" ht="14.45" customHeight="1" x14ac:dyDescent="0.2">
      <c r="A367" s="35">
        <f>'J1-1A'!P33</f>
        <v>0</v>
      </c>
      <c r="B367" s="42">
        <v>4017</v>
      </c>
      <c r="C367" s="42">
        <f t="shared" si="5"/>
        <v>0</v>
      </c>
    </row>
    <row r="368" spans="1:3" ht="14.45" customHeight="1" x14ac:dyDescent="0.2">
      <c r="A368" s="35">
        <f>'J1-1A'!P34</f>
        <v>0</v>
      </c>
      <c r="B368" s="42">
        <v>2139</v>
      </c>
      <c r="C368" s="42">
        <f t="shared" si="5"/>
        <v>0</v>
      </c>
    </row>
    <row r="369" spans="1:3" ht="14.45" customHeight="1" x14ac:dyDescent="0.2">
      <c r="A369" s="35">
        <f>'J1-1A'!P35</f>
        <v>0</v>
      </c>
      <c r="B369" s="42">
        <v>7879</v>
      </c>
      <c r="C369" s="42">
        <f t="shared" si="5"/>
        <v>0</v>
      </c>
    </row>
    <row r="370" spans="1:3" ht="14.45" customHeight="1" x14ac:dyDescent="0.2">
      <c r="A370" s="35">
        <f>'J1-1A'!P36</f>
        <v>0</v>
      </c>
      <c r="B370" s="42">
        <v>25212</v>
      </c>
      <c r="C370" s="42">
        <f t="shared" si="5"/>
        <v>0</v>
      </c>
    </row>
    <row r="371" spans="1:3" ht="14.45" customHeight="1" x14ac:dyDescent="0.2">
      <c r="A371" s="35">
        <f>'J1-1B'!E11</f>
        <v>0</v>
      </c>
      <c r="B371" s="42">
        <v>773</v>
      </c>
      <c r="C371" s="42">
        <f t="shared" si="5"/>
        <v>0</v>
      </c>
    </row>
    <row r="372" spans="1:3" ht="14.45" customHeight="1" x14ac:dyDescent="0.2">
      <c r="A372" s="35">
        <f>'J1-1B'!E12</f>
        <v>0</v>
      </c>
      <c r="B372" s="42">
        <v>773</v>
      </c>
      <c r="C372" s="42">
        <f t="shared" si="5"/>
        <v>0</v>
      </c>
    </row>
    <row r="373" spans="1:3" ht="14.45" customHeight="1" x14ac:dyDescent="0.2">
      <c r="A373" s="35">
        <f>'J1-1B'!E13</f>
        <v>0</v>
      </c>
      <c r="B373" s="42">
        <v>773</v>
      </c>
      <c r="C373" s="42">
        <f t="shared" si="5"/>
        <v>0</v>
      </c>
    </row>
    <row r="374" spans="1:3" ht="14.45" customHeight="1" x14ac:dyDescent="0.2">
      <c r="A374" s="35">
        <f>'J1-1B'!E14</f>
        <v>0</v>
      </c>
      <c r="B374" s="42">
        <v>773</v>
      </c>
      <c r="C374" s="42">
        <f t="shared" si="5"/>
        <v>0</v>
      </c>
    </row>
    <row r="375" spans="1:3" ht="14.45" customHeight="1" x14ac:dyDescent="0.2">
      <c r="A375" s="35">
        <f>'J1-1B'!E15</f>
        <v>0</v>
      </c>
      <c r="B375" s="42">
        <v>773</v>
      </c>
      <c r="C375" s="42">
        <f t="shared" si="5"/>
        <v>0</v>
      </c>
    </row>
    <row r="376" spans="1:3" ht="14.45" customHeight="1" x14ac:dyDescent="0.2">
      <c r="A376" s="35">
        <f>'J1-1B'!E16</f>
        <v>0</v>
      </c>
      <c r="B376" s="42">
        <v>773</v>
      </c>
      <c r="C376" s="42">
        <f t="shared" si="5"/>
        <v>0</v>
      </c>
    </row>
    <row r="377" spans="1:3" ht="14.45" customHeight="1" x14ac:dyDescent="0.2">
      <c r="A377" s="35">
        <f>'J1-1B'!E17</f>
        <v>0</v>
      </c>
      <c r="B377" s="42">
        <v>773</v>
      </c>
      <c r="C377" s="42">
        <f t="shared" si="5"/>
        <v>0</v>
      </c>
    </row>
    <row r="378" spans="1:3" ht="14.45" customHeight="1" x14ac:dyDescent="0.2">
      <c r="A378" s="35">
        <f>'J1-1B'!E18</f>
        <v>0</v>
      </c>
      <c r="B378" s="42">
        <v>773</v>
      </c>
      <c r="C378" s="42">
        <f t="shared" si="5"/>
        <v>0</v>
      </c>
    </row>
    <row r="379" spans="1:3" ht="14.45" customHeight="1" x14ac:dyDescent="0.2">
      <c r="A379" s="35">
        <f>'J1-1B'!E19</f>
        <v>0</v>
      </c>
      <c r="B379" s="42">
        <v>773</v>
      </c>
      <c r="C379" s="42">
        <f t="shared" si="5"/>
        <v>0</v>
      </c>
    </row>
    <row r="380" spans="1:3" ht="14.45" customHeight="1" x14ac:dyDescent="0.2">
      <c r="A380" s="35">
        <f>'J1-1B'!E20</f>
        <v>0</v>
      </c>
      <c r="B380" s="42">
        <v>773</v>
      </c>
      <c r="C380" s="42">
        <f t="shared" si="5"/>
        <v>0</v>
      </c>
    </row>
    <row r="381" spans="1:3" ht="14.45" customHeight="1" x14ac:dyDescent="0.2">
      <c r="A381" s="35">
        <f>'J1-1B'!E21</f>
        <v>0</v>
      </c>
      <c r="B381" s="42">
        <v>773</v>
      </c>
      <c r="C381" s="42">
        <f t="shared" si="5"/>
        <v>0</v>
      </c>
    </row>
    <row r="382" spans="1:3" ht="14.45" customHeight="1" x14ac:dyDescent="0.2">
      <c r="A382" s="35">
        <f>'J1-1B'!E22</f>
        <v>0</v>
      </c>
      <c r="B382" s="42">
        <v>773</v>
      </c>
      <c r="C382" s="42">
        <f t="shared" si="5"/>
        <v>0</v>
      </c>
    </row>
    <row r="383" spans="1:3" ht="14.45" customHeight="1" x14ac:dyDescent="0.2">
      <c r="A383" s="35">
        <f>'J1-1B'!E23</f>
        <v>0</v>
      </c>
      <c r="B383" s="42">
        <v>773</v>
      </c>
      <c r="C383" s="42">
        <f t="shared" si="5"/>
        <v>0</v>
      </c>
    </row>
    <row r="384" spans="1:3" ht="14.45" customHeight="1" x14ac:dyDescent="0.2">
      <c r="A384" s="35">
        <f>'J1-1B'!E24</f>
        <v>0</v>
      </c>
      <c r="B384" s="42">
        <v>773</v>
      </c>
      <c r="C384" s="42">
        <f t="shared" si="5"/>
        <v>0</v>
      </c>
    </row>
    <row r="385" spans="1:3" ht="14.45" customHeight="1" x14ac:dyDescent="0.2">
      <c r="A385" s="35">
        <f>'J1-1B'!E25</f>
        <v>0</v>
      </c>
      <c r="B385" s="42">
        <v>773</v>
      </c>
      <c r="C385" s="42">
        <f t="shared" si="5"/>
        <v>0</v>
      </c>
    </row>
    <row r="386" spans="1:3" ht="14.45" customHeight="1" x14ac:dyDescent="0.2">
      <c r="A386" s="35">
        <f>'J1-1B'!E26</f>
        <v>0</v>
      </c>
      <c r="B386" s="42">
        <v>773</v>
      </c>
      <c r="C386" s="42">
        <f t="shared" si="5"/>
        <v>0</v>
      </c>
    </row>
    <row r="387" spans="1:3" ht="14.45" customHeight="1" x14ac:dyDescent="0.2">
      <c r="A387" s="35">
        <f>'J1-1B'!E27</f>
        <v>0</v>
      </c>
      <c r="B387" s="42">
        <v>773</v>
      </c>
      <c r="C387" s="42">
        <f t="shared" ref="C387:C450" si="6">A387*B387</f>
        <v>0</v>
      </c>
    </row>
    <row r="388" spans="1:3" ht="14.45" customHeight="1" x14ac:dyDescent="0.2">
      <c r="A388" s="35">
        <f>'J1-1B'!E28</f>
        <v>0</v>
      </c>
      <c r="B388" s="42">
        <v>773</v>
      </c>
      <c r="C388" s="42">
        <f t="shared" si="6"/>
        <v>0</v>
      </c>
    </row>
    <row r="389" spans="1:3" ht="14.45" customHeight="1" x14ac:dyDescent="0.2">
      <c r="A389" s="35">
        <f>'J1-1B'!E29</f>
        <v>0</v>
      </c>
      <c r="B389" s="42">
        <v>773</v>
      </c>
      <c r="C389" s="42">
        <f t="shared" si="6"/>
        <v>0</v>
      </c>
    </row>
    <row r="390" spans="1:3" ht="14.45" customHeight="1" x14ac:dyDescent="0.2">
      <c r="A390" s="35">
        <f>'J1-1B'!E30</f>
        <v>0</v>
      </c>
      <c r="B390" s="42">
        <v>773</v>
      </c>
      <c r="C390" s="42">
        <f t="shared" si="6"/>
        <v>0</v>
      </c>
    </row>
    <row r="391" spans="1:3" ht="14.45" customHeight="1" x14ac:dyDescent="0.2">
      <c r="A391" s="35">
        <f>'J1-1B'!E31</f>
        <v>0</v>
      </c>
      <c r="B391" s="42">
        <v>319</v>
      </c>
      <c r="C391" s="42">
        <f t="shared" si="6"/>
        <v>0</v>
      </c>
    </row>
    <row r="392" spans="1:3" ht="14.45" customHeight="1" x14ac:dyDescent="0.2">
      <c r="A392" s="35">
        <f>'J1-1B'!E32</f>
        <v>0</v>
      </c>
      <c r="B392" s="42">
        <v>319</v>
      </c>
      <c r="C392" s="42">
        <f t="shared" si="6"/>
        <v>0</v>
      </c>
    </row>
    <row r="393" spans="1:3" ht="14.45" customHeight="1" x14ac:dyDescent="0.2">
      <c r="A393" s="35">
        <f>'J1-1B'!E33</f>
        <v>0</v>
      </c>
      <c r="B393" s="42">
        <v>319</v>
      </c>
      <c r="C393" s="42">
        <f t="shared" si="6"/>
        <v>0</v>
      </c>
    </row>
    <row r="394" spans="1:3" ht="14.45" customHeight="1" x14ac:dyDescent="0.2">
      <c r="A394" s="35">
        <f>'J1-1B'!E34</f>
        <v>0</v>
      </c>
      <c r="B394" s="42">
        <v>319</v>
      </c>
      <c r="C394" s="42">
        <f t="shared" si="6"/>
        <v>0</v>
      </c>
    </row>
    <row r="395" spans="1:3" ht="14.45" customHeight="1" x14ac:dyDescent="0.2">
      <c r="A395" s="35">
        <f>'J1-1B'!E35</f>
        <v>0</v>
      </c>
      <c r="B395" s="42">
        <v>2727</v>
      </c>
      <c r="C395" s="42">
        <f t="shared" si="6"/>
        <v>0</v>
      </c>
    </row>
    <row r="396" spans="1:3" ht="14.45" customHeight="1" x14ac:dyDescent="0.2">
      <c r="A396" s="35">
        <f>'J1-1B'!E42</f>
        <v>0</v>
      </c>
      <c r="B396" s="42">
        <v>377</v>
      </c>
      <c r="C396" s="42">
        <f t="shared" si="6"/>
        <v>0</v>
      </c>
    </row>
    <row r="397" spans="1:3" ht="14.45" customHeight="1" x14ac:dyDescent="0.2">
      <c r="A397" s="35">
        <f>'J1-1B'!E43</f>
        <v>0</v>
      </c>
      <c r="B397" s="42">
        <v>377</v>
      </c>
      <c r="C397" s="42">
        <f t="shared" si="6"/>
        <v>0</v>
      </c>
    </row>
    <row r="398" spans="1:3" ht="14.45" customHeight="1" x14ac:dyDescent="0.2">
      <c r="A398" s="35">
        <f>'J1-1B'!E44</f>
        <v>0</v>
      </c>
      <c r="B398" s="42">
        <v>377</v>
      </c>
      <c r="C398" s="42">
        <f t="shared" si="6"/>
        <v>0</v>
      </c>
    </row>
    <row r="399" spans="1:3" ht="14.45" customHeight="1" x14ac:dyDescent="0.2">
      <c r="A399" s="35">
        <f>'J1-1B'!E45</f>
        <v>0</v>
      </c>
      <c r="B399" s="42">
        <v>377</v>
      </c>
      <c r="C399" s="42">
        <f t="shared" si="6"/>
        <v>0</v>
      </c>
    </row>
    <row r="400" spans="1:3" ht="14.45" customHeight="1" x14ac:dyDescent="0.2">
      <c r="A400" s="35">
        <f>'J1-1B'!E46</f>
        <v>0</v>
      </c>
      <c r="B400" s="42">
        <v>377</v>
      </c>
      <c r="C400" s="42">
        <f t="shared" si="6"/>
        <v>0</v>
      </c>
    </row>
    <row r="401" spans="1:3" ht="14.45" customHeight="1" x14ac:dyDescent="0.2">
      <c r="A401" s="35">
        <f>'J1-1B'!E47</f>
        <v>0</v>
      </c>
      <c r="B401" s="42">
        <v>1719</v>
      </c>
      <c r="C401" s="42">
        <f t="shared" si="6"/>
        <v>0</v>
      </c>
    </row>
    <row r="402" spans="1:3" ht="14.45" customHeight="1" x14ac:dyDescent="0.2">
      <c r="A402" s="35">
        <f>'J1-1B'!E48</f>
        <v>0</v>
      </c>
      <c r="B402" s="42">
        <v>1719</v>
      </c>
      <c r="C402" s="42">
        <f t="shared" si="6"/>
        <v>0</v>
      </c>
    </row>
    <row r="403" spans="1:3" ht="14.45" customHeight="1" x14ac:dyDescent="0.2">
      <c r="A403" s="35">
        <f>'J1-1B'!E49</f>
        <v>0</v>
      </c>
      <c r="B403" s="42">
        <v>1861</v>
      </c>
      <c r="C403" s="42">
        <f t="shared" si="6"/>
        <v>0</v>
      </c>
    </row>
    <row r="404" spans="1:3" ht="14.45" customHeight="1" x14ac:dyDescent="0.2">
      <c r="A404" s="35">
        <f>'J1-1B'!E50</f>
        <v>0</v>
      </c>
      <c r="B404" s="42">
        <v>1861</v>
      </c>
      <c r="C404" s="42">
        <f t="shared" si="6"/>
        <v>0</v>
      </c>
    </row>
    <row r="405" spans="1:3" ht="14.45" customHeight="1" x14ac:dyDescent="0.2">
      <c r="A405" s="35">
        <f>'J1-1B'!F11</f>
        <v>0</v>
      </c>
      <c r="B405" s="42">
        <v>773</v>
      </c>
      <c r="C405" s="42">
        <f t="shared" si="6"/>
        <v>0</v>
      </c>
    </row>
    <row r="406" spans="1:3" ht="14.45" customHeight="1" x14ac:dyDescent="0.2">
      <c r="A406" s="35">
        <f>'J1-1B'!F12</f>
        <v>0</v>
      </c>
      <c r="B406" s="42">
        <v>773</v>
      </c>
      <c r="C406" s="42">
        <f t="shared" si="6"/>
        <v>0</v>
      </c>
    </row>
    <row r="407" spans="1:3" ht="14.45" customHeight="1" x14ac:dyDescent="0.2">
      <c r="A407" s="35">
        <f>'J1-1B'!F13</f>
        <v>0</v>
      </c>
      <c r="B407" s="42">
        <v>773</v>
      </c>
      <c r="C407" s="42">
        <f t="shared" si="6"/>
        <v>0</v>
      </c>
    </row>
    <row r="408" spans="1:3" ht="14.45" customHeight="1" x14ac:dyDescent="0.2">
      <c r="A408" s="35">
        <f>'J1-1B'!F14</f>
        <v>0</v>
      </c>
      <c r="B408" s="42">
        <v>773</v>
      </c>
      <c r="C408" s="42">
        <f t="shared" si="6"/>
        <v>0</v>
      </c>
    </row>
    <row r="409" spans="1:3" ht="14.45" customHeight="1" x14ac:dyDescent="0.2">
      <c r="A409" s="35">
        <f>'J1-1B'!F15</f>
        <v>0</v>
      </c>
      <c r="B409" s="42">
        <v>773</v>
      </c>
      <c r="C409" s="42">
        <f t="shared" si="6"/>
        <v>0</v>
      </c>
    </row>
    <row r="410" spans="1:3" ht="14.45" customHeight="1" x14ac:dyDescent="0.2">
      <c r="A410" s="35">
        <f>'J1-1B'!F16</f>
        <v>0</v>
      </c>
      <c r="B410" s="42">
        <v>773</v>
      </c>
      <c r="C410" s="42">
        <f t="shared" si="6"/>
        <v>0</v>
      </c>
    </row>
    <row r="411" spans="1:3" ht="14.45" customHeight="1" x14ac:dyDescent="0.2">
      <c r="A411" s="35">
        <f>'J1-1B'!F17</f>
        <v>0</v>
      </c>
      <c r="B411" s="42">
        <v>773</v>
      </c>
      <c r="C411" s="42">
        <f t="shared" si="6"/>
        <v>0</v>
      </c>
    </row>
    <row r="412" spans="1:3" ht="14.45" customHeight="1" x14ac:dyDescent="0.2">
      <c r="A412" s="35">
        <f>'J1-1B'!F18</f>
        <v>0</v>
      </c>
      <c r="B412" s="42">
        <v>773</v>
      </c>
      <c r="C412" s="42">
        <f t="shared" si="6"/>
        <v>0</v>
      </c>
    </row>
    <row r="413" spans="1:3" ht="14.45" customHeight="1" x14ac:dyDescent="0.2">
      <c r="A413" s="35">
        <f>'J1-1B'!F19</f>
        <v>0</v>
      </c>
      <c r="B413" s="42">
        <v>773</v>
      </c>
      <c r="C413" s="42">
        <f t="shared" si="6"/>
        <v>0</v>
      </c>
    </row>
    <row r="414" spans="1:3" ht="14.45" customHeight="1" x14ac:dyDescent="0.2">
      <c r="A414" s="35">
        <f>'J1-1B'!F20</f>
        <v>0</v>
      </c>
      <c r="B414" s="42">
        <v>773</v>
      </c>
      <c r="C414" s="42">
        <f t="shared" si="6"/>
        <v>0</v>
      </c>
    </row>
    <row r="415" spans="1:3" ht="14.45" customHeight="1" x14ac:dyDescent="0.2">
      <c r="A415" s="35">
        <f>'J1-1B'!F21</f>
        <v>0</v>
      </c>
      <c r="B415" s="42">
        <v>773</v>
      </c>
      <c r="C415" s="42">
        <f t="shared" si="6"/>
        <v>0</v>
      </c>
    </row>
    <row r="416" spans="1:3" ht="14.45" customHeight="1" x14ac:dyDescent="0.2">
      <c r="A416" s="35">
        <f>'J1-1B'!F22</f>
        <v>0</v>
      </c>
      <c r="B416" s="42">
        <v>773</v>
      </c>
      <c r="C416" s="42">
        <f t="shared" si="6"/>
        <v>0</v>
      </c>
    </row>
    <row r="417" spans="1:3" ht="14.45" customHeight="1" x14ac:dyDescent="0.2">
      <c r="A417" s="35">
        <f>'J1-1B'!F23</f>
        <v>0</v>
      </c>
      <c r="B417" s="42">
        <v>773</v>
      </c>
      <c r="C417" s="42">
        <f t="shared" si="6"/>
        <v>0</v>
      </c>
    </row>
    <row r="418" spans="1:3" ht="14.45" customHeight="1" x14ac:dyDescent="0.2">
      <c r="A418" s="35">
        <f>'J1-1B'!F24</f>
        <v>0</v>
      </c>
      <c r="B418" s="42">
        <v>773</v>
      </c>
      <c r="C418" s="42">
        <f t="shared" si="6"/>
        <v>0</v>
      </c>
    </row>
    <row r="419" spans="1:3" ht="14.45" customHeight="1" x14ac:dyDescent="0.2">
      <c r="A419" s="35">
        <f>'J1-1B'!F25</f>
        <v>0</v>
      </c>
      <c r="B419" s="42">
        <v>773</v>
      </c>
      <c r="C419" s="42">
        <f t="shared" si="6"/>
        <v>0</v>
      </c>
    </row>
    <row r="420" spans="1:3" ht="14.45" customHeight="1" x14ac:dyDescent="0.2">
      <c r="A420" s="35">
        <f>'J1-1B'!F26</f>
        <v>0</v>
      </c>
      <c r="B420" s="42">
        <v>773</v>
      </c>
      <c r="C420" s="42">
        <f t="shared" si="6"/>
        <v>0</v>
      </c>
    </row>
    <row r="421" spans="1:3" ht="14.45" customHeight="1" x14ac:dyDescent="0.2">
      <c r="A421" s="35">
        <f>'J1-1B'!F27</f>
        <v>0</v>
      </c>
      <c r="B421" s="42">
        <v>773</v>
      </c>
      <c r="C421" s="42">
        <f t="shared" si="6"/>
        <v>0</v>
      </c>
    </row>
    <row r="422" spans="1:3" ht="14.45" customHeight="1" x14ac:dyDescent="0.2">
      <c r="A422" s="35">
        <f>'J1-1B'!F28</f>
        <v>0</v>
      </c>
      <c r="B422" s="42">
        <v>773</v>
      </c>
      <c r="C422" s="42">
        <f t="shared" si="6"/>
        <v>0</v>
      </c>
    </row>
    <row r="423" spans="1:3" ht="14.45" customHeight="1" x14ac:dyDescent="0.2">
      <c r="A423" s="35">
        <f>'J1-1B'!F29</f>
        <v>0</v>
      </c>
      <c r="B423" s="42">
        <v>773</v>
      </c>
      <c r="C423" s="42">
        <f t="shared" si="6"/>
        <v>0</v>
      </c>
    </row>
    <row r="424" spans="1:3" ht="14.45" customHeight="1" x14ac:dyDescent="0.2">
      <c r="A424" s="35">
        <f>'J1-1B'!F30</f>
        <v>0</v>
      </c>
      <c r="B424" s="42">
        <v>773</v>
      </c>
      <c r="C424" s="42">
        <f t="shared" si="6"/>
        <v>0</v>
      </c>
    </row>
    <row r="425" spans="1:3" ht="14.45" customHeight="1" x14ac:dyDescent="0.2">
      <c r="A425" s="35">
        <f>'J1-1B'!F31</f>
        <v>0</v>
      </c>
      <c r="B425" s="42">
        <v>319</v>
      </c>
      <c r="C425" s="42">
        <f t="shared" si="6"/>
        <v>0</v>
      </c>
    </row>
    <row r="426" spans="1:3" ht="14.45" customHeight="1" x14ac:dyDescent="0.2">
      <c r="A426" s="35">
        <f>'J1-1B'!F32</f>
        <v>0</v>
      </c>
      <c r="B426" s="42">
        <v>319</v>
      </c>
      <c r="C426" s="42">
        <f t="shared" si="6"/>
        <v>0</v>
      </c>
    </row>
    <row r="427" spans="1:3" ht="14.45" customHeight="1" x14ac:dyDescent="0.2">
      <c r="A427" s="35">
        <f>'J1-1B'!F33</f>
        <v>0</v>
      </c>
      <c r="B427" s="42">
        <v>319</v>
      </c>
      <c r="C427" s="42">
        <f t="shared" si="6"/>
        <v>0</v>
      </c>
    </row>
    <row r="428" spans="1:3" ht="14.45" customHeight="1" x14ac:dyDescent="0.2">
      <c r="A428" s="35">
        <f>'J1-1B'!F34</f>
        <v>0</v>
      </c>
      <c r="B428" s="42">
        <v>319</v>
      </c>
      <c r="C428" s="42">
        <f t="shared" si="6"/>
        <v>0</v>
      </c>
    </row>
    <row r="429" spans="1:3" ht="14.45" customHeight="1" x14ac:dyDescent="0.2">
      <c r="A429" s="35">
        <f>'J1-1B'!F35</f>
        <v>0</v>
      </c>
      <c r="B429" s="42">
        <v>2727</v>
      </c>
      <c r="C429" s="42">
        <f t="shared" si="6"/>
        <v>0</v>
      </c>
    </row>
    <row r="430" spans="1:3" ht="14.45" customHeight="1" x14ac:dyDescent="0.2">
      <c r="A430" s="35">
        <f>'J1-1B'!G11</f>
        <v>0</v>
      </c>
      <c r="B430" s="42">
        <v>148</v>
      </c>
      <c r="C430" s="42">
        <f t="shared" si="6"/>
        <v>0</v>
      </c>
    </row>
    <row r="431" spans="1:3" ht="14.45" customHeight="1" x14ac:dyDescent="0.2">
      <c r="A431" s="35">
        <f>'J1-1B'!G12</f>
        <v>0</v>
      </c>
      <c r="B431" s="42">
        <v>148</v>
      </c>
      <c r="C431" s="42">
        <f t="shared" si="6"/>
        <v>0</v>
      </c>
    </row>
    <row r="432" spans="1:3" ht="14.45" customHeight="1" x14ac:dyDescent="0.2">
      <c r="A432" s="35">
        <f>'J1-1B'!G13</f>
        <v>0</v>
      </c>
      <c r="B432" s="42">
        <v>148</v>
      </c>
      <c r="C432" s="42">
        <f t="shared" si="6"/>
        <v>0</v>
      </c>
    </row>
    <row r="433" spans="1:3" ht="14.45" customHeight="1" x14ac:dyDescent="0.2">
      <c r="A433" s="35">
        <f>'J1-1B'!G14</f>
        <v>0</v>
      </c>
      <c r="B433" s="42">
        <v>148</v>
      </c>
      <c r="C433" s="42">
        <f t="shared" si="6"/>
        <v>0</v>
      </c>
    </row>
    <row r="434" spans="1:3" ht="14.45" customHeight="1" x14ac:dyDescent="0.2">
      <c r="A434" s="35">
        <f>'J1-1B'!G15</f>
        <v>0</v>
      </c>
      <c r="B434" s="42">
        <v>148</v>
      </c>
      <c r="C434" s="42">
        <f t="shared" si="6"/>
        <v>0</v>
      </c>
    </row>
    <row r="435" spans="1:3" ht="14.45" customHeight="1" x14ac:dyDescent="0.2">
      <c r="A435" s="35">
        <f>'J1-1B'!G16</f>
        <v>0</v>
      </c>
      <c r="B435" s="42">
        <v>148</v>
      </c>
      <c r="C435" s="42">
        <f t="shared" si="6"/>
        <v>0</v>
      </c>
    </row>
    <row r="436" spans="1:3" ht="14.45" customHeight="1" x14ac:dyDescent="0.2">
      <c r="A436" s="35">
        <f>'J1-1B'!G17</f>
        <v>0</v>
      </c>
      <c r="B436" s="42">
        <v>148</v>
      </c>
      <c r="C436" s="42">
        <f t="shared" si="6"/>
        <v>0</v>
      </c>
    </row>
    <row r="437" spans="1:3" ht="14.45" customHeight="1" x14ac:dyDescent="0.2">
      <c r="A437" s="35">
        <f>'J1-1B'!G18</f>
        <v>0</v>
      </c>
      <c r="B437" s="42">
        <v>148</v>
      </c>
      <c r="C437" s="42">
        <f t="shared" si="6"/>
        <v>0</v>
      </c>
    </row>
    <row r="438" spans="1:3" ht="14.45" customHeight="1" x14ac:dyDescent="0.2">
      <c r="A438" s="35">
        <f>'J1-1B'!G19</f>
        <v>0</v>
      </c>
      <c r="B438" s="42">
        <v>148</v>
      </c>
      <c r="C438" s="42">
        <f t="shared" si="6"/>
        <v>0</v>
      </c>
    </row>
    <row r="439" spans="1:3" ht="14.45" customHeight="1" x14ac:dyDescent="0.2">
      <c r="A439" s="35">
        <f>'J1-1B'!G20</f>
        <v>0</v>
      </c>
      <c r="B439" s="42">
        <v>148</v>
      </c>
      <c r="C439" s="42">
        <f t="shared" si="6"/>
        <v>0</v>
      </c>
    </row>
    <row r="440" spans="1:3" ht="14.45" customHeight="1" x14ac:dyDescent="0.2">
      <c r="A440" s="35">
        <f>'J1-1B'!G21</f>
        <v>0</v>
      </c>
      <c r="B440" s="42">
        <v>148</v>
      </c>
      <c r="C440" s="42">
        <f t="shared" si="6"/>
        <v>0</v>
      </c>
    </row>
    <row r="441" spans="1:3" ht="14.45" customHeight="1" x14ac:dyDescent="0.2">
      <c r="A441" s="35">
        <f>'J1-1B'!G22</f>
        <v>0</v>
      </c>
      <c r="B441" s="42">
        <v>148</v>
      </c>
      <c r="C441" s="42">
        <f t="shared" si="6"/>
        <v>0</v>
      </c>
    </row>
    <row r="442" spans="1:3" ht="14.45" customHeight="1" x14ac:dyDescent="0.2">
      <c r="A442" s="35">
        <f>'J1-1B'!G23</f>
        <v>0</v>
      </c>
      <c r="B442" s="42">
        <v>148</v>
      </c>
      <c r="C442" s="42">
        <f t="shared" si="6"/>
        <v>0</v>
      </c>
    </row>
    <row r="443" spans="1:3" ht="14.45" customHeight="1" x14ac:dyDescent="0.2">
      <c r="A443" s="35">
        <f>'J1-1B'!G24</f>
        <v>0</v>
      </c>
      <c r="B443" s="42">
        <v>148</v>
      </c>
      <c r="C443" s="42">
        <f t="shared" si="6"/>
        <v>0</v>
      </c>
    </row>
    <row r="444" spans="1:3" ht="14.45" customHeight="1" x14ac:dyDescent="0.2">
      <c r="A444" s="35">
        <f>'J1-1B'!G25</f>
        <v>0</v>
      </c>
      <c r="B444" s="42">
        <v>148</v>
      </c>
      <c r="C444" s="42">
        <f t="shared" si="6"/>
        <v>0</v>
      </c>
    </row>
    <row r="445" spans="1:3" ht="14.45" customHeight="1" x14ac:dyDescent="0.2">
      <c r="A445" s="35">
        <f>'J1-1B'!G26</f>
        <v>0</v>
      </c>
      <c r="B445" s="42">
        <v>148</v>
      </c>
      <c r="C445" s="42">
        <f t="shared" si="6"/>
        <v>0</v>
      </c>
    </row>
    <row r="446" spans="1:3" ht="14.45" customHeight="1" x14ac:dyDescent="0.2">
      <c r="A446" s="35">
        <f>'J1-1B'!G27</f>
        <v>0</v>
      </c>
      <c r="B446" s="42">
        <v>148</v>
      </c>
      <c r="C446" s="42">
        <f t="shared" si="6"/>
        <v>0</v>
      </c>
    </row>
    <row r="447" spans="1:3" ht="14.45" customHeight="1" x14ac:dyDescent="0.2">
      <c r="A447" s="35">
        <f>'J1-1B'!G28</f>
        <v>0</v>
      </c>
      <c r="B447" s="42">
        <v>148</v>
      </c>
      <c r="C447" s="42">
        <f t="shared" si="6"/>
        <v>0</v>
      </c>
    </row>
    <row r="448" spans="1:3" ht="14.45" customHeight="1" x14ac:dyDescent="0.2">
      <c r="A448" s="35">
        <f>'J1-1B'!G29</f>
        <v>0</v>
      </c>
      <c r="B448" s="42">
        <v>148</v>
      </c>
      <c r="C448" s="42">
        <f t="shared" si="6"/>
        <v>0</v>
      </c>
    </row>
    <row r="449" spans="1:3" ht="14.45" customHeight="1" x14ac:dyDescent="0.2">
      <c r="A449" s="35">
        <f>'J1-1B'!G30</f>
        <v>0</v>
      </c>
      <c r="B449" s="42">
        <v>148</v>
      </c>
      <c r="C449" s="42">
        <f t="shared" si="6"/>
        <v>0</v>
      </c>
    </row>
    <row r="450" spans="1:3" ht="14.45" customHeight="1" x14ac:dyDescent="0.2">
      <c r="A450" s="35">
        <f>'J1-1B'!G31</f>
        <v>0</v>
      </c>
      <c r="B450" s="42">
        <v>319</v>
      </c>
      <c r="C450" s="42">
        <f t="shared" si="6"/>
        <v>0</v>
      </c>
    </row>
    <row r="451" spans="1:3" ht="14.45" customHeight="1" x14ac:dyDescent="0.2">
      <c r="A451" s="35">
        <f>'J1-1B'!G32</f>
        <v>0</v>
      </c>
      <c r="B451" s="42">
        <v>319</v>
      </c>
      <c r="C451" s="42">
        <f t="shared" ref="C451:C514" si="7">A451*B451</f>
        <v>0</v>
      </c>
    </row>
    <row r="452" spans="1:3" ht="14.45" customHeight="1" x14ac:dyDescent="0.2">
      <c r="A452" s="35">
        <f>'J1-1B'!G33</f>
        <v>0</v>
      </c>
      <c r="B452" s="42">
        <v>319</v>
      </c>
      <c r="C452" s="42">
        <f t="shared" si="7"/>
        <v>0</v>
      </c>
    </row>
    <row r="453" spans="1:3" ht="14.45" customHeight="1" x14ac:dyDescent="0.2">
      <c r="A453" s="35">
        <f>'J1-1B'!G34</f>
        <v>0</v>
      </c>
      <c r="B453" s="42">
        <v>319</v>
      </c>
      <c r="C453" s="42">
        <f t="shared" si="7"/>
        <v>0</v>
      </c>
    </row>
    <row r="454" spans="1:3" ht="14.45" customHeight="1" x14ac:dyDescent="0.2">
      <c r="A454" s="35">
        <f>'J1-1B'!G35</f>
        <v>0</v>
      </c>
      <c r="B454" s="42">
        <v>2727</v>
      </c>
      <c r="C454" s="42">
        <f t="shared" si="7"/>
        <v>0</v>
      </c>
    </row>
    <row r="455" spans="1:3" ht="14.45" customHeight="1" x14ac:dyDescent="0.2">
      <c r="A455" s="35">
        <f>'J1-1B'!G42</f>
        <v>0</v>
      </c>
      <c r="B455" s="42">
        <v>377</v>
      </c>
      <c r="C455" s="42">
        <f t="shared" si="7"/>
        <v>0</v>
      </c>
    </row>
    <row r="456" spans="1:3" ht="14.45" customHeight="1" x14ac:dyDescent="0.2">
      <c r="A456" s="35">
        <f>'J1-1B'!G43</f>
        <v>0</v>
      </c>
      <c r="B456" s="42">
        <v>377</v>
      </c>
      <c r="C456" s="42">
        <f t="shared" si="7"/>
        <v>0</v>
      </c>
    </row>
    <row r="457" spans="1:3" ht="14.45" customHeight="1" x14ac:dyDescent="0.2">
      <c r="A457" s="35">
        <f>'J1-1B'!G44</f>
        <v>0</v>
      </c>
      <c r="B457" s="42">
        <v>377</v>
      </c>
      <c r="C457" s="42">
        <f t="shared" si="7"/>
        <v>0</v>
      </c>
    </row>
    <row r="458" spans="1:3" ht="14.45" customHeight="1" x14ac:dyDescent="0.2">
      <c r="A458" s="35">
        <f>'J1-1B'!G45</f>
        <v>0</v>
      </c>
      <c r="B458" s="42">
        <v>377</v>
      </c>
      <c r="C458" s="42">
        <f t="shared" si="7"/>
        <v>0</v>
      </c>
    </row>
    <row r="459" spans="1:3" ht="14.45" customHeight="1" x14ac:dyDescent="0.2">
      <c r="A459" s="35">
        <f>'J1-1B'!G46</f>
        <v>0</v>
      </c>
      <c r="B459" s="42">
        <v>377</v>
      </c>
      <c r="C459" s="42">
        <f t="shared" si="7"/>
        <v>0</v>
      </c>
    </row>
    <row r="460" spans="1:3" ht="14.45" customHeight="1" x14ac:dyDescent="0.2">
      <c r="A460" s="35">
        <f>'J1-1B'!G47</f>
        <v>0</v>
      </c>
      <c r="B460" s="42">
        <v>1719</v>
      </c>
      <c r="C460" s="42">
        <f t="shared" si="7"/>
        <v>0</v>
      </c>
    </row>
    <row r="461" spans="1:3" ht="14.45" customHeight="1" x14ac:dyDescent="0.2">
      <c r="A461" s="35">
        <f>'J1-1B'!G48</f>
        <v>0</v>
      </c>
      <c r="B461" s="42">
        <v>1719</v>
      </c>
      <c r="C461" s="42">
        <f t="shared" si="7"/>
        <v>0</v>
      </c>
    </row>
    <row r="462" spans="1:3" ht="14.45" customHeight="1" x14ac:dyDescent="0.2">
      <c r="A462" s="35">
        <f>'J1-1B'!G49</f>
        <v>0</v>
      </c>
      <c r="B462" s="42">
        <v>1861</v>
      </c>
      <c r="C462" s="42">
        <f t="shared" si="7"/>
        <v>0</v>
      </c>
    </row>
    <row r="463" spans="1:3" ht="14.45" customHeight="1" x14ac:dyDescent="0.2">
      <c r="A463" s="35">
        <f>'J1-1B'!G50</f>
        <v>0</v>
      </c>
      <c r="B463" s="42">
        <v>1861</v>
      </c>
      <c r="C463" s="42">
        <f t="shared" si="7"/>
        <v>0</v>
      </c>
    </row>
    <row r="464" spans="1:3" ht="14.45" customHeight="1" x14ac:dyDescent="0.2">
      <c r="A464" s="35">
        <f>'J1-1B'!H11</f>
        <v>0</v>
      </c>
      <c r="B464" s="42">
        <v>148</v>
      </c>
      <c r="C464" s="42">
        <f t="shared" si="7"/>
        <v>0</v>
      </c>
    </row>
    <row r="465" spans="1:3" ht="14.45" customHeight="1" x14ac:dyDescent="0.2">
      <c r="A465" s="35">
        <f>'J1-1B'!H12</f>
        <v>0</v>
      </c>
      <c r="B465" s="42">
        <v>148</v>
      </c>
      <c r="C465" s="42">
        <f t="shared" si="7"/>
        <v>0</v>
      </c>
    </row>
    <row r="466" spans="1:3" ht="14.45" customHeight="1" x14ac:dyDescent="0.2">
      <c r="A466" s="35">
        <f>'J1-1B'!H13</f>
        <v>0</v>
      </c>
      <c r="B466" s="42">
        <v>148</v>
      </c>
      <c r="C466" s="42">
        <f t="shared" si="7"/>
        <v>0</v>
      </c>
    </row>
    <row r="467" spans="1:3" ht="14.45" customHeight="1" x14ac:dyDescent="0.2">
      <c r="A467" s="35">
        <f>'J1-1B'!H14</f>
        <v>0</v>
      </c>
      <c r="B467" s="42">
        <v>148</v>
      </c>
      <c r="C467" s="42">
        <f t="shared" si="7"/>
        <v>0</v>
      </c>
    </row>
    <row r="468" spans="1:3" ht="14.45" customHeight="1" x14ac:dyDescent="0.2">
      <c r="A468" s="35">
        <f>'J1-1B'!H15</f>
        <v>0</v>
      </c>
      <c r="B468" s="42">
        <v>148</v>
      </c>
      <c r="C468" s="42">
        <f t="shared" si="7"/>
        <v>0</v>
      </c>
    </row>
    <row r="469" spans="1:3" ht="14.45" customHeight="1" x14ac:dyDescent="0.2">
      <c r="A469" s="35">
        <f>'J1-1B'!H16</f>
        <v>0</v>
      </c>
      <c r="B469" s="42">
        <v>148</v>
      </c>
      <c r="C469" s="42">
        <f t="shared" si="7"/>
        <v>0</v>
      </c>
    </row>
    <row r="470" spans="1:3" ht="14.45" customHeight="1" x14ac:dyDescent="0.2">
      <c r="A470" s="35">
        <f>'J1-1B'!H17</f>
        <v>0</v>
      </c>
      <c r="B470" s="42">
        <v>148</v>
      </c>
      <c r="C470" s="42">
        <f t="shared" si="7"/>
        <v>0</v>
      </c>
    </row>
    <row r="471" spans="1:3" ht="14.45" customHeight="1" x14ac:dyDescent="0.2">
      <c r="A471" s="35">
        <f>'J1-1B'!H18</f>
        <v>0</v>
      </c>
      <c r="B471" s="42">
        <v>148</v>
      </c>
      <c r="C471" s="42">
        <f t="shared" si="7"/>
        <v>0</v>
      </c>
    </row>
    <row r="472" spans="1:3" ht="14.45" customHeight="1" x14ac:dyDescent="0.2">
      <c r="A472" s="35">
        <f>'J1-1B'!H19</f>
        <v>0</v>
      </c>
      <c r="B472" s="42">
        <v>148</v>
      </c>
      <c r="C472" s="42">
        <f t="shared" si="7"/>
        <v>0</v>
      </c>
    </row>
    <row r="473" spans="1:3" ht="14.45" customHeight="1" x14ac:dyDescent="0.2">
      <c r="A473" s="35">
        <f>'J1-1B'!H20</f>
        <v>0</v>
      </c>
      <c r="B473" s="42">
        <v>148</v>
      </c>
      <c r="C473" s="42">
        <f t="shared" si="7"/>
        <v>0</v>
      </c>
    </row>
    <row r="474" spans="1:3" ht="14.45" customHeight="1" x14ac:dyDescent="0.2">
      <c r="A474" s="35">
        <f>'J1-1B'!H21</f>
        <v>0</v>
      </c>
      <c r="B474" s="42">
        <v>148</v>
      </c>
      <c r="C474" s="42">
        <f t="shared" si="7"/>
        <v>0</v>
      </c>
    </row>
    <row r="475" spans="1:3" ht="14.45" customHeight="1" x14ac:dyDescent="0.2">
      <c r="A475" s="35">
        <f>'J1-1B'!H22</f>
        <v>0</v>
      </c>
      <c r="B475" s="42">
        <v>148</v>
      </c>
      <c r="C475" s="42">
        <f t="shared" si="7"/>
        <v>0</v>
      </c>
    </row>
    <row r="476" spans="1:3" ht="14.45" customHeight="1" x14ac:dyDescent="0.2">
      <c r="A476" s="35">
        <f>'J1-1B'!H23</f>
        <v>0</v>
      </c>
      <c r="B476" s="42">
        <v>148</v>
      </c>
      <c r="C476" s="42">
        <f t="shared" si="7"/>
        <v>0</v>
      </c>
    </row>
    <row r="477" spans="1:3" ht="14.45" customHeight="1" x14ac:dyDescent="0.2">
      <c r="A477" s="35">
        <f>'J1-1B'!H24</f>
        <v>0</v>
      </c>
      <c r="B477" s="42">
        <v>148</v>
      </c>
      <c r="C477" s="42">
        <f t="shared" si="7"/>
        <v>0</v>
      </c>
    </row>
    <row r="478" spans="1:3" ht="14.45" customHeight="1" x14ac:dyDescent="0.2">
      <c r="A478" s="35">
        <f>'J1-1B'!H25</f>
        <v>0</v>
      </c>
      <c r="B478" s="42">
        <v>148</v>
      </c>
      <c r="C478" s="42">
        <f t="shared" si="7"/>
        <v>0</v>
      </c>
    </row>
    <row r="479" spans="1:3" ht="14.45" customHeight="1" x14ac:dyDescent="0.2">
      <c r="A479" s="35">
        <f>'J1-1B'!H26</f>
        <v>0</v>
      </c>
      <c r="B479" s="42">
        <v>148</v>
      </c>
      <c r="C479" s="42">
        <f t="shared" si="7"/>
        <v>0</v>
      </c>
    </row>
    <row r="480" spans="1:3" ht="14.45" customHeight="1" x14ac:dyDescent="0.2">
      <c r="A480" s="35">
        <f>'J1-1B'!H27</f>
        <v>0</v>
      </c>
      <c r="B480" s="42">
        <v>148</v>
      </c>
      <c r="C480" s="42">
        <f t="shared" si="7"/>
        <v>0</v>
      </c>
    </row>
    <row r="481" spans="1:3" ht="14.45" customHeight="1" x14ac:dyDescent="0.2">
      <c r="A481" s="35">
        <f>'J1-1B'!H28</f>
        <v>0</v>
      </c>
      <c r="B481" s="42">
        <v>148</v>
      </c>
      <c r="C481" s="42">
        <f t="shared" si="7"/>
        <v>0</v>
      </c>
    </row>
    <row r="482" spans="1:3" ht="14.45" customHeight="1" x14ac:dyDescent="0.2">
      <c r="A482" s="35">
        <f>'J1-1B'!H29</f>
        <v>0</v>
      </c>
      <c r="B482" s="42">
        <v>148</v>
      </c>
      <c r="C482" s="42">
        <f t="shared" si="7"/>
        <v>0</v>
      </c>
    </row>
    <row r="483" spans="1:3" ht="14.45" customHeight="1" x14ac:dyDescent="0.2">
      <c r="A483" s="35">
        <f>'J1-1B'!H30</f>
        <v>0</v>
      </c>
      <c r="B483" s="42">
        <v>148</v>
      </c>
      <c r="C483" s="42">
        <f t="shared" si="7"/>
        <v>0</v>
      </c>
    </row>
    <row r="484" spans="1:3" ht="14.45" customHeight="1" x14ac:dyDescent="0.2">
      <c r="A484" s="35">
        <f>'J1-1B'!H31</f>
        <v>0</v>
      </c>
      <c r="B484" s="42">
        <v>319</v>
      </c>
      <c r="C484" s="42">
        <f t="shared" si="7"/>
        <v>0</v>
      </c>
    </row>
    <row r="485" spans="1:3" ht="14.45" customHeight="1" x14ac:dyDescent="0.2">
      <c r="A485" s="35">
        <f>'J1-1B'!H32</f>
        <v>0</v>
      </c>
      <c r="B485" s="42">
        <v>319</v>
      </c>
      <c r="C485" s="42">
        <f t="shared" si="7"/>
        <v>0</v>
      </c>
    </row>
    <row r="486" spans="1:3" ht="14.45" customHeight="1" x14ac:dyDescent="0.2">
      <c r="A486" s="35">
        <f>'J1-1B'!H33</f>
        <v>0</v>
      </c>
      <c r="B486" s="42">
        <v>319</v>
      </c>
      <c r="C486" s="42">
        <f t="shared" si="7"/>
        <v>0</v>
      </c>
    </row>
    <row r="487" spans="1:3" ht="14.45" customHeight="1" x14ac:dyDescent="0.2">
      <c r="A487" s="35">
        <f>'J1-1B'!H34</f>
        <v>0</v>
      </c>
      <c r="B487" s="42">
        <v>319</v>
      </c>
      <c r="C487" s="42">
        <f t="shared" si="7"/>
        <v>0</v>
      </c>
    </row>
    <row r="488" spans="1:3" ht="14.45" customHeight="1" x14ac:dyDescent="0.2">
      <c r="A488" s="35">
        <f>'J1-1B'!H35</f>
        <v>0</v>
      </c>
      <c r="B488" s="42">
        <v>2727</v>
      </c>
      <c r="C488" s="42">
        <f t="shared" si="7"/>
        <v>0</v>
      </c>
    </row>
    <row r="489" spans="1:3" ht="14.45" customHeight="1" x14ac:dyDescent="0.2">
      <c r="A489" s="35">
        <f>'J1-1B'!I11</f>
        <v>0</v>
      </c>
      <c r="B489" s="42">
        <v>773</v>
      </c>
      <c r="C489" s="42">
        <f t="shared" si="7"/>
        <v>0</v>
      </c>
    </row>
    <row r="490" spans="1:3" ht="14.45" customHeight="1" x14ac:dyDescent="0.2">
      <c r="A490" s="35">
        <f>'J1-1B'!I12</f>
        <v>0</v>
      </c>
      <c r="B490" s="42">
        <v>773</v>
      </c>
      <c r="C490" s="42">
        <f t="shared" si="7"/>
        <v>0</v>
      </c>
    </row>
    <row r="491" spans="1:3" ht="14.45" customHeight="1" x14ac:dyDescent="0.2">
      <c r="A491" s="35">
        <f>'J1-1B'!I13</f>
        <v>0</v>
      </c>
      <c r="B491" s="42">
        <v>773</v>
      </c>
      <c r="C491" s="42">
        <f t="shared" si="7"/>
        <v>0</v>
      </c>
    </row>
    <row r="492" spans="1:3" ht="14.45" customHeight="1" x14ac:dyDescent="0.2">
      <c r="A492" s="35">
        <f>'J1-1B'!I14</f>
        <v>0</v>
      </c>
      <c r="B492" s="42">
        <v>773</v>
      </c>
      <c r="C492" s="42">
        <f t="shared" si="7"/>
        <v>0</v>
      </c>
    </row>
    <row r="493" spans="1:3" ht="14.45" customHeight="1" x14ac:dyDescent="0.2">
      <c r="A493" s="35">
        <f>'J1-1B'!I15</f>
        <v>0</v>
      </c>
      <c r="B493" s="42">
        <v>773</v>
      </c>
      <c r="C493" s="42">
        <f t="shared" si="7"/>
        <v>0</v>
      </c>
    </row>
    <row r="494" spans="1:3" ht="14.45" customHeight="1" x14ac:dyDescent="0.2">
      <c r="A494" s="35">
        <f>'J1-1B'!I16</f>
        <v>0</v>
      </c>
      <c r="B494" s="42">
        <v>773</v>
      </c>
      <c r="C494" s="42">
        <f t="shared" si="7"/>
        <v>0</v>
      </c>
    </row>
    <row r="495" spans="1:3" ht="14.45" customHeight="1" x14ac:dyDescent="0.2">
      <c r="A495" s="35">
        <f>'J1-1B'!I17</f>
        <v>0</v>
      </c>
      <c r="B495" s="42">
        <v>773</v>
      </c>
      <c r="C495" s="42">
        <f t="shared" si="7"/>
        <v>0</v>
      </c>
    </row>
    <row r="496" spans="1:3" ht="14.45" customHeight="1" x14ac:dyDescent="0.2">
      <c r="A496" s="35">
        <f>'J1-1B'!I18</f>
        <v>0</v>
      </c>
      <c r="B496" s="42">
        <v>773</v>
      </c>
      <c r="C496" s="42">
        <f t="shared" si="7"/>
        <v>0</v>
      </c>
    </row>
    <row r="497" spans="1:3" ht="14.45" customHeight="1" x14ac:dyDescent="0.2">
      <c r="A497" s="35">
        <f>'J1-1B'!I19</f>
        <v>0</v>
      </c>
      <c r="B497" s="42">
        <v>773</v>
      </c>
      <c r="C497" s="42">
        <f t="shared" si="7"/>
        <v>0</v>
      </c>
    </row>
    <row r="498" spans="1:3" ht="14.45" customHeight="1" x14ac:dyDescent="0.2">
      <c r="A498" s="35">
        <f>'J1-1B'!I20</f>
        <v>0</v>
      </c>
      <c r="B498" s="42">
        <v>773</v>
      </c>
      <c r="C498" s="42">
        <f t="shared" si="7"/>
        <v>0</v>
      </c>
    </row>
    <row r="499" spans="1:3" ht="14.45" customHeight="1" x14ac:dyDescent="0.2">
      <c r="A499" s="35">
        <f>'J1-1B'!I21</f>
        <v>0</v>
      </c>
      <c r="B499" s="42">
        <v>773</v>
      </c>
      <c r="C499" s="42">
        <f t="shared" si="7"/>
        <v>0</v>
      </c>
    </row>
    <row r="500" spans="1:3" ht="14.45" customHeight="1" x14ac:dyDescent="0.2">
      <c r="A500" s="35">
        <f>'J1-1B'!I22</f>
        <v>0</v>
      </c>
      <c r="B500" s="42">
        <v>773</v>
      </c>
      <c r="C500" s="42">
        <f t="shared" si="7"/>
        <v>0</v>
      </c>
    </row>
    <row r="501" spans="1:3" ht="14.45" customHeight="1" x14ac:dyDescent="0.2">
      <c r="A501" s="35">
        <f>'J1-1B'!I23</f>
        <v>0</v>
      </c>
      <c r="B501" s="42">
        <v>773</v>
      </c>
      <c r="C501" s="42">
        <f t="shared" si="7"/>
        <v>0</v>
      </c>
    </row>
    <row r="502" spans="1:3" ht="14.45" customHeight="1" x14ac:dyDescent="0.2">
      <c r="A502" s="35">
        <f>'J1-1B'!I24</f>
        <v>0</v>
      </c>
      <c r="B502" s="42">
        <v>773</v>
      </c>
      <c r="C502" s="42">
        <f t="shared" si="7"/>
        <v>0</v>
      </c>
    </row>
    <row r="503" spans="1:3" ht="14.45" customHeight="1" x14ac:dyDescent="0.2">
      <c r="A503" s="35">
        <f>'J1-1B'!I25</f>
        <v>0</v>
      </c>
      <c r="B503" s="42">
        <v>773</v>
      </c>
      <c r="C503" s="42">
        <f t="shared" si="7"/>
        <v>0</v>
      </c>
    </row>
    <row r="504" spans="1:3" ht="14.45" customHeight="1" x14ac:dyDescent="0.2">
      <c r="A504" s="35">
        <f>'J1-1B'!I26</f>
        <v>0</v>
      </c>
      <c r="B504" s="42">
        <v>773</v>
      </c>
      <c r="C504" s="42">
        <f t="shared" si="7"/>
        <v>0</v>
      </c>
    </row>
    <row r="505" spans="1:3" ht="14.45" customHeight="1" x14ac:dyDescent="0.2">
      <c r="A505" s="35">
        <f>'J1-1B'!I27</f>
        <v>0</v>
      </c>
      <c r="B505" s="42">
        <v>773</v>
      </c>
      <c r="C505" s="42">
        <f t="shared" si="7"/>
        <v>0</v>
      </c>
    </row>
    <row r="506" spans="1:3" ht="14.45" customHeight="1" x14ac:dyDescent="0.2">
      <c r="A506" s="35">
        <f>'J1-1B'!I28</f>
        <v>0</v>
      </c>
      <c r="B506" s="42">
        <v>773</v>
      </c>
      <c r="C506" s="42">
        <f t="shared" si="7"/>
        <v>0</v>
      </c>
    </row>
    <row r="507" spans="1:3" ht="14.45" customHeight="1" x14ac:dyDescent="0.2">
      <c r="A507" s="35">
        <f>'J1-1B'!I29</f>
        <v>0</v>
      </c>
      <c r="B507" s="42">
        <v>773</v>
      </c>
      <c r="C507" s="42">
        <f t="shared" si="7"/>
        <v>0</v>
      </c>
    </row>
    <row r="508" spans="1:3" ht="14.45" customHeight="1" x14ac:dyDescent="0.2">
      <c r="A508" s="35">
        <f>'J1-1B'!I30</f>
        <v>0</v>
      </c>
      <c r="B508" s="42">
        <v>773</v>
      </c>
      <c r="C508" s="42">
        <f t="shared" si="7"/>
        <v>0</v>
      </c>
    </row>
    <row r="509" spans="1:3" ht="14.45" customHeight="1" x14ac:dyDescent="0.2">
      <c r="A509" s="35">
        <f>'J1-1B'!I31</f>
        <v>0</v>
      </c>
      <c r="B509" s="42">
        <v>319</v>
      </c>
      <c r="C509" s="42">
        <f t="shared" si="7"/>
        <v>0</v>
      </c>
    </row>
    <row r="510" spans="1:3" ht="14.45" customHeight="1" x14ac:dyDescent="0.2">
      <c r="A510" s="35">
        <f>'J1-1B'!I32</f>
        <v>0</v>
      </c>
      <c r="B510" s="42">
        <v>319</v>
      </c>
      <c r="C510" s="42">
        <f t="shared" si="7"/>
        <v>0</v>
      </c>
    </row>
    <row r="511" spans="1:3" ht="14.45" customHeight="1" x14ac:dyDescent="0.2">
      <c r="A511" s="35">
        <f>'J1-1B'!I33</f>
        <v>0</v>
      </c>
      <c r="B511" s="42">
        <v>319</v>
      </c>
      <c r="C511" s="42">
        <f t="shared" si="7"/>
        <v>0</v>
      </c>
    </row>
    <row r="512" spans="1:3" ht="14.45" customHeight="1" x14ac:dyDescent="0.2">
      <c r="A512" s="35">
        <f>'J1-1B'!I34</f>
        <v>0</v>
      </c>
      <c r="B512" s="42">
        <v>319</v>
      </c>
      <c r="C512" s="42">
        <f t="shared" si="7"/>
        <v>0</v>
      </c>
    </row>
    <row r="513" spans="1:3" ht="14.45" customHeight="1" x14ac:dyDescent="0.2">
      <c r="A513" s="35">
        <f>'J1-1B'!I35</f>
        <v>0</v>
      </c>
      <c r="B513" s="42">
        <v>2727</v>
      </c>
      <c r="C513" s="42">
        <f t="shared" si="7"/>
        <v>0</v>
      </c>
    </row>
    <row r="514" spans="1:3" ht="14.45" customHeight="1" x14ac:dyDescent="0.2">
      <c r="A514" s="35">
        <f>'J1-1B'!I42</f>
        <v>0</v>
      </c>
      <c r="B514" s="42">
        <v>377</v>
      </c>
      <c r="C514" s="42">
        <f t="shared" si="7"/>
        <v>0</v>
      </c>
    </row>
    <row r="515" spans="1:3" ht="14.45" customHeight="1" x14ac:dyDescent="0.2">
      <c r="A515" s="35">
        <f>'J1-1B'!I43</f>
        <v>0</v>
      </c>
      <c r="B515" s="42">
        <v>377</v>
      </c>
      <c r="C515" s="42">
        <f t="shared" ref="C515:C578" si="8">A515*B515</f>
        <v>0</v>
      </c>
    </row>
    <row r="516" spans="1:3" ht="14.45" customHeight="1" x14ac:dyDescent="0.2">
      <c r="A516" s="35">
        <f>'J1-1B'!I44</f>
        <v>0</v>
      </c>
      <c r="B516" s="42">
        <v>377</v>
      </c>
      <c r="C516" s="42">
        <f t="shared" si="8"/>
        <v>0</v>
      </c>
    </row>
    <row r="517" spans="1:3" ht="14.45" customHeight="1" x14ac:dyDescent="0.2">
      <c r="A517" s="35">
        <f>'J1-1B'!I45</f>
        <v>0</v>
      </c>
      <c r="B517" s="42">
        <v>377</v>
      </c>
      <c r="C517" s="42">
        <f t="shared" si="8"/>
        <v>0</v>
      </c>
    </row>
    <row r="518" spans="1:3" ht="14.45" customHeight="1" x14ac:dyDescent="0.2">
      <c r="A518" s="35">
        <f>'J1-1B'!I46</f>
        <v>0</v>
      </c>
      <c r="B518" s="42">
        <v>377</v>
      </c>
      <c r="C518" s="42">
        <f t="shared" si="8"/>
        <v>0</v>
      </c>
    </row>
    <row r="519" spans="1:3" ht="14.45" customHeight="1" x14ac:dyDescent="0.2">
      <c r="A519" s="35">
        <f>'J1-1B'!I47</f>
        <v>0</v>
      </c>
      <c r="B519" s="42">
        <v>1719</v>
      </c>
      <c r="C519" s="42">
        <f t="shared" si="8"/>
        <v>0</v>
      </c>
    </row>
    <row r="520" spans="1:3" ht="14.45" customHeight="1" x14ac:dyDescent="0.2">
      <c r="A520" s="35">
        <f>'J1-1B'!I48</f>
        <v>0</v>
      </c>
      <c r="B520" s="42">
        <v>1719</v>
      </c>
      <c r="C520" s="42">
        <f t="shared" si="8"/>
        <v>0</v>
      </c>
    </row>
    <row r="521" spans="1:3" ht="14.45" customHeight="1" x14ac:dyDescent="0.2">
      <c r="A521" s="35">
        <f>'J1-1B'!I49</f>
        <v>0</v>
      </c>
      <c r="B521" s="42">
        <v>1861</v>
      </c>
      <c r="C521" s="42">
        <f t="shared" si="8"/>
        <v>0</v>
      </c>
    </row>
    <row r="522" spans="1:3" ht="14.45" customHeight="1" x14ac:dyDescent="0.2">
      <c r="A522" s="35">
        <f>'J1-1B'!I50</f>
        <v>0</v>
      </c>
      <c r="B522" s="42">
        <v>1861</v>
      </c>
      <c r="C522" s="42">
        <f t="shared" si="8"/>
        <v>0</v>
      </c>
    </row>
    <row r="523" spans="1:3" ht="14.45" customHeight="1" x14ac:dyDescent="0.2">
      <c r="A523" s="35">
        <f>'J1-1B'!J11</f>
        <v>0</v>
      </c>
      <c r="B523" s="42">
        <v>773</v>
      </c>
      <c r="C523" s="42">
        <f t="shared" si="8"/>
        <v>0</v>
      </c>
    </row>
    <row r="524" spans="1:3" ht="14.45" customHeight="1" x14ac:dyDescent="0.2">
      <c r="A524" s="35">
        <f>'J1-1B'!J12</f>
        <v>0</v>
      </c>
      <c r="B524" s="42">
        <v>773</v>
      </c>
      <c r="C524" s="42">
        <f t="shared" si="8"/>
        <v>0</v>
      </c>
    </row>
    <row r="525" spans="1:3" ht="14.45" customHeight="1" x14ac:dyDescent="0.2">
      <c r="A525" s="35">
        <f>'J1-1B'!J13</f>
        <v>0</v>
      </c>
      <c r="B525" s="42">
        <v>773</v>
      </c>
      <c r="C525" s="42">
        <f t="shared" si="8"/>
        <v>0</v>
      </c>
    </row>
    <row r="526" spans="1:3" ht="14.45" customHeight="1" x14ac:dyDescent="0.2">
      <c r="A526" s="35">
        <f>'J1-1B'!J14</f>
        <v>0</v>
      </c>
      <c r="B526" s="42">
        <v>773</v>
      </c>
      <c r="C526" s="42">
        <f t="shared" si="8"/>
        <v>0</v>
      </c>
    </row>
    <row r="527" spans="1:3" ht="14.45" customHeight="1" x14ac:dyDescent="0.2">
      <c r="A527" s="35">
        <f>'J1-1B'!J15</f>
        <v>0</v>
      </c>
      <c r="B527" s="42">
        <v>773</v>
      </c>
      <c r="C527" s="42">
        <f t="shared" si="8"/>
        <v>0</v>
      </c>
    </row>
    <row r="528" spans="1:3" ht="14.45" customHeight="1" x14ac:dyDescent="0.2">
      <c r="A528" s="35">
        <f>'J1-1B'!J16</f>
        <v>0</v>
      </c>
      <c r="B528" s="42">
        <v>773</v>
      </c>
      <c r="C528" s="42">
        <f t="shared" si="8"/>
        <v>0</v>
      </c>
    </row>
    <row r="529" spans="1:3" ht="14.45" customHeight="1" x14ac:dyDescent="0.2">
      <c r="A529" s="35">
        <f>'J1-1B'!J17</f>
        <v>0</v>
      </c>
      <c r="B529" s="42">
        <v>773</v>
      </c>
      <c r="C529" s="42">
        <f t="shared" si="8"/>
        <v>0</v>
      </c>
    </row>
    <row r="530" spans="1:3" ht="14.45" customHeight="1" x14ac:dyDescent="0.2">
      <c r="A530" s="35">
        <f>'J1-1B'!J18</f>
        <v>0</v>
      </c>
      <c r="B530" s="42">
        <v>773</v>
      </c>
      <c r="C530" s="42">
        <f t="shared" si="8"/>
        <v>0</v>
      </c>
    </row>
    <row r="531" spans="1:3" ht="14.45" customHeight="1" x14ac:dyDescent="0.2">
      <c r="A531" s="35">
        <f>'J1-1B'!J19</f>
        <v>0</v>
      </c>
      <c r="B531" s="42">
        <v>773</v>
      </c>
      <c r="C531" s="42">
        <f t="shared" si="8"/>
        <v>0</v>
      </c>
    </row>
    <row r="532" spans="1:3" ht="14.45" customHeight="1" x14ac:dyDescent="0.2">
      <c r="A532" s="35">
        <f>'J1-1B'!J20</f>
        <v>0</v>
      </c>
      <c r="B532" s="42">
        <v>773</v>
      </c>
      <c r="C532" s="42">
        <f t="shared" si="8"/>
        <v>0</v>
      </c>
    </row>
    <row r="533" spans="1:3" ht="14.45" customHeight="1" x14ac:dyDescent="0.2">
      <c r="A533" s="35">
        <f>'J1-1B'!J21</f>
        <v>0</v>
      </c>
      <c r="B533" s="42">
        <v>773</v>
      </c>
      <c r="C533" s="42">
        <f t="shared" si="8"/>
        <v>0</v>
      </c>
    </row>
    <row r="534" spans="1:3" ht="14.45" customHeight="1" x14ac:dyDescent="0.2">
      <c r="A534" s="35">
        <f>'J1-1B'!J22</f>
        <v>0</v>
      </c>
      <c r="B534" s="42">
        <v>773</v>
      </c>
      <c r="C534" s="42">
        <f t="shared" si="8"/>
        <v>0</v>
      </c>
    </row>
    <row r="535" spans="1:3" ht="14.45" customHeight="1" x14ac:dyDescent="0.2">
      <c r="A535" s="35">
        <f>'J1-1B'!J23</f>
        <v>0</v>
      </c>
      <c r="B535" s="42">
        <v>773</v>
      </c>
      <c r="C535" s="42">
        <f t="shared" si="8"/>
        <v>0</v>
      </c>
    </row>
    <row r="536" spans="1:3" ht="14.45" customHeight="1" x14ac:dyDescent="0.2">
      <c r="A536" s="35">
        <f>'J1-1B'!J24</f>
        <v>0</v>
      </c>
      <c r="B536" s="42">
        <v>773</v>
      </c>
      <c r="C536" s="42">
        <f t="shared" si="8"/>
        <v>0</v>
      </c>
    </row>
    <row r="537" spans="1:3" ht="14.45" customHeight="1" x14ac:dyDescent="0.2">
      <c r="A537" s="35">
        <f>'J1-1B'!J25</f>
        <v>0</v>
      </c>
      <c r="B537" s="42">
        <v>773</v>
      </c>
      <c r="C537" s="42">
        <f t="shared" si="8"/>
        <v>0</v>
      </c>
    </row>
    <row r="538" spans="1:3" ht="14.45" customHeight="1" x14ac:dyDescent="0.2">
      <c r="A538" s="35">
        <f>'J1-1B'!J26</f>
        <v>0</v>
      </c>
      <c r="B538" s="42">
        <v>773</v>
      </c>
      <c r="C538" s="42">
        <f t="shared" si="8"/>
        <v>0</v>
      </c>
    </row>
    <row r="539" spans="1:3" ht="14.45" customHeight="1" x14ac:dyDescent="0.2">
      <c r="A539" s="35">
        <f>'J1-1B'!J27</f>
        <v>0</v>
      </c>
      <c r="B539" s="42">
        <v>773</v>
      </c>
      <c r="C539" s="42">
        <f t="shared" si="8"/>
        <v>0</v>
      </c>
    </row>
    <row r="540" spans="1:3" ht="14.45" customHeight="1" x14ac:dyDescent="0.2">
      <c r="A540" s="35">
        <f>'J1-1B'!J28</f>
        <v>0</v>
      </c>
      <c r="B540" s="42">
        <v>773</v>
      </c>
      <c r="C540" s="42">
        <f t="shared" si="8"/>
        <v>0</v>
      </c>
    </row>
    <row r="541" spans="1:3" ht="14.45" customHeight="1" x14ac:dyDescent="0.2">
      <c r="A541" s="35">
        <f>'J1-1B'!J29</f>
        <v>0</v>
      </c>
      <c r="B541" s="42">
        <v>773</v>
      </c>
      <c r="C541" s="42">
        <f t="shared" si="8"/>
        <v>0</v>
      </c>
    </row>
    <row r="542" spans="1:3" ht="14.45" customHeight="1" x14ac:dyDescent="0.2">
      <c r="A542" s="35">
        <f>'J1-1B'!J30</f>
        <v>0</v>
      </c>
      <c r="B542" s="42">
        <v>773</v>
      </c>
      <c r="C542" s="42">
        <f t="shared" si="8"/>
        <v>0</v>
      </c>
    </row>
    <row r="543" spans="1:3" ht="14.45" customHeight="1" x14ac:dyDescent="0.2">
      <c r="A543" s="35">
        <f>'J1-1B'!J31</f>
        <v>0</v>
      </c>
      <c r="B543" s="42">
        <v>319</v>
      </c>
      <c r="C543" s="42">
        <f t="shared" si="8"/>
        <v>0</v>
      </c>
    </row>
    <row r="544" spans="1:3" ht="14.45" customHeight="1" x14ac:dyDescent="0.2">
      <c r="A544" s="35">
        <f>'J1-1B'!J32</f>
        <v>0</v>
      </c>
      <c r="B544" s="42">
        <v>319</v>
      </c>
      <c r="C544" s="42">
        <f t="shared" si="8"/>
        <v>0</v>
      </c>
    </row>
    <row r="545" spans="1:3" ht="14.45" customHeight="1" x14ac:dyDescent="0.2">
      <c r="A545" s="35">
        <f>'J1-1B'!J33</f>
        <v>0</v>
      </c>
      <c r="B545" s="42">
        <v>319</v>
      </c>
      <c r="C545" s="42">
        <f t="shared" si="8"/>
        <v>0</v>
      </c>
    </row>
    <row r="546" spans="1:3" ht="14.45" customHeight="1" x14ac:dyDescent="0.2">
      <c r="A546" s="35">
        <f>'J1-1B'!J34</f>
        <v>0</v>
      </c>
      <c r="B546" s="42">
        <v>319</v>
      </c>
      <c r="C546" s="42">
        <f t="shared" si="8"/>
        <v>0</v>
      </c>
    </row>
    <row r="547" spans="1:3" ht="14.45" customHeight="1" x14ac:dyDescent="0.2">
      <c r="A547" s="35">
        <f>'J1-1B'!J35</f>
        <v>0</v>
      </c>
      <c r="B547" s="42">
        <v>2727</v>
      </c>
      <c r="C547" s="42">
        <f t="shared" si="8"/>
        <v>0</v>
      </c>
    </row>
    <row r="548" spans="1:3" ht="14.45" customHeight="1" x14ac:dyDescent="0.2">
      <c r="A548" s="35">
        <f>'J1-1B'!K11</f>
        <v>0</v>
      </c>
      <c r="B548" s="42">
        <v>148</v>
      </c>
      <c r="C548" s="42">
        <f t="shared" si="8"/>
        <v>0</v>
      </c>
    </row>
    <row r="549" spans="1:3" ht="14.45" customHeight="1" x14ac:dyDescent="0.2">
      <c r="A549" s="35">
        <f>'J1-1B'!K12</f>
        <v>0</v>
      </c>
      <c r="B549" s="42">
        <v>148</v>
      </c>
      <c r="C549" s="42">
        <f t="shared" si="8"/>
        <v>0</v>
      </c>
    </row>
    <row r="550" spans="1:3" ht="14.45" customHeight="1" x14ac:dyDescent="0.2">
      <c r="A550" s="35">
        <f>'J1-1B'!K13</f>
        <v>0</v>
      </c>
      <c r="B550" s="42">
        <v>148</v>
      </c>
      <c r="C550" s="42">
        <f t="shared" si="8"/>
        <v>0</v>
      </c>
    </row>
    <row r="551" spans="1:3" ht="14.45" customHeight="1" x14ac:dyDescent="0.2">
      <c r="A551" s="35">
        <f>'J1-1B'!K14</f>
        <v>0</v>
      </c>
      <c r="B551" s="42">
        <v>148</v>
      </c>
      <c r="C551" s="42">
        <f t="shared" si="8"/>
        <v>0</v>
      </c>
    </row>
    <row r="552" spans="1:3" ht="14.45" customHeight="1" x14ac:dyDescent="0.2">
      <c r="A552" s="35">
        <f>'J1-1B'!K15</f>
        <v>0</v>
      </c>
      <c r="B552" s="42">
        <v>148</v>
      </c>
      <c r="C552" s="42">
        <f t="shared" si="8"/>
        <v>0</v>
      </c>
    </row>
    <row r="553" spans="1:3" ht="14.45" customHeight="1" x14ac:dyDescent="0.2">
      <c r="A553" s="35">
        <f>'J1-1B'!K16</f>
        <v>0</v>
      </c>
      <c r="B553" s="42">
        <v>148</v>
      </c>
      <c r="C553" s="42">
        <f t="shared" si="8"/>
        <v>0</v>
      </c>
    </row>
    <row r="554" spans="1:3" ht="14.45" customHeight="1" x14ac:dyDescent="0.2">
      <c r="A554" s="35">
        <f>'J1-1B'!K17</f>
        <v>0</v>
      </c>
      <c r="B554" s="42">
        <v>148</v>
      </c>
      <c r="C554" s="42">
        <f t="shared" si="8"/>
        <v>0</v>
      </c>
    </row>
    <row r="555" spans="1:3" ht="14.45" customHeight="1" x14ac:dyDescent="0.2">
      <c r="A555" s="35">
        <f>'J1-1B'!K18</f>
        <v>0</v>
      </c>
      <c r="B555" s="42">
        <v>148</v>
      </c>
      <c r="C555" s="42">
        <f t="shared" si="8"/>
        <v>0</v>
      </c>
    </row>
    <row r="556" spans="1:3" ht="14.45" customHeight="1" x14ac:dyDescent="0.2">
      <c r="A556" s="35">
        <f>'J1-1B'!K19</f>
        <v>0</v>
      </c>
      <c r="B556" s="42">
        <v>148</v>
      </c>
      <c r="C556" s="42">
        <f t="shared" si="8"/>
        <v>0</v>
      </c>
    </row>
    <row r="557" spans="1:3" ht="14.45" customHeight="1" x14ac:dyDescent="0.2">
      <c r="A557" s="35">
        <f>'J1-1B'!K20</f>
        <v>0</v>
      </c>
      <c r="B557" s="42">
        <v>148</v>
      </c>
      <c r="C557" s="42">
        <f t="shared" si="8"/>
        <v>0</v>
      </c>
    </row>
    <row r="558" spans="1:3" ht="14.45" customHeight="1" x14ac:dyDescent="0.2">
      <c r="A558" s="35">
        <f>'J1-1B'!K21</f>
        <v>0</v>
      </c>
      <c r="B558" s="42">
        <v>148</v>
      </c>
      <c r="C558" s="42">
        <f t="shared" si="8"/>
        <v>0</v>
      </c>
    </row>
    <row r="559" spans="1:3" ht="14.45" customHeight="1" x14ac:dyDescent="0.2">
      <c r="A559" s="35">
        <f>'J1-1B'!K22</f>
        <v>0</v>
      </c>
      <c r="B559" s="42">
        <v>148</v>
      </c>
      <c r="C559" s="42">
        <f t="shared" si="8"/>
        <v>0</v>
      </c>
    </row>
    <row r="560" spans="1:3" ht="14.45" customHeight="1" x14ac:dyDescent="0.2">
      <c r="A560" s="35">
        <f>'J1-1B'!K23</f>
        <v>0</v>
      </c>
      <c r="B560" s="42">
        <v>148</v>
      </c>
      <c r="C560" s="42">
        <f t="shared" si="8"/>
        <v>0</v>
      </c>
    </row>
    <row r="561" spans="1:3" ht="14.45" customHeight="1" x14ac:dyDescent="0.2">
      <c r="A561" s="35">
        <f>'J1-1B'!K24</f>
        <v>0</v>
      </c>
      <c r="B561" s="42">
        <v>148</v>
      </c>
      <c r="C561" s="42">
        <f t="shared" si="8"/>
        <v>0</v>
      </c>
    </row>
    <row r="562" spans="1:3" ht="14.45" customHeight="1" x14ac:dyDescent="0.2">
      <c r="A562" s="35">
        <f>'J1-1B'!K25</f>
        <v>0</v>
      </c>
      <c r="B562" s="42">
        <v>148</v>
      </c>
      <c r="C562" s="42">
        <f t="shared" si="8"/>
        <v>0</v>
      </c>
    </row>
    <row r="563" spans="1:3" ht="14.45" customHeight="1" x14ac:dyDescent="0.2">
      <c r="A563" s="35">
        <f>'J1-1B'!K26</f>
        <v>0</v>
      </c>
      <c r="B563" s="42">
        <v>148</v>
      </c>
      <c r="C563" s="42">
        <f t="shared" si="8"/>
        <v>0</v>
      </c>
    </row>
    <row r="564" spans="1:3" ht="14.45" customHeight="1" x14ac:dyDescent="0.2">
      <c r="A564" s="35">
        <f>'J1-1B'!K27</f>
        <v>0</v>
      </c>
      <c r="B564" s="42">
        <v>148</v>
      </c>
      <c r="C564" s="42">
        <f t="shared" si="8"/>
        <v>0</v>
      </c>
    </row>
    <row r="565" spans="1:3" ht="14.45" customHeight="1" x14ac:dyDescent="0.2">
      <c r="A565" s="35">
        <f>'J1-1B'!K28</f>
        <v>0</v>
      </c>
      <c r="B565" s="42">
        <v>148</v>
      </c>
      <c r="C565" s="42">
        <f t="shared" si="8"/>
        <v>0</v>
      </c>
    </row>
    <row r="566" spans="1:3" ht="14.45" customHeight="1" x14ac:dyDescent="0.2">
      <c r="A566" s="35">
        <f>'J1-1B'!K29</f>
        <v>0</v>
      </c>
      <c r="B566" s="42">
        <v>148</v>
      </c>
      <c r="C566" s="42">
        <f t="shared" si="8"/>
        <v>0</v>
      </c>
    </row>
    <row r="567" spans="1:3" ht="14.45" customHeight="1" x14ac:dyDescent="0.2">
      <c r="A567" s="35">
        <f>'J1-1B'!K30</f>
        <v>0</v>
      </c>
      <c r="B567" s="42">
        <v>148</v>
      </c>
      <c r="C567" s="42">
        <f t="shared" si="8"/>
        <v>0</v>
      </c>
    </row>
    <row r="568" spans="1:3" ht="14.45" customHeight="1" x14ac:dyDescent="0.2">
      <c r="A568" s="35">
        <f>'J1-1B'!K31</f>
        <v>0</v>
      </c>
      <c r="B568" s="42">
        <v>319</v>
      </c>
      <c r="C568" s="42">
        <f t="shared" si="8"/>
        <v>0</v>
      </c>
    </row>
    <row r="569" spans="1:3" ht="14.45" customHeight="1" x14ac:dyDescent="0.2">
      <c r="A569" s="35">
        <f>'J1-1B'!K32</f>
        <v>0</v>
      </c>
      <c r="B569" s="42">
        <v>319</v>
      </c>
      <c r="C569" s="42">
        <f t="shared" si="8"/>
        <v>0</v>
      </c>
    </row>
    <row r="570" spans="1:3" ht="14.45" customHeight="1" x14ac:dyDescent="0.2">
      <c r="A570" s="35">
        <f>'J1-1B'!K33</f>
        <v>0</v>
      </c>
      <c r="B570" s="42">
        <v>319</v>
      </c>
      <c r="C570" s="42">
        <f t="shared" si="8"/>
        <v>0</v>
      </c>
    </row>
    <row r="571" spans="1:3" ht="14.45" customHeight="1" x14ac:dyDescent="0.2">
      <c r="A571" s="35">
        <f>'J1-1B'!K34</f>
        <v>0</v>
      </c>
      <c r="B571" s="42">
        <v>319</v>
      </c>
      <c r="C571" s="42">
        <f t="shared" si="8"/>
        <v>0</v>
      </c>
    </row>
    <row r="572" spans="1:3" ht="14.45" customHeight="1" x14ac:dyDescent="0.2">
      <c r="A572" s="35">
        <f>'J1-1B'!K35</f>
        <v>0</v>
      </c>
      <c r="B572" s="42">
        <v>2727</v>
      </c>
      <c r="C572" s="42">
        <f t="shared" si="8"/>
        <v>0</v>
      </c>
    </row>
    <row r="573" spans="1:3" ht="14.45" customHeight="1" x14ac:dyDescent="0.2">
      <c r="A573" s="35">
        <f>'J1-1B'!K42</f>
        <v>0</v>
      </c>
      <c r="B573" s="42">
        <v>377</v>
      </c>
      <c r="C573" s="42">
        <f t="shared" si="8"/>
        <v>0</v>
      </c>
    </row>
    <row r="574" spans="1:3" ht="14.45" customHeight="1" x14ac:dyDescent="0.2">
      <c r="A574" s="35">
        <f>'J1-1B'!K43</f>
        <v>0</v>
      </c>
      <c r="B574" s="42">
        <v>377</v>
      </c>
      <c r="C574" s="42">
        <f t="shared" si="8"/>
        <v>0</v>
      </c>
    </row>
    <row r="575" spans="1:3" ht="14.45" customHeight="1" x14ac:dyDescent="0.2">
      <c r="A575" s="35">
        <f>'J1-1B'!K44</f>
        <v>0</v>
      </c>
      <c r="B575" s="42">
        <v>377</v>
      </c>
      <c r="C575" s="42">
        <f t="shared" si="8"/>
        <v>0</v>
      </c>
    </row>
    <row r="576" spans="1:3" ht="14.45" customHeight="1" x14ac:dyDescent="0.2">
      <c r="A576" s="35">
        <f>'J1-1B'!K45</f>
        <v>0</v>
      </c>
      <c r="B576" s="42">
        <v>377</v>
      </c>
      <c r="C576" s="42">
        <f t="shared" si="8"/>
        <v>0</v>
      </c>
    </row>
    <row r="577" spans="1:3" ht="14.45" customHeight="1" x14ac:dyDescent="0.2">
      <c r="A577" s="35">
        <f>'J1-1B'!K46</f>
        <v>0</v>
      </c>
      <c r="B577" s="42">
        <v>377</v>
      </c>
      <c r="C577" s="42">
        <f t="shared" si="8"/>
        <v>0</v>
      </c>
    </row>
    <row r="578" spans="1:3" ht="14.45" customHeight="1" x14ac:dyDescent="0.2">
      <c r="A578" s="35">
        <f>'J1-1B'!K47</f>
        <v>0</v>
      </c>
      <c r="B578" s="42">
        <v>1719</v>
      </c>
      <c r="C578" s="42">
        <f t="shared" si="8"/>
        <v>0</v>
      </c>
    </row>
    <row r="579" spans="1:3" ht="14.45" customHeight="1" x14ac:dyDescent="0.2">
      <c r="A579" s="35">
        <f>'J1-1B'!K48</f>
        <v>0</v>
      </c>
      <c r="B579" s="42">
        <v>1719</v>
      </c>
      <c r="C579" s="42">
        <f t="shared" ref="C579:C642" si="9">A579*B579</f>
        <v>0</v>
      </c>
    </row>
    <row r="580" spans="1:3" ht="14.45" customHeight="1" x14ac:dyDescent="0.2">
      <c r="A580" s="35">
        <f>'J1-1B'!K49</f>
        <v>0</v>
      </c>
      <c r="B580" s="42">
        <v>1861</v>
      </c>
      <c r="C580" s="42">
        <f t="shared" si="9"/>
        <v>0</v>
      </c>
    </row>
    <row r="581" spans="1:3" ht="14.45" customHeight="1" x14ac:dyDescent="0.2">
      <c r="A581" s="35">
        <f>'J1-1B'!K50</f>
        <v>0</v>
      </c>
      <c r="B581" s="42">
        <v>1861</v>
      </c>
      <c r="C581" s="42">
        <f t="shared" si="9"/>
        <v>0</v>
      </c>
    </row>
    <row r="582" spans="1:3" ht="14.45" customHeight="1" x14ac:dyDescent="0.2">
      <c r="A582" s="35">
        <f>'J1-1B'!L11</f>
        <v>0</v>
      </c>
      <c r="B582" s="42">
        <v>148</v>
      </c>
      <c r="C582" s="42">
        <f t="shared" si="9"/>
        <v>0</v>
      </c>
    </row>
    <row r="583" spans="1:3" ht="14.45" customHeight="1" x14ac:dyDescent="0.2">
      <c r="A583" s="35">
        <f>'J1-1B'!L12</f>
        <v>0</v>
      </c>
      <c r="B583" s="42">
        <v>148</v>
      </c>
      <c r="C583" s="42">
        <f t="shared" si="9"/>
        <v>0</v>
      </c>
    </row>
    <row r="584" spans="1:3" ht="14.45" customHeight="1" x14ac:dyDescent="0.2">
      <c r="A584" s="35">
        <f>'J1-1B'!L13</f>
        <v>0</v>
      </c>
      <c r="B584" s="42">
        <v>148</v>
      </c>
      <c r="C584" s="42">
        <f t="shared" si="9"/>
        <v>0</v>
      </c>
    </row>
    <row r="585" spans="1:3" ht="14.45" customHeight="1" x14ac:dyDescent="0.2">
      <c r="A585" s="35">
        <f>'J1-1B'!L14</f>
        <v>0</v>
      </c>
      <c r="B585" s="42">
        <v>148</v>
      </c>
      <c r="C585" s="42">
        <f t="shared" si="9"/>
        <v>0</v>
      </c>
    </row>
    <row r="586" spans="1:3" ht="14.45" customHeight="1" x14ac:dyDescent="0.2">
      <c r="A586" s="35">
        <f>'J1-1B'!L15</f>
        <v>0</v>
      </c>
      <c r="B586" s="42">
        <v>148</v>
      </c>
      <c r="C586" s="42">
        <f t="shared" si="9"/>
        <v>0</v>
      </c>
    </row>
    <row r="587" spans="1:3" ht="14.45" customHeight="1" x14ac:dyDescent="0.2">
      <c r="A587" s="35">
        <f>'J1-1B'!L16</f>
        <v>0</v>
      </c>
      <c r="B587" s="42">
        <v>148</v>
      </c>
      <c r="C587" s="42">
        <f t="shared" si="9"/>
        <v>0</v>
      </c>
    </row>
    <row r="588" spans="1:3" ht="14.45" customHeight="1" x14ac:dyDescent="0.2">
      <c r="A588" s="35">
        <f>'J1-1B'!L17</f>
        <v>0</v>
      </c>
      <c r="B588" s="42">
        <v>148</v>
      </c>
      <c r="C588" s="42">
        <f t="shared" si="9"/>
        <v>0</v>
      </c>
    </row>
    <row r="589" spans="1:3" ht="14.45" customHeight="1" x14ac:dyDescent="0.2">
      <c r="A589" s="35">
        <f>'J1-1B'!L18</f>
        <v>0</v>
      </c>
      <c r="B589" s="42">
        <v>148</v>
      </c>
      <c r="C589" s="42">
        <f t="shared" si="9"/>
        <v>0</v>
      </c>
    </row>
    <row r="590" spans="1:3" ht="14.45" customHeight="1" x14ac:dyDescent="0.2">
      <c r="A590" s="35">
        <f>'J1-1B'!L19</f>
        <v>0</v>
      </c>
      <c r="B590" s="42">
        <v>148</v>
      </c>
      <c r="C590" s="42">
        <f t="shared" si="9"/>
        <v>0</v>
      </c>
    </row>
    <row r="591" spans="1:3" ht="14.45" customHeight="1" x14ac:dyDescent="0.2">
      <c r="A591" s="35">
        <f>'J1-1B'!L20</f>
        <v>0</v>
      </c>
      <c r="B591" s="42">
        <v>148</v>
      </c>
      <c r="C591" s="42">
        <f t="shared" si="9"/>
        <v>0</v>
      </c>
    </row>
    <row r="592" spans="1:3" ht="14.45" customHeight="1" x14ac:dyDescent="0.2">
      <c r="A592" s="35">
        <f>'J1-1B'!L21</f>
        <v>0</v>
      </c>
      <c r="B592" s="42">
        <v>148</v>
      </c>
      <c r="C592" s="42">
        <f t="shared" si="9"/>
        <v>0</v>
      </c>
    </row>
    <row r="593" spans="1:3" ht="14.45" customHeight="1" x14ac:dyDescent="0.2">
      <c r="A593" s="35">
        <f>'J1-1B'!L22</f>
        <v>0</v>
      </c>
      <c r="B593" s="42">
        <v>148</v>
      </c>
      <c r="C593" s="42">
        <f t="shared" si="9"/>
        <v>0</v>
      </c>
    </row>
    <row r="594" spans="1:3" ht="14.45" customHeight="1" x14ac:dyDescent="0.2">
      <c r="A594" s="35">
        <f>'J1-1B'!L23</f>
        <v>0</v>
      </c>
      <c r="B594" s="42">
        <v>148</v>
      </c>
      <c r="C594" s="42">
        <f t="shared" si="9"/>
        <v>0</v>
      </c>
    </row>
    <row r="595" spans="1:3" ht="14.45" customHeight="1" x14ac:dyDescent="0.2">
      <c r="A595" s="35">
        <f>'J1-1B'!L24</f>
        <v>0</v>
      </c>
      <c r="B595" s="42">
        <v>148</v>
      </c>
      <c r="C595" s="42">
        <f t="shared" si="9"/>
        <v>0</v>
      </c>
    </row>
    <row r="596" spans="1:3" ht="14.45" customHeight="1" x14ac:dyDescent="0.2">
      <c r="A596" s="35">
        <f>'J1-1B'!L25</f>
        <v>0</v>
      </c>
      <c r="B596" s="42">
        <v>148</v>
      </c>
      <c r="C596" s="42">
        <f t="shared" si="9"/>
        <v>0</v>
      </c>
    </row>
    <row r="597" spans="1:3" ht="14.45" customHeight="1" x14ac:dyDescent="0.2">
      <c r="A597" s="35">
        <f>'J1-1B'!L26</f>
        <v>0</v>
      </c>
      <c r="B597" s="42">
        <v>148</v>
      </c>
      <c r="C597" s="42">
        <f t="shared" si="9"/>
        <v>0</v>
      </c>
    </row>
    <row r="598" spans="1:3" ht="14.45" customHeight="1" x14ac:dyDescent="0.2">
      <c r="A598" s="35">
        <f>'J1-1B'!L27</f>
        <v>0</v>
      </c>
      <c r="B598" s="42">
        <v>148</v>
      </c>
      <c r="C598" s="42">
        <f t="shared" si="9"/>
        <v>0</v>
      </c>
    </row>
    <row r="599" spans="1:3" ht="14.45" customHeight="1" x14ac:dyDescent="0.2">
      <c r="A599" s="35">
        <f>'J1-1B'!L28</f>
        <v>0</v>
      </c>
      <c r="B599" s="42">
        <v>148</v>
      </c>
      <c r="C599" s="42">
        <f t="shared" si="9"/>
        <v>0</v>
      </c>
    </row>
    <row r="600" spans="1:3" ht="14.45" customHeight="1" x14ac:dyDescent="0.2">
      <c r="A600" s="35">
        <f>'J1-1B'!L29</f>
        <v>0</v>
      </c>
      <c r="B600" s="42">
        <v>148</v>
      </c>
      <c r="C600" s="42">
        <f t="shared" si="9"/>
        <v>0</v>
      </c>
    </row>
    <row r="601" spans="1:3" ht="14.45" customHeight="1" x14ac:dyDescent="0.2">
      <c r="A601" s="35">
        <f>'J1-1B'!L30</f>
        <v>0</v>
      </c>
      <c r="B601" s="42">
        <v>148</v>
      </c>
      <c r="C601" s="42">
        <f t="shared" si="9"/>
        <v>0</v>
      </c>
    </row>
    <row r="602" spans="1:3" ht="14.45" customHeight="1" x14ac:dyDescent="0.2">
      <c r="A602" s="35">
        <f>'J1-1B'!L31</f>
        <v>0</v>
      </c>
      <c r="B602" s="42">
        <v>319</v>
      </c>
      <c r="C602" s="42">
        <f t="shared" si="9"/>
        <v>0</v>
      </c>
    </row>
    <row r="603" spans="1:3" ht="14.45" customHeight="1" x14ac:dyDescent="0.2">
      <c r="A603" s="35">
        <f>'J1-1B'!L32</f>
        <v>0</v>
      </c>
      <c r="B603" s="42">
        <v>319</v>
      </c>
      <c r="C603" s="42">
        <f t="shared" si="9"/>
        <v>0</v>
      </c>
    </row>
    <row r="604" spans="1:3" ht="14.45" customHeight="1" x14ac:dyDescent="0.2">
      <c r="A604" s="35">
        <f>'J1-1B'!L33</f>
        <v>0</v>
      </c>
      <c r="B604" s="42">
        <v>319</v>
      </c>
      <c r="C604" s="42">
        <f t="shared" si="9"/>
        <v>0</v>
      </c>
    </row>
    <row r="605" spans="1:3" ht="14.45" customHeight="1" x14ac:dyDescent="0.2">
      <c r="A605" s="35">
        <f>'J1-1B'!L34</f>
        <v>0</v>
      </c>
      <c r="B605" s="42">
        <v>319</v>
      </c>
      <c r="C605" s="42">
        <f t="shared" si="9"/>
        <v>0</v>
      </c>
    </row>
    <row r="606" spans="1:3" ht="14.45" customHeight="1" x14ac:dyDescent="0.2">
      <c r="A606" s="35">
        <f>'J1-1B'!L35</f>
        <v>0</v>
      </c>
      <c r="B606" s="42">
        <v>2727</v>
      </c>
      <c r="C606" s="42">
        <f t="shared" si="9"/>
        <v>0</v>
      </c>
    </row>
    <row r="607" spans="1:3" ht="14.45" customHeight="1" x14ac:dyDescent="0.2">
      <c r="A607" s="35">
        <f>'J1-1B'!M11</f>
        <v>0</v>
      </c>
      <c r="B607" s="42">
        <v>773</v>
      </c>
      <c r="C607" s="42">
        <f t="shared" si="9"/>
        <v>0</v>
      </c>
    </row>
    <row r="608" spans="1:3" ht="14.45" customHeight="1" x14ac:dyDescent="0.2">
      <c r="A608" s="35">
        <f>'J1-1B'!M12</f>
        <v>0</v>
      </c>
      <c r="B608" s="42">
        <v>773</v>
      </c>
      <c r="C608" s="42">
        <f t="shared" si="9"/>
        <v>0</v>
      </c>
    </row>
    <row r="609" spans="1:3" ht="14.45" customHeight="1" x14ac:dyDescent="0.2">
      <c r="A609" s="35">
        <f>'J1-1B'!M13</f>
        <v>0</v>
      </c>
      <c r="B609" s="42">
        <v>773</v>
      </c>
      <c r="C609" s="42">
        <f t="shared" si="9"/>
        <v>0</v>
      </c>
    </row>
    <row r="610" spans="1:3" ht="14.45" customHeight="1" x14ac:dyDescent="0.2">
      <c r="A610" s="35">
        <f>'J1-1B'!M14</f>
        <v>0</v>
      </c>
      <c r="B610" s="42">
        <v>773</v>
      </c>
      <c r="C610" s="42">
        <f t="shared" si="9"/>
        <v>0</v>
      </c>
    </row>
    <row r="611" spans="1:3" ht="14.45" customHeight="1" x14ac:dyDescent="0.2">
      <c r="A611" s="35">
        <f>'J1-1B'!M15</f>
        <v>0</v>
      </c>
      <c r="B611" s="42">
        <v>773</v>
      </c>
      <c r="C611" s="42">
        <f t="shared" si="9"/>
        <v>0</v>
      </c>
    </row>
    <row r="612" spans="1:3" ht="14.45" customHeight="1" x14ac:dyDescent="0.2">
      <c r="A612" s="35">
        <f>'J1-1B'!M16</f>
        <v>0</v>
      </c>
      <c r="B612" s="42">
        <v>773</v>
      </c>
      <c r="C612" s="42">
        <f t="shared" si="9"/>
        <v>0</v>
      </c>
    </row>
    <row r="613" spans="1:3" ht="14.45" customHeight="1" x14ac:dyDescent="0.2">
      <c r="A613" s="35">
        <f>'J1-1B'!M17</f>
        <v>0</v>
      </c>
      <c r="B613" s="42">
        <v>773</v>
      </c>
      <c r="C613" s="42">
        <f t="shared" si="9"/>
        <v>0</v>
      </c>
    </row>
    <row r="614" spans="1:3" ht="14.45" customHeight="1" x14ac:dyDescent="0.2">
      <c r="A614" s="35">
        <f>'J1-1B'!M18</f>
        <v>0</v>
      </c>
      <c r="B614" s="42">
        <v>773</v>
      </c>
      <c r="C614" s="42">
        <f t="shared" si="9"/>
        <v>0</v>
      </c>
    </row>
    <row r="615" spans="1:3" ht="14.45" customHeight="1" x14ac:dyDescent="0.2">
      <c r="A615" s="35">
        <f>'J1-1B'!M19</f>
        <v>0</v>
      </c>
      <c r="B615" s="42">
        <v>773</v>
      </c>
      <c r="C615" s="42">
        <f t="shared" si="9"/>
        <v>0</v>
      </c>
    </row>
    <row r="616" spans="1:3" ht="14.45" customHeight="1" x14ac:dyDescent="0.2">
      <c r="A616" s="35">
        <f>'J1-1B'!M20</f>
        <v>0</v>
      </c>
      <c r="B616" s="42">
        <v>773</v>
      </c>
      <c r="C616" s="42">
        <f t="shared" si="9"/>
        <v>0</v>
      </c>
    </row>
    <row r="617" spans="1:3" ht="14.45" customHeight="1" x14ac:dyDescent="0.2">
      <c r="A617" s="35">
        <f>'J1-1B'!M21</f>
        <v>0</v>
      </c>
      <c r="B617" s="42">
        <v>773</v>
      </c>
      <c r="C617" s="42">
        <f t="shared" si="9"/>
        <v>0</v>
      </c>
    </row>
    <row r="618" spans="1:3" ht="14.45" customHeight="1" x14ac:dyDescent="0.2">
      <c r="A618" s="35">
        <f>'J1-1B'!M22</f>
        <v>0</v>
      </c>
      <c r="B618" s="42">
        <v>773</v>
      </c>
      <c r="C618" s="42">
        <f t="shared" si="9"/>
        <v>0</v>
      </c>
    </row>
    <row r="619" spans="1:3" ht="14.45" customHeight="1" x14ac:dyDescent="0.2">
      <c r="A619" s="35">
        <f>'J1-1B'!M23</f>
        <v>0</v>
      </c>
      <c r="B619" s="42">
        <v>773</v>
      </c>
      <c r="C619" s="42">
        <f t="shared" si="9"/>
        <v>0</v>
      </c>
    </row>
    <row r="620" spans="1:3" ht="14.45" customHeight="1" x14ac:dyDescent="0.2">
      <c r="A620" s="35">
        <f>'J1-1B'!M24</f>
        <v>0</v>
      </c>
      <c r="B620" s="42">
        <v>773</v>
      </c>
      <c r="C620" s="42">
        <f t="shared" si="9"/>
        <v>0</v>
      </c>
    </row>
    <row r="621" spans="1:3" ht="14.45" customHeight="1" x14ac:dyDescent="0.2">
      <c r="A621" s="35">
        <f>'J1-1B'!M25</f>
        <v>0</v>
      </c>
      <c r="B621" s="42">
        <v>773</v>
      </c>
      <c r="C621" s="42">
        <f t="shared" si="9"/>
        <v>0</v>
      </c>
    </row>
    <row r="622" spans="1:3" ht="14.45" customHeight="1" x14ac:dyDescent="0.2">
      <c r="A622" s="35">
        <f>'J1-1B'!M26</f>
        <v>0</v>
      </c>
      <c r="B622" s="42">
        <v>773</v>
      </c>
      <c r="C622" s="42">
        <f t="shared" si="9"/>
        <v>0</v>
      </c>
    </row>
    <row r="623" spans="1:3" ht="14.45" customHeight="1" x14ac:dyDescent="0.2">
      <c r="A623" s="35">
        <f>'J1-1B'!M27</f>
        <v>0</v>
      </c>
      <c r="B623" s="42">
        <v>773</v>
      </c>
      <c r="C623" s="42">
        <f t="shared" si="9"/>
        <v>0</v>
      </c>
    </row>
    <row r="624" spans="1:3" ht="14.45" customHeight="1" x14ac:dyDescent="0.2">
      <c r="A624" s="35">
        <f>'J1-1B'!M28</f>
        <v>0</v>
      </c>
      <c r="B624" s="42">
        <v>773</v>
      </c>
      <c r="C624" s="42">
        <f t="shared" si="9"/>
        <v>0</v>
      </c>
    </row>
    <row r="625" spans="1:3" ht="14.45" customHeight="1" x14ac:dyDescent="0.2">
      <c r="A625" s="35">
        <f>'J1-1B'!M29</f>
        <v>0</v>
      </c>
      <c r="B625" s="42">
        <v>773</v>
      </c>
      <c r="C625" s="42">
        <f t="shared" si="9"/>
        <v>0</v>
      </c>
    </row>
    <row r="626" spans="1:3" ht="14.45" customHeight="1" x14ac:dyDescent="0.2">
      <c r="A626" s="35">
        <f>'J1-1B'!M30</f>
        <v>0</v>
      </c>
      <c r="B626" s="42">
        <v>773</v>
      </c>
      <c r="C626" s="42">
        <f t="shared" si="9"/>
        <v>0</v>
      </c>
    </row>
    <row r="627" spans="1:3" ht="14.45" customHeight="1" x14ac:dyDescent="0.2">
      <c r="A627" s="35">
        <f>'J1-1B'!M31</f>
        <v>0</v>
      </c>
      <c r="B627" s="42">
        <v>319</v>
      </c>
      <c r="C627" s="42">
        <f t="shared" si="9"/>
        <v>0</v>
      </c>
    </row>
    <row r="628" spans="1:3" ht="14.45" customHeight="1" x14ac:dyDescent="0.2">
      <c r="A628" s="35">
        <f>'J1-1B'!M32</f>
        <v>0</v>
      </c>
      <c r="B628" s="42">
        <v>319</v>
      </c>
      <c r="C628" s="42">
        <f t="shared" si="9"/>
        <v>0</v>
      </c>
    </row>
    <row r="629" spans="1:3" ht="14.45" customHeight="1" x14ac:dyDescent="0.2">
      <c r="A629" s="35">
        <f>'J1-1B'!M33</f>
        <v>0</v>
      </c>
      <c r="B629" s="42">
        <v>319</v>
      </c>
      <c r="C629" s="42">
        <f t="shared" si="9"/>
        <v>0</v>
      </c>
    </row>
    <row r="630" spans="1:3" ht="14.45" customHeight="1" x14ac:dyDescent="0.2">
      <c r="A630" s="35">
        <f>'J1-1B'!M34</f>
        <v>0</v>
      </c>
      <c r="B630" s="42">
        <v>319</v>
      </c>
      <c r="C630" s="42">
        <f t="shared" si="9"/>
        <v>0</v>
      </c>
    </row>
    <row r="631" spans="1:3" ht="14.45" customHeight="1" x14ac:dyDescent="0.2">
      <c r="A631" s="35">
        <f>'J1-1B'!M35</f>
        <v>0</v>
      </c>
      <c r="B631" s="42">
        <v>2727</v>
      </c>
      <c r="C631" s="42">
        <f t="shared" si="9"/>
        <v>0</v>
      </c>
    </row>
    <row r="632" spans="1:3" ht="14.45" customHeight="1" x14ac:dyDescent="0.2">
      <c r="A632" s="35">
        <f>'J1-1B'!M42</f>
        <v>0</v>
      </c>
      <c r="B632" s="42">
        <v>377</v>
      </c>
      <c r="C632" s="42">
        <f t="shared" si="9"/>
        <v>0</v>
      </c>
    </row>
    <row r="633" spans="1:3" ht="14.45" customHeight="1" x14ac:dyDescent="0.2">
      <c r="A633" s="35">
        <f>'J1-1B'!M43</f>
        <v>0</v>
      </c>
      <c r="B633" s="42">
        <v>377</v>
      </c>
      <c r="C633" s="42">
        <f t="shared" si="9"/>
        <v>0</v>
      </c>
    </row>
    <row r="634" spans="1:3" ht="14.45" customHeight="1" x14ac:dyDescent="0.2">
      <c r="A634" s="35">
        <f>'J1-1B'!M44</f>
        <v>0</v>
      </c>
      <c r="B634" s="42">
        <v>377</v>
      </c>
      <c r="C634" s="42">
        <f t="shared" si="9"/>
        <v>0</v>
      </c>
    </row>
    <row r="635" spans="1:3" ht="14.45" customHeight="1" x14ac:dyDescent="0.2">
      <c r="A635" s="35">
        <f>'J1-1B'!M45</f>
        <v>0</v>
      </c>
      <c r="B635" s="42">
        <v>377</v>
      </c>
      <c r="C635" s="42">
        <f t="shared" si="9"/>
        <v>0</v>
      </c>
    </row>
    <row r="636" spans="1:3" ht="14.45" customHeight="1" x14ac:dyDescent="0.2">
      <c r="A636" s="35">
        <f>'J1-1B'!M46</f>
        <v>0</v>
      </c>
      <c r="B636" s="42">
        <v>377</v>
      </c>
      <c r="C636" s="42">
        <f t="shared" si="9"/>
        <v>0</v>
      </c>
    </row>
    <row r="637" spans="1:3" ht="14.45" customHeight="1" x14ac:dyDescent="0.2">
      <c r="A637" s="35">
        <f>'J1-1B'!M47</f>
        <v>0</v>
      </c>
      <c r="B637" s="42">
        <v>1719</v>
      </c>
      <c r="C637" s="42">
        <f t="shared" si="9"/>
        <v>0</v>
      </c>
    </row>
    <row r="638" spans="1:3" ht="14.45" customHeight="1" x14ac:dyDescent="0.2">
      <c r="A638" s="35">
        <f>'J1-1B'!M48</f>
        <v>0</v>
      </c>
      <c r="B638" s="42">
        <v>1719</v>
      </c>
      <c r="C638" s="42">
        <f t="shared" si="9"/>
        <v>0</v>
      </c>
    </row>
    <row r="639" spans="1:3" ht="14.45" customHeight="1" x14ac:dyDescent="0.2">
      <c r="A639" s="35">
        <f>'J1-1B'!M49</f>
        <v>0</v>
      </c>
      <c r="B639" s="42">
        <v>1861</v>
      </c>
      <c r="C639" s="42">
        <f t="shared" si="9"/>
        <v>0</v>
      </c>
    </row>
    <row r="640" spans="1:3" ht="14.45" customHeight="1" x14ac:dyDescent="0.2">
      <c r="A640" s="35">
        <f>'J1-1B'!M50</f>
        <v>0</v>
      </c>
      <c r="B640" s="42">
        <v>1861</v>
      </c>
      <c r="C640" s="42">
        <f t="shared" si="9"/>
        <v>0</v>
      </c>
    </row>
    <row r="641" spans="1:3" ht="14.45" customHeight="1" x14ac:dyDescent="0.2">
      <c r="A641" s="35">
        <f>'J1-1B'!N11</f>
        <v>0</v>
      </c>
      <c r="B641" s="42">
        <v>773</v>
      </c>
      <c r="C641" s="42">
        <f t="shared" si="9"/>
        <v>0</v>
      </c>
    </row>
    <row r="642" spans="1:3" ht="14.45" customHeight="1" x14ac:dyDescent="0.2">
      <c r="A642" s="35">
        <f>'J1-1B'!N12</f>
        <v>0</v>
      </c>
      <c r="B642" s="42">
        <v>773</v>
      </c>
      <c r="C642" s="42">
        <f t="shared" si="9"/>
        <v>0</v>
      </c>
    </row>
    <row r="643" spans="1:3" ht="14.45" customHeight="1" x14ac:dyDescent="0.2">
      <c r="A643" s="35">
        <f>'J1-1B'!N13</f>
        <v>0</v>
      </c>
      <c r="B643" s="42">
        <v>773</v>
      </c>
      <c r="C643" s="42">
        <f t="shared" ref="C643:C706" si="10">A643*B643</f>
        <v>0</v>
      </c>
    </row>
    <row r="644" spans="1:3" ht="14.45" customHeight="1" x14ac:dyDescent="0.2">
      <c r="A644" s="35">
        <f>'J1-1B'!N14</f>
        <v>0</v>
      </c>
      <c r="B644" s="42">
        <v>773</v>
      </c>
      <c r="C644" s="42">
        <f t="shared" si="10"/>
        <v>0</v>
      </c>
    </row>
    <row r="645" spans="1:3" ht="14.45" customHeight="1" x14ac:dyDescent="0.2">
      <c r="A645" s="35">
        <f>'J1-1B'!N15</f>
        <v>0</v>
      </c>
      <c r="B645" s="42">
        <v>773</v>
      </c>
      <c r="C645" s="42">
        <f t="shared" si="10"/>
        <v>0</v>
      </c>
    </row>
    <row r="646" spans="1:3" ht="14.45" customHeight="1" x14ac:dyDescent="0.2">
      <c r="A646" s="35">
        <f>'J1-1B'!N16</f>
        <v>0</v>
      </c>
      <c r="B646" s="42">
        <v>773</v>
      </c>
      <c r="C646" s="42">
        <f t="shared" si="10"/>
        <v>0</v>
      </c>
    </row>
    <row r="647" spans="1:3" ht="14.45" customHeight="1" x14ac:dyDescent="0.2">
      <c r="A647" s="35">
        <f>'J1-1B'!N17</f>
        <v>0</v>
      </c>
      <c r="B647" s="42">
        <v>773</v>
      </c>
      <c r="C647" s="42">
        <f t="shared" si="10"/>
        <v>0</v>
      </c>
    </row>
    <row r="648" spans="1:3" ht="14.45" customHeight="1" x14ac:dyDescent="0.2">
      <c r="A648" s="35">
        <f>'J1-1B'!N18</f>
        <v>0</v>
      </c>
      <c r="B648" s="42">
        <v>773</v>
      </c>
      <c r="C648" s="42">
        <f t="shared" si="10"/>
        <v>0</v>
      </c>
    </row>
    <row r="649" spans="1:3" ht="14.45" customHeight="1" x14ac:dyDescent="0.2">
      <c r="A649" s="35">
        <f>'J1-1B'!N19</f>
        <v>0</v>
      </c>
      <c r="B649" s="42">
        <v>773</v>
      </c>
      <c r="C649" s="42">
        <f t="shared" si="10"/>
        <v>0</v>
      </c>
    </row>
    <row r="650" spans="1:3" ht="14.45" customHeight="1" x14ac:dyDescent="0.2">
      <c r="A650" s="35">
        <f>'J1-1B'!N20</f>
        <v>0</v>
      </c>
      <c r="B650" s="42">
        <v>773</v>
      </c>
      <c r="C650" s="42">
        <f t="shared" si="10"/>
        <v>0</v>
      </c>
    </row>
    <row r="651" spans="1:3" ht="14.45" customHeight="1" x14ac:dyDescent="0.2">
      <c r="A651" s="35">
        <f>'J1-1B'!N21</f>
        <v>0</v>
      </c>
      <c r="B651" s="42">
        <v>773</v>
      </c>
      <c r="C651" s="42">
        <f t="shared" si="10"/>
        <v>0</v>
      </c>
    </row>
    <row r="652" spans="1:3" ht="14.45" customHeight="1" x14ac:dyDescent="0.2">
      <c r="A652" s="35">
        <f>'J1-1B'!N22</f>
        <v>0</v>
      </c>
      <c r="B652" s="42">
        <v>773</v>
      </c>
      <c r="C652" s="42">
        <f t="shared" si="10"/>
        <v>0</v>
      </c>
    </row>
    <row r="653" spans="1:3" ht="14.45" customHeight="1" x14ac:dyDescent="0.2">
      <c r="A653" s="35">
        <f>'J1-1B'!N23</f>
        <v>0</v>
      </c>
      <c r="B653" s="42">
        <v>773</v>
      </c>
      <c r="C653" s="42">
        <f t="shared" si="10"/>
        <v>0</v>
      </c>
    </row>
    <row r="654" spans="1:3" ht="14.45" customHeight="1" x14ac:dyDescent="0.2">
      <c r="A654" s="35">
        <f>'J1-1B'!N24</f>
        <v>0</v>
      </c>
      <c r="B654" s="42">
        <v>773</v>
      </c>
      <c r="C654" s="42">
        <f t="shared" si="10"/>
        <v>0</v>
      </c>
    </row>
    <row r="655" spans="1:3" ht="14.45" customHeight="1" x14ac:dyDescent="0.2">
      <c r="A655" s="35">
        <f>'J1-1B'!N25</f>
        <v>0</v>
      </c>
      <c r="B655" s="42">
        <v>773</v>
      </c>
      <c r="C655" s="42">
        <f t="shared" si="10"/>
        <v>0</v>
      </c>
    </row>
    <row r="656" spans="1:3" ht="14.45" customHeight="1" x14ac:dyDescent="0.2">
      <c r="A656" s="35">
        <f>'J1-1B'!N26</f>
        <v>0</v>
      </c>
      <c r="B656" s="42">
        <v>773</v>
      </c>
      <c r="C656" s="42">
        <f t="shared" si="10"/>
        <v>0</v>
      </c>
    </row>
    <row r="657" spans="1:3" ht="14.45" customHeight="1" x14ac:dyDescent="0.2">
      <c r="A657" s="35">
        <f>'J1-1B'!N27</f>
        <v>0</v>
      </c>
      <c r="B657" s="42">
        <v>773</v>
      </c>
      <c r="C657" s="42">
        <f t="shared" si="10"/>
        <v>0</v>
      </c>
    </row>
    <row r="658" spans="1:3" ht="14.45" customHeight="1" x14ac:dyDescent="0.2">
      <c r="A658" s="35">
        <f>'J1-1B'!N28</f>
        <v>0</v>
      </c>
      <c r="B658" s="42">
        <v>773</v>
      </c>
      <c r="C658" s="42">
        <f t="shared" si="10"/>
        <v>0</v>
      </c>
    </row>
    <row r="659" spans="1:3" ht="14.45" customHeight="1" x14ac:dyDescent="0.2">
      <c r="A659" s="35">
        <f>'J1-1B'!N29</f>
        <v>0</v>
      </c>
      <c r="B659" s="42">
        <v>773</v>
      </c>
      <c r="C659" s="42">
        <f t="shared" si="10"/>
        <v>0</v>
      </c>
    </row>
    <row r="660" spans="1:3" ht="14.45" customHeight="1" x14ac:dyDescent="0.2">
      <c r="A660" s="35">
        <f>'J1-1B'!N30</f>
        <v>0</v>
      </c>
      <c r="B660" s="42">
        <v>773</v>
      </c>
      <c r="C660" s="42">
        <f t="shared" si="10"/>
        <v>0</v>
      </c>
    </row>
    <row r="661" spans="1:3" ht="14.45" customHeight="1" x14ac:dyDescent="0.2">
      <c r="A661" s="35">
        <f>'J1-1B'!N31</f>
        <v>0</v>
      </c>
      <c r="B661" s="42">
        <v>319</v>
      </c>
      <c r="C661" s="42">
        <f t="shared" si="10"/>
        <v>0</v>
      </c>
    </row>
    <row r="662" spans="1:3" ht="14.45" customHeight="1" x14ac:dyDescent="0.2">
      <c r="A662" s="35">
        <f>'J1-1B'!N32</f>
        <v>0</v>
      </c>
      <c r="B662" s="42">
        <v>319</v>
      </c>
      <c r="C662" s="42">
        <f t="shared" si="10"/>
        <v>0</v>
      </c>
    </row>
    <row r="663" spans="1:3" ht="14.45" customHeight="1" x14ac:dyDescent="0.2">
      <c r="A663" s="35">
        <f>'J1-1B'!N33</f>
        <v>0</v>
      </c>
      <c r="B663" s="42">
        <v>319</v>
      </c>
      <c r="C663" s="42">
        <f t="shared" si="10"/>
        <v>0</v>
      </c>
    </row>
    <row r="664" spans="1:3" ht="14.45" customHeight="1" x14ac:dyDescent="0.2">
      <c r="A664" s="35">
        <f>'J1-1B'!N34</f>
        <v>0</v>
      </c>
      <c r="B664" s="42">
        <v>319</v>
      </c>
      <c r="C664" s="42">
        <f t="shared" si="10"/>
        <v>0</v>
      </c>
    </row>
    <row r="665" spans="1:3" ht="14.45" customHeight="1" x14ac:dyDescent="0.2">
      <c r="A665" s="35">
        <f>'J1-1B'!N35</f>
        <v>0</v>
      </c>
      <c r="B665" s="42">
        <v>2727</v>
      </c>
      <c r="C665" s="42">
        <f t="shared" si="10"/>
        <v>0</v>
      </c>
    </row>
    <row r="666" spans="1:3" ht="14.45" customHeight="1" x14ac:dyDescent="0.2">
      <c r="A666" s="35">
        <f>'J1-1B'!O11</f>
        <v>0</v>
      </c>
      <c r="B666" s="42">
        <v>148</v>
      </c>
      <c r="C666" s="42">
        <f t="shared" si="10"/>
        <v>0</v>
      </c>
    </row>
    <row r="667" spans="1:3" ht="14.45" customHeight="1" x14ac:dyDescent="0.2">
      <c r="A667" s="35">
        <f>'J1-1B'!O12</f>
        <v>0</v>
      </c>
      <c r="B667" s="42">
        <v>148</v>
      </c>
      <c r="C667" s="42">
        <f t="shared" si="10"/>
        <v>0</v>
      </c>
    </row>
    <row r="668" spans="1:3" ht="14.45" customHeight="1" x14ac:dyDescent="0.2">
      <c r="A668" s="35">
        <f>'J1-1B'!O13</f>
        <v>0</v>
      </c>
      <c r="B668" s="42">
        <v>148</v>
      </c>
      <c r="C668" s="42">
        <f t="shared" si="10"/>
        <v>0</v>
      </c>
    </row>
    <row r="669" spans="1:3" ht="14.45" customHeight="1" x14ac:dyDescent="0.2">
      <c r="A669" s="35">
        <f>'J1-1B'!O14</f>
        <v>0</v>
      </c>
      <c r="B669" s="42">
        <v>148</v>
      </c>
      <c r="C669" s="42">
        <f t="shared" si="10"/>
        <v>0</v>
      </c>
    </row>
    <row r="670" spans="1:3" ht="14.45" customHeight="1" x14ac:dyDescent="0.2">
      <c r="A670" s="35">
        <f>'J1-1B'!O15</f>
        <v>0</v>
      </c>
      <c r="B670" s="42">
        <v>148</v>
      </c>
      <c r="C670" s="42">
        <f t="shared" si="10"/>
        <v>0</v>
      </c>
    </row>
    <row r="671" spans="1:3" ht="14.45" customHeight="1" x14ac:dyDescent="0.2">
      <c r="A671" s="35">
        <f>'J1-1B'!O16</f>
        <v>0</v>
      </c>
      <c r="B671" s="42">
        <v>148</v>
      </c>
      <c r="C671" s="42">
        <f t="shared" si="10"/>
        <v>0</v>
      </c>
    </row>
    <row r="672" spans="1:3" ht="14.45" customHeight="1" x14ac:dyDescent="0.2">
      <c r="A672" s="35">
        <f>'J1-1B'!O17</f>
        <v>0</v>
      </c>
      <c r="B672" s="42">
        <v>148</v>
      </c>
      <c r="C672" s="42">
        <f t="shared" si="10"/>
        <v>0</v>
      </c>
    </row>
    <row r="673" spans="1:3" ht="14.45" customHeight="1" x14ac:dyDescent="0.2">
      <c r="A673" s="35">
        <f>'J1-1B'!O18</f>
        <v>0</v>
      </c>
      <c r="B673" s="42">
        <v>148</v>
      </c>
      <c r="C673" s="42">
        <f t="shared" si="10"/>
        <v>0</v>
      </c>
    </row>
    <row r="674" spans="1:3" ht="14.45" customHeight="1" x14ac:dyDescent="0.2">
      <c r="A674" s="35">
        <f>'J1-1B'!O19</f>
        <v>0</v>
      </c>
      <c r="B674" s="42">
        <v>148</v>
      </c>
      <c r="C674" s="42">
        <f t="shared" si="10"/>
        <v>0</v>
      </c>
    </row>
    <row r="675" spans="1:3" ht="14.45" customHeight="1" x14ac:dyDescent="0.2">
      <c r="A675" s="35">
        <f>'J1-1B'!O20</f>
        <v>0</v>
      </c>
      <c r="B675" s="42">
        <v>148</v>
      </c>
      <c r="C675" s="42">
        <f t="shared" si="10"/>
        <v>0</v>
      </c>
    </row>
    <row r="676" spans="1:3" ht="14.45" customHeight="1" x14ac:dyDescent="0.2">
      <c r="A676" s="35">
        <f>'J1-1B'!O21</f>
        <v>0</v>
      </c>
      <c r="B676" s="42">
        <v>148</v>
      </c>
      <c r="C676" s="42">
        <f t="shared" si="10"/>
        <v>0</v>
      </c>
    </row>
    <row r="677" spans="1:3" ht="14.45" customHeight="1" x14ac:dyDescent="0.2">
      <c r="A677" s="35">
        <f>'J1-1B'!O22</f>
        <v>0</v>
      </c>
      <c r="B677" s="42">
        <v>148</v>
      </c>
      <c r="C677" s="42">
        <f t="shared" si="10"/>
        <v>0</v>
      </c>
    </row>
    <row r="678" spans="1:3" ht="14.45" customHeight="1" x14ac:dyDescent="0.2">
      <c r="A678" s="35">
        <f>'J1-1B'!O23</f>
        <v>0</v>
      </c>
      <c r="B678" s="42">
        <v>148</v>
      </c>
      <c r="C678" s="42">
        <f t="shared" si="10"/>
        <v>0</v>
      </c>
    </row>
    <row r="679" spans="1:3" ht="14.45" customHeight="1" x14ac:dyDescent="0.2">
      <c r="A679" s="35">
        <f>'J1-1B'!O24</f>
        <v>0</v>
      </c>
      <c r="B679" s="42">
        <v>148</v>
      </c>
      <c r="C679" s="42">
        <f t="shared" si="10"/>
        <v>0</v>
      </c>
    </row>
    <row r="680" spans="1:3" ht="14.45" customHeight="1" x14ac:dyDescent="0.2">
      <c r="A680" s="35">
        <f>'J1-1B'!O25</f>
        <v>0</v>
      </c>
      <c r="B680" s="42">
        <v>148</v>
      </c>
      <c r="C680" s="42">
        <f t="shared" si="10"/>
        <v>0</v>
      </c>
    </row>
    <row r="681" spans="1:3" ht="14.45" customHeight="1" x14ac:dyDescent="0.2">
      <c r="A681" s="35">
        <f>'J1-1B'!O26</f>
        <v>0</v>
      </c>
      <c r="B681" s="42">
        <v>148</v>
      </c>
      <c r="C681" s="42">
        <f t="shared" si="10"/>
        <v>0</v>
      </c>
    </row>
    <row r="682" spans="1:3" ht="14.45" customHeight="1" x14ac:dyDescent="0.2">
      <c r="A682" s="35">
        <f>'J1-1B'!O27</f>
        <v>0</v>
      </c>
      <c r="B682" s="42">
        <v>148</v>
      </c>
      <c r="C682" s="42">
        <f t="shared" si="10"/>
        <v>0</v>
      </c>
    </row>
    <row r="683" spans="1:3" ht="14.45" customHeight="1" x14ac:dyDescent="0.2">
      <c r="A683" s="35">
        <f>'J1-1B'!O28</f>
        <v>0</v>
      </c>
      <c r="B683" s="42">
        <v>148</v>
      </c>
      <c r="C683" s="42">
        <f t="shared" si="10"/>
        <v>0</v>
      </c>
    </row>
    <row r="684" spans="1:3" ht="14.45" customHeight="1" x14ac:dyDescent="0.2">
      <c r="A684" s="35">
        <f>'J1-1B'!O29</f>
        <v>0</v>
      </c>
      <c r="B684" s="42">
        <v>148</v>
      </c>
      <c r="C684" s="42">
        <f t="shared" si="10"/>
        <v>0</v>
      </c>
    </row>
    <row r="685" spans="1:3" ht="14.45" customHeight="1" x14ac:dyDescent="0.2">
      <c r="A685" s="35">
        <f>'J1-1B'!O30</f>
        <v>0</v>
      </c>
      <c r="B685" s="42">
        <v>148</v>
      </c>
      <c r="C685" s="42">
        <f t="shared" si="10"/>
        <v>0</v>
      </c>
    </row>
    <row r="686" spans="1:3" ht="14.45" customHeight="1" x14ac:dyDescent="0.2">
      <c r="A686" s="35">
        <f>'J1-1B'!O31</f>
        <v>0</v>
      </c>
      <c r="B686" s="42">
        <v>319</v>
      </c>
      <c r="C686" s="42">
        <f t="shared" si="10"/>
        <v>0</v>
      </c>
    </row>
    <row r="687" spans="1:3" ht="14.45" customHeight="1" x14ac:dyDescent="0.2">
      <c r="A687" s="35">
        <f>'J1-1B'!O32</f>
        <v>0</v>
      </c>
      <c r="B687" s="42">
        <v>319</v>
      </c>
      <c r="C687" s="42">
        <f t="shared" si="10"/>
        <v>0</v>
      </c>
    </row>
    <row r="688" spans="1:3" ht="14.45" customHeight="1" x14ac:dyDescent="0.2">
      <c r="A688" s="35">
        <f>'J1-1B'!O33</f>
        <v>0</v>
      </c>
      <c r="B688" s="42">
        <v>319</v>
      </c>
      <c r="C688" s="42">
        <f t="shared" si="10"/>
        <v>0</v>
      </c>
    </row>
    <row r="689" spans="1:3" ht="14.45" customHeight="1" x14ac:dyDescent="0.2">
      <c r="A689" s="35">
        <f>'J1-1B'!O34</f>
        <v>0</v>
      </c>
      <c r="B689" s="42">
        <v>319</v>
      </c>
      <c r="C689" s="42">
        <f t="shared" si="10"/>
        <v>0</v>
      </c>
    </row>
    <row r="690" spans="1:3" ht="14.45" customHeight="1" x14ac:dyDescent="0.2">
      <c r="A690" s="35">
        <f>'J1-1B'!O35</f>
        <v>0</v>
      </c>
      <c r="B690" s="42">
        <v>2727</v>
      </c>
      <c r="C690" s="42">
        <f t="shared" si="10"/>
        <v>0</v>
      </c>
    </row>
    <row r="691" spans="1:3" ht="14.45" customHeight="1" x14ac:dyDescent="0.2">
      <c r="A691" s="35">
        <f>'J1-1B'!O42</f>
        <v>0</v>
      </c>
      <c r="B691" s="42">
        <v>377</v>
      </c>
      <c r="C691" s="42">
        <f t="shared" si="10"/>
        <v>0</v>
      </c>
    </row>
    <row r="692" spans="1:3" ht="14.45" customHeight="1" x14ac:dyDescent="0.2">
      <c r="A692" s="35">
        <f>'J1-1B'!O43</f>
        <v>0</v>
      </c>
      <c r="B692" s="42">
        <v>377</v>
      </c>
      <c r="C692" s="42">
        <f t="shared" si="10"/>
        <v>0</v>
      </c>
    </row>
    <row r="693" spans="1:3" ht="14.45" customHeight="1" x14ac:dyDescent="0.2">
      <c r="A693" s="35">
        <f>'J1-1B'!O44</f>
        <v>0</v>
      </c>
      <c r="B693" s="42">
        <v>377</v>
      </c>
      <c r="C693" s="42">
        <f t="shared" si="10"/>
        <v>0</v>
      </c>
    </row>
    <row r="694" spans="1:3" ht="14.45" customHeight="1" x14ac:dyDescent="0.2">
      <c r="A694" s="35">
        <f>'J1-1B'!O45</f>
        <v>0</v>
      </c>
      <c r="B694" s="42">
        <v>377</v>
      </c>
      <c r="C694" s="42">
        <f t="shared" si="10"/>
        <v>0</v>
      </c>
    </row>
    <row r="695" spans="1:3" ht="14.45" customHeight="1" x14ac:dyDescent="0.2">
      <c r="A695" s="35">
        <f>'J1-1B'!O46</f>
        <v>0</v>
      </c>
      <c r="B695" s="42">
        <v>377</v>
      </c>
      <c r="C695" s="42">
        <f t="shared" si="10"/>
        <v>0</v>
      </c>
    </row>
    <row r="696" spans="1:3" ht="14.45" customHeight="1" x14ac:dyDescent="0.2">
      <c r="A696" s="35">
        <f>'J1-1B'!O47</f>
        <v>0</v>
      </c>
      <c r="B696" s="42">
        <v>1719</v>
      </c>
      <c r="C696" s="42">
        <f t="shared" si="10"/>
        <v>0</v>
      </c>
    </row>
    <row r="697" spans="1:3" ht="14.45" customHeight="1" x14ac:dyDescent="0.2">
      <c r="A697" s="35">
        <f>'J1-1B'!O48</f>
        <v>0</v>
      </c>
      <c r="B697" s="42">
        <v>1719</v>
      </c>
      <c r="C697" s="42">
        <f t="shared" si="10"/>
        <v>0</v>
      </c>
    </row>
    <row r="698" spans="1:3" ht="14.45" customHeight="1" x14ac:dyDescent="0.2">
      <c r="A698" s="35">
        <f>'J1-1B'!O49</f>
        <v>0</v>
      </c>
      <c r="B698" s="42">
        <v>1861</v>
      </c>
      <c r="C698" s="42">
        <f t="shared" si="10"/>
        <v>0</v>
      </c>
    </row>
    <row r="699" spans="1:3" ht="14.45" customHeight="1" x14ac:dyDescent="0.2">
      <c r="A699" s="35">
        <f>'J1-1B'!O50</f>
        <v>0</v>
      </c>
      <c r="B699" s="42">
        <v>1861</v>
      </c>
      <c r="C699" s="42">
        <f t="shared" si="10"/>
        <v>0</v>
      </c>
    </row>
    <row r="700" spans="1:3" ht="14.45" customHeight="1" x14ac:dyDescent="0.2">
      <c r="A700" s="35">
        <f>'J1-1B'!P11</f>
        <v>0</v>
      </c>
      <c r="B700" s="42">
        <v>148</v>
      </c>
      <c r="C700" s="42">
        <f t="shared" si="10"/>
        <v>0</v>
      </c>
    </row>
    <row r="701" spans="1:3" ht="14.45" customHeight="1" x14ac:dyDescent="0.2">
      <c r="A701" s="35">
        <f>'J1-1B'!P12</f>
        <v>0</v>
      </c>
      <c r="B701" s="42">
        <v>148</v>
      </c>
      <c r="C701" s="42">
        <f t="shared" si="10"/>
        <v>0</v>
      </c>
    </row>
    <row r="702" spans="1:3" ht="14.45" customHeight="1" x14ac:dyDescent="0.2">
      <c r="A702" s="35">
        <f>'J1-1B'!P13</f>
        <v>0</v>
      </c>
      <c r="B702" s="42">
        <v>148</v>
      </c>
      <c r="C702" s="42">
        <f t="shared" si="10"/>
        <v>0</v>
      </c>
    </row>
    <row r="703" spans="1:3" ht="14.45" customHeight="1" x14ac:dyDescent="0.2">
      <c r="A703" s="35">
        <f>'J1-1B'!P14</f>
        <v>0</v>
      </c>
      <c r="B703" s="42">
        <v>148</v>
      </c>
      <c r="C703" s="42">
        <f t="shared" si="10"/>
        <v>0</v>
      </c>
    </row>
    <row r="704" spans="1:3" ht="14.45" customHeight="1" x14ac:dyDescent="0.2">
      <c r="A704" s="35">
        <f>'J1-1B'!P15</f>
        <v>0</v>
      </c>
      <c r="B704" s="42">
        <v>148</v>
      </c>
      <c r="C704" s="42">
        <f t="shared" si="10"/>
        <v>0</v>
      </c>
    </row>
    <row r="705" spans="1:3" ht="14.45" customHeight="1" x14ac:dyDescent="0.2">
      <c r="A705" s="35">
        <f>'J1-1B'!P16</f>
        <v>0</v>
      </c>
      <c r="B705" s="42">
        <v>148</v>
      </c>
      <c r="C705" s="42">
        <f t="shared" si="10"/>
        <v>0</v>
      </c>
    </row>
    <row r="706" spans="1:3" ht="14.45" customHeight="1" x14ac:dyDescent="0.2">
      <c r="A706" s="35">
        <f>'J1-1B'!P17</f>
        <v>0</v>
      </c>
      <c r="B706" s="42">
        <v>148</v>
      </c>
      <c r="C706" s="42">
        <f t="shared" si="10"/>
        <v>0</v>
      </c>
    </row>
    <row r="707" spans="1:3" ht="14.45" customHeight="1" x14ac:dyDescent="0.2">
      <c r="A707" s="35">
        <f>'J1-1B'!P18</f>
        <v>0</v>
      </c>
      <c r="B707" s="42">
        <v>148</v>
      </c>
      <c r="C707" s="42">
        <f t="shared" ref="C707:C770" si="11">A707*B707</f>
        <v>0</v>
      </c>
    </row>
    <row r="708" spans="1:3" ht="14.45" customHeight="1" x14ac:dyDescent="0.2">
      <c r="A708" s="35">
        <f>'J1-1B'!P19</f>
        <v>0</v>
      </c>
      <c r="B708" s="42">
        <v>148</v>
      </c>
      <c r="C708" s="42">
        <f t="shared" si="11"/>
        <v>0</v>
      </c>
    </row>
    <row r="709" spans="1:3" ht="14.45" customHeight="1" x14ac:dyDescent="0.2">
      <c r="A709" s="35">
        <f>'J1-1B'!P20</f>
        <v>0</v>
      </c>
      <c r="B709" s="42">
        <v>148</v>
      </c>
      <c r="C709" s="42">
        <f t="shared" si="11"/>
        <v>0</v>
      </c>
    </row>
    <row r="710" spans="1:3" ht="14.45" customHeight="1" x14ac:dyDescent="0.2">
      <c r="A710" s="35">
        <f>'J1-1B'!P21</f>
        <v>0</v>
      </c>
      <c r="B710" s="42">
        <v>148</v>
      </c>
      <c r="C710" s="42">
        <f t="shared" si="11"/>
        <v>0</v>
      </c>
    </row>
    <row r="711" spans="1:3" ht="14.45" customHeight="1" x14ac:dyDescent="0.2">
      <c r="A711" s="35">
        <f>'J1-1B'!P22</f>
        <v>0</v>
      </c>
      <c r="B711" s="42">
        <v>148</v>
      </c>
      <c r="C711" s="42">
        <f t="shared" si="11"/>
        <v>0</v>
      </c>
    </row>
    <row r="712" spans="1:3" ht="14.45" customHeight="1" x14ac:dyDescent="0.2">
      <c r="A712" s="35">
        <f>'J1-1B'!P23</f>
        <v>0</v>
      </c>
      <c r="B712" s="42">
        <v>148</v>
      </c>
      <c r="C712" s="42">
        <f t="shared" si="11"/>
        <v>0</v>
      </c>
    </row>
    <row r="713" spans="1:3" ht="14.45" customHeight="1" x14ac:dyDescent="0.2">
      <c r="A713" s="35">
        <f>'J1-1B'!P24</f>
        <v>0</v>
      </c>
      <c r="B713" s="42">
        <v>148</v>
      </c>
      <c r="C713" s="42">
        <f t="shared" si="11"/>
        <v>0</v>
      </c>
    </row>
    <row r="714" spans="1:3" ht="14.45" customHeight="1" x14ac:dyDescent="0.2">
      <c r="A714" s="35">
        <f>'J1-1B'!P25</f>
        <v>0</v>
      </c>
      <c r="B714" s="42">
        <v>148</v>
      </c>
      <c r="C714" s="42">
        <f t="shared" si="11"/>
        <v>0</v>
      </c>
    </row>
    <row r="715" spans="1:3" ht="14.45" customHeight="1" x14ac:dyDescent="0.2">
      <c r="A715" s="35">
        <f>'J1-1B'!P26</f>
        <v>0</v>
      </c>
      <c r="B715" s="42">
        <v>148</v>
      </c>
      <c r="C715" s="42">
        <f t="shared" si="11"/>
        <v>0</v>
      </c>
    </row>
    <row r="716" spans="1:3" ht="14.45" customHeight="1" x14ac:dyDescent="0.2">
      <c r="A716" s="35">
        <f>'J1-1B'!P27</f>
        <v>0</v>
      </c>
      <c r="B716" s="42">
        <v>148</v>
      </c>
      <c r="C716" s="42">
        <f t="shared" si="11"/>
        <v>0</v>
      </c>
    </row>
    <row r="717" spans="1:3" ht="14.45" customHeight="1" x14ac:dyDescent="0.2">
      <c r="A717" s="35">
        <f>'J1-1B'!P28</f>
        <v>0</v>
      </c>
      <c r="B717" s="42">
        <v>148</v>
      </c>
      <c r="C717" s="42">
        <f t="shared" si="11"/>
        <v>0</v>
      </c>
    </row>
    <row r="718" spans="1:3" ht="14.45" customHeight="1" x14ac:dyDescent="0.2">
      <c r="A718" s="35">
        <f>'J1-1B'!P29</f>
        <v>0</v>
      </c>
      <c r="B718" s="42">
        <v>148</v>
      </c>
      <c r="C718" s="42">
        <f t="shared" si="11"/>
        <v>0</v>
      </c>
    </row>
    <row r="719" spans="1:3" ht="14.45" customHeight="1" x14ac:dyDescent="0.2">
      <c r="A719" s="35">
        <f>'J1-1B'!P30</f>
        <v>0</v>
      </c>
      <c r="B719" s="42">
        <v>148</v>
      </c>
      <c r="C719" s="42">
        <f t="shared" si="11"/>
        <v>0</v>
      </c>
    </row>
    <row r="720" spans="1:3" ht="14.45" customHeight="1" x14ac:dyDescent="0.2">
      <c r="A720" s="35">
        <f>'J1-1B'!P31</f>
        <v>0</v>
      </c>
      <c r="B720" s="42">
        <v>319</v>
      </c>
      <c r="C720" s="42">
        <f t="shared" si="11"/>
        <v>0</v>
      </c>
    </row>
    <row r="721" spans="1:3" ht="14.45" customHeight="1" x14ac:dyDescent="0.2">
      <c r="A721" s="35">
        <f>'J1-1B'!P32</f>
        <v>0</v>
      </c>
      <c r="B721" s="42">
        <v>319</v>
      </c>
      <c r="C721" s="42">
        <f t="shared" si="11"/>
        <v>0</v>
      </c>
    </row>
    <row r="722" spans="1:3" ht="14.45" customHeight="1" x14ac:dyDescent="0.2">
      <c r="A722" s="35">
        <f>'J1-1B'!P33</f>
        <v>0</v>
      </c>
      <c r="B722" s="42">
        <v>319</v>
      </c>
      <c r="C722" s="42">
        <f t="shared" si="11"/>
        <v>0</v>
      </c>
    </row>
    <row r="723" spans="1:3" ht="14.45" customHeight="1" x14ac:dyDescent="0.2">
      <c r="A723" s="35">
        <f>'J1-1B'!P34</f>
        <v>0</v>
      </c>
      <c r="B723" s="42">
        <v>319</v>
      </c>
      <c r="C723" s="42">
        <f t="shared" si="11"/>
        <v>0</v>
      </c>
    </row>
    <row r="724" spans="1:3" ht="14.45" customHeight="1" x14ac:dyDescent="0.2">
      <c r="A724" s="35">
        <f>'J1-1B'!P35</f>
        <v>0</v>
      </c>
      <c r="B724" s="42">
        <v>2727</v>
      </c>
      <c r="C724" s="42">
        <f t="shared" si="11"/>
        <v>0</v>
      </c>
    </row>
    <row r="725" spans="1:3" ht="14.45" customHeight="1" x14ac:dyDescent="0.2">
      <c r="A725" s="35">
        <f>'J1-1B'!Q11</f>
        <v>0</v>
      </c>
      <c r="B725" s="42">
        <v>773</v>
      </c>
      <c r="C725" s="42">
        <f t="shared" si="11"/>
        <v>0</v>
      </c>
    </row>
    <row r="726" spans="1:3" ht="14.45" customHeight="1" x14ac:dyDescent="0.2">
      <c r="A726" s="35">
        <f>'J1-1B'!Q12</f>
        <v>0</v>
      </c>
      <c r="B726" s="42">
        <v>773</v>
      </c>
      <c r="C726" s="42">
        <f t="shared" si="11"/>
        <v>0</v>
      </c>
    </row>
    <row r="727" spans="1:3" ht="14.45" customHeight="1" x14ac:dyDescent="0.2">
      <c r="A727" s="35">
        <f>'J1-1B'!Q13</f>
        <v>0</v>
      </c>
      <c r="B727" s="42">
        <v>773</v>
      </c>
      <c r="C727" s="42">
        <f t="shared" si="11"/>
        <v>0</v>
      </c>
    </row>
    <row r="728" spans="1:3" ht="14.45" customHeight="1" x14ac:dyDescent="0.2">
      <c r="A728" s="35">
        <f>'J1-1B'!Q14</f>
        <v>0</v>
      </c>
      <c r="B728" s="42">
        <v>773</v>
      </c>
      <c r="C728" s="42">
        <f t="shared" si="11"/>
        <v>0</v>
      </c>
    </row>
    <row r="729" spans="1:3" ht="14.45" customHeight="1" x14ac:dyDescent="0.2">
      <c r="A729" s="35">
        <f>'J1-1B'!Q15</f>
        <v>0</v>
      </c>
      <c r="B729" s="42">
        <v>773</v>
      </c>
      <c r="C729" s="42">
        <f t="shared" si="11"/>
        <v>0</v>
      </c>
    </row>
    <row r="730" spans="1:3" ht="14.45" customHeight="1" x14ac:dyDescent="0.2">
      <c r="A730" s="35">
        <f>'J1-1B'!Q16</f>
        <v>0</v>
      </c>
      <c r="B730" s="42">
        <v>773</v>
      </c>
      <c r="C730" s="42">
        <f t="shared" si="11"/>
        <v>0</v>
      </c>
    </row>
    <row r="731" spans="1:3" ht="14.45" customHeight="1" x14ac:dyDescent="0.2">
      <c r="A731" s="35">
        <f>'J1-1B'!Q17</f>
        <v>0</v>
      </c>
      <c r="B731" s="42">
        <v>773</v>
      </c>
      <c r="C731" s="42">
        <f t="shared" si="11"/>
        <v>0</v>
      </c>
    </row>
    <row r="732" spans="1:3" ht="14.45" customHeight="1" x14ac:dyDescent="0.2">
      <c r="A732" s="35">
        <f>'J1-1B'!Q18</f>
        <v>0</v>
      </c>
      <c r="B732" s="42">
        <v>773</v>
      </c>
      <c r="C732" s="42">
        <f t="shared" si="11"/>
        <v>0</v>
      </c>
    </row>
    <row r="733" spans="1:3" ht="14.45" customHeight="1" x14ac:dyDescent="0.2">
      <c r="A733" s="35">
        <f>'J1-1B'!Q19</f>
        <v>0</v>
      </c>
      <c r="B733" s="42">
        <v>773</v>
      </c>
      <c r="C733" s="42">
        <f t="shared" si="11"/>
        <v>0</v>
      </c>
    </row>
    <row r="734" spans="1:3" ht="14.45" customHeight="1" x14ac:dyDescent="0.2">
      <c r="A734" s="35">
        <f>'J1-1B'!Q20</f>
        <v>0</v>
      </c>
      <c r="B734" s="42">
        <v>773</v>
      </c>
      <c r="C734" s="42">
        <f t="shared" si="11"/>
        <v>0</v>
      </c>
    </row>
    <row r="735" spans="1:3" ht="14.45" customHeight="1" x14ac:dyDescent="0.2">
      <c r="A735" s="35">
        <f>'J1-1B'!Q21</f>
        <v>0</v>
      </c>
      <c r="B735" s="42">
        <v>773</v>
      </c>
      <c r="C735" s="42">
        <f t="shared" si="11"/>
        <v>0</v>
      </c>
    </row>
    <row r="736" spans="1:3" ht="14.45" customHeight="1" x14ac:dyDescent="0.2">
      <c r="A736" s="35">
        <f>'J1-1B'!Q22</f>
        <v>0</v>
      </c>
      <c r="B736" s="42">
        <v>773</v>
      </c>
      <c r="C736" s="42">
        <f t="shared" si="11"/>
        <v>0</v>
      </c>
    </row>
    <row r="737" spans="1:3" ht="14.45" customHeight="1" x14ac:dyDescent="0.2">
      <c r="A737" s="35">
        <f>'J1-1B'!Q23</f>
        <v>0</v>
      </c>
      <c r="B737" s="42">
        <v>773</v>
      </c>
      <c r="C737" s="42">
        <f t="shared" si="11"/>
        <v>0</v>
      </c>
    </row>
    <row r="738" spans="1:3" ht="14.45" customHeight="1" x14ac:dyDescent="0.2">
      <c r="A738" s="35">
        <f>'J1-1B'!Q24</f>
        <v>0</v>
      </c>
      <c r="B738" s="42">
        <v>773</v>
      </c>
      <c r="C738" s="42">
        <f t="shared" si="11"/>
        <v>0</v>
      </c>
    </row>
    <row r="739" spans="1:3" ht="14.45" customHeight="1" x14ac:dyDescent="0.2">
      <c r="A739" s="35">
        <f>'J1-1B'!Q25</f>
        <v>0</v>
      </c>
      <c r="B739" s="42">
        <v>773</v>
      </c>
      <c r="C739" s="42">
        <f t="shared" si="11"/>
        <v>0</v>
      </c>
    </row>
    <row r="740" spans="1:3" ht="14.45" customHeight="1" x14ac:dyDescent="0.2">
      <c r="A740" s="35">
        <f>'J1-1B'!Q26</f>
        <v>0</v>
      </c>
      <c r="B740" s="42">
        <v>773</v>
      </c>
      <c r="C740" s="42">
        <f t="shared" si="11"/>
        <v>0</v>
      </c>
    </row>
    <row r="741" spans="1:3" ht="14.45" customHeight="1" x14ac:dyDescent="0.2">
      <c r="A741" s="35">
        <f>'J1-1B'!Q27</f>
        <v>0</v>
      </c>
      <c r="B741" s="42">
        <v>773</v>
      </c>
      <c r="C741" s="42">
        <f t="shared" si="11"/>
        <v>0</v>
      </c>
    </row>
    <row r="742" spans="1:3" ht="14.45" customHeight="1" x14ac:dyDescent="0.2">
      <c r="A742" s="35">
        <f>'J1-1B'!Q28</f>
        <v>0</v>
      </c>
      <c r="B742" s="42">
        <v>773</v>
      </c>
      <c r="C742" s="42">
        <f t="shared" si="11"/>
        <v>0</v>
      </c>
    </row>
    <row r="743" spans="1:3" ht="14.45" customHeight="1" x14ac:dyDescent="0.2">
      <c r="A743" s="35">
        <f>'J1-1B'!Q29</f>
        <v>0</v>
      </c>
      <c r="B743" s="42">
        <v>773</v>
      </c>
      <c r="C743" s="42">
        <f t="shared" si="11"/>
        <v>0</v>
      </c>
    </row>
    <row r="744" spans="1:3" ht="14.45" customHeight="1" x14ac:dyDescent="0.2">
      <c r="A744" s="35">
        <f>'J1-1B'!Q30</f>
        <v>0</v>
      </c>
      <c r="B744" s="42">
        <v>773</v>
      </c>
      <c r="C744" s="42">
        <f t="shared" si="11"/>
        <v>0</v>
      </c>
    </row>
    <row r="745" spans="1:3" ht="14.45" customHeight="1" x14ac:dyDescent="0.2">
      <c r="A745" s="35">
        <f>'J1-1B'!Q31</f>
        <v>0</v>
      </c>
      <c r="B745" s="42">
        <v>319</v>
      </c>
      <c r="C745" s="42">
        <f t="shared" si="11"/>
        <v>0</v>
      </c>
    </row>
    <row r="746" spans="1:3" ht="14.45" customHeight="1" x14ac:dyDescent="0.2">
      <c r="A746" s="35">
        <f>'J1-1B'!Q32</f>
        <v>0</v>
      </c>
      <c r="B746" s="42">
        <v>319</v>
      </c>
      <c r="C746" s="42">
        <f t="shared" si="11"/>
        <v>0</v>
      </c>
    </row>
    <row r="747" spans="1:3" ht="14.45" customHeight="1" x14ac:dyDescent="0.2">
      <c r="A747" s="35">
        <f>'J1-1B'!Q33</f>
        <v>0</v>
      </c>
      <c r="B747" s="42">
        <v>319</v>
      </c>
      <c r="C747" s="42">
        <f t="shared" si="11"/>
        <v>0</v>
      </c>
    </row>
    <row r="748" spans="1:3" ht="14.45" customHeight="1" x14ac:dyDescent="0.2">
      <c r="A748" s="35">
        <f>'J1-1B'!Q34</f>
        <v>0</v>
      </c>
      <c r="B748" s="42">
        <v>319</v>
      </c>
      <c r="C748" s="42">
        <f t="shared" si="11"/>
        <v>0</v>
      </c>
    </row>
    <row r="749" spans="1:3" ht="14.45" customHeight="1" x14ac:dyDescent="0.2">
      <c r="A749" s="35">
        <f>'J1-1B'!Q35</f>
        <v>0</v>
      </c>
      <c r="B749" s="42">
        <v>2727</v>
      </c>
      <c r="C749" s="42">
        <f t="shared" si="11"/>
        <v>0</v>
      </c>
    </row>
    <row r="750" spans="1:3" ht="14.45" customHeight="1" x14ac:dyDescent="0.2">
      <c r="A750" s="35">
        <f>'J1-1B'!Q42</f>
        <v>0</v>
      </c>
      <c r="B750" s="42">
        <v>377</v>
      </c>
      <c r="C750" s="42">
        <f t="shared" si="11"/>
        <v>0</v>
      </c>
    </row>
    <row r="751" spans="1:3" ht="14.45" customHeight="1" x14ac:dyDescent="0.2">
      <c r="A751" s="35">
        <f>'J1-1B'!Q43</f>
        <v>0</v>
      </c>
      <c r="B751" s="42">
        <v>377</v>
      </c>
      <c r="C751" s="42">
        <f t="shared" si="11"/>
        <v>0</v>
      </c>
    </row>
    <row r="752" spans="1:3" ht="14.45" customHeight="1" x14ac:dyDescent="0.2">
      <c r="A752" s="35">
        <f>'J1-1B'!Q44</f>
        <v>0</v>
      </c>
      <c r="B752" s="42">
        <v>377</v>
      </c>
      <c r="C752" s="42">
        <f t="shared" si="11"/>
        <v>0</v>
      </c>
    </row>
    <row r="753" spans="1:3" ht="14.45" customHeight="1" x14ac:dyDescent="0.2">
      <c r="A753" s="35">
        <f>'J1-1B'!Q45</f>
        <v>0</v>
      </c>
      <c r="B753" s="42">
        <v>377</v>
      </c>
      <c r="C753" s="42">
        <f t="shared" si="11"/>
        <v>0</v>
      </c>
    </row>
    <row r="754" spans="1:3" ht="14.45" customHeight="1" x14ac:dyDescent="0.2">
      <c r="A754" s="35">
        <f>'J1-1B'!Q46</f>
        <v>0</v>
      </c>
      <c r="B754" s="42">
        <v>377</v>
      </c>
      <c r="C754" s="42">
        <f t="shared" si="11"/>
        <v>0</v>
      </c>
    </row>
    <row r="755" spans="1:3" ht="14.45" customHeight="1" x14ac:dyDescent="0.2">
      <c r="A755" s="35">
        <f>'J1-1B'!Q47</f>
        <v>0</v>
      </c>
      <c r="B755" s="42">
        <v>1719</v>
      </c>
      <c r="C755" s="42">
        <f t="shared" si="11"/>
        <v>0</v>
      </c>
    </row>
    <row r="756" spans="1:3" ht="14.45" customHeight="1" x14ac:dyDescent="0.2">
      <c r="A756" s="35">
        <f>'J1-1B'!Q48</f>
        <v>0</v>
      </c>
      <c r="B756" s="42">
        <v>1719</v>
      </c>
      <c r="C756" s="42">
        <f t="shared" si="11"/>
        <v>0</v>
      </c>
    </row>
    <row r="757" spans="1:3" ht="14.45" customHeight="1" x14ac:dyDescent="0.2">
      <c r="A757" s="35">
        <f>'J1-1B'!Q49</f>
        <v>0</v>
      </c>
      <c r="B757" s="42">
        <v>1861</v>
      </c>
      <c r="C757" s="42">
        <f t="shared" si="11"/>
        <v>0</v>
      </c>
    </row>
    <row r="758" spans="1:3" ht="14.45" customHeight="1" x14ac:dyDescent="0.2">
      <c r="A758" s="35">
        <f>'J1-1B'!Q50</f>
        <v>0</v>
      </c>
      <c r="B758" s="42">
        <v>1861</v>
      </c>
      <c r="C758" s="42">
        <f t="shared" si="11"/>
        <v>0</v>
      </c>
    </row>
    <row r="759" spans="1:3" ht="14.45" customHeight="1" x14ac:dyDescent="0.2">
      <c r="A759" s="35">
        <f>'J1-1B'!R11</f>
        <v>0</v>
      </c>
      <c r="B759" s="42">
        <v>773</v>
      </c>
      <c r="C759" s="42">
        <f t="shared" si="11"/>
        <v>0</v>
      </c>
    </row>
    <row r="760" spans="1:3" ht="14.45" customHeight="1" x14ac:dyDescent="0.2">
      <c r="A760" s="35">
        <f>'J1-1B'!R12</f>
        <v>0</v>
      </c>
      <c r="B760" s="42">
        <v>773</v>
      </c>
      <c r="C760" s="42">
        <f t="shared" si="11"/>
        <v>0</v>
      </c>
    </row>
    <row r="761" spans="1:3" ht="14.45" customHeight="1" x14ac:dyDescent="0.2">
      <c r="A761" s="35">
        <f>'J1-1B'!R13</f>
        <v>0</v>
      </c>
      <c r="B761" s="42">
        <v>773</v>
      </c>
      <c r="C761" s="42">
        <f t="shared" si="11"/>
        <v>0</v>
      </c>
    </row>
    <row r="762" spans="1:3" ht="14.45" customHeight="1" x14ac:dyDescent="0.2">
      <c r="A762" s="35">
        <f>'J1-1B'!R14</f>
        <v>0</v>
      </c>
      <c r="B762" s="42">
        <v>773</v>
      </c>
      <c r="C762" s="42">
        <f t="shared" si="11"/>
        <v>0</v>
      </c>
    </row>
    <row r="763" spans="1:3" ht="14.45" customHeight="1" x14ac:dyDescent="0.2">
      <c r="A763" s="35">
        <f>'J1-1B'!R15</f>
        <v>0</v>
      </c>
      <c r="B763" s="42">
        <v>773</v>
      </c>
      <c r="C763" s="42">
        <f t="shared" si="11"/>
        <v>0</v>
      </c>
    </row>
    <row r="764" spans="1:3" ht="14.45" customHeight="1" x14ac:dyDescent="0.2">
      <c r="A764" s="35">
        <f>'J1-1B'!R16</f>
        <v>0</v>
      </c>
      <c r="B764" s="42">
        <v>773</v>
      </c>
      <c r="C764" s="42">
        <f t="shared" si="11"/>
        <v>0</v>
      </c>
    </row>
    <row r="765" spans="1:3" ht="14.45" customHeight="1" x14ac:dyDescent="0.2">
      <c r="A765" s="35">
        <f>'J1-1B'!R17</f>
        <v>0</v>
      </c>
      <c r="B765" s="42">
        <v>773</v>
      </c>
      <c r="C765" s="42">
        <f t="shared" si="11"/>
        <v>0</v>
      </c>
    </row>
    <row r="766" spans="1:3" ht="14.45" customHeight="1" x14ac:dyDescent="0.2">
      <c r="A766" s="35">
        <f>'J1-1B'!R18</f>
        <v>0</v>
      </c>
      <c r="B766" s="42">
        <v>773</v>
      </c>
      <c r="C766" s="42">
        <f t="shared" si="11"/>
        <v>0</v>
      </c>
    </row>
    <row r="767" spans="1:3" ht="14.45" customHeight="1" x14ac:dyDescent="0.2">
      <c r="A767" s="35">
        <f>'J1-1B'!R19</f>
        <v>0</v>
      </c>
      <c r="B767" s="42">
        <v>773</v>
      </c>
      <c r="C767" s="42">
        <f t="shared" si="11"/>
        <v>0</v>
      </c>
    </row>
    <row r="768" spans="1:3" ht="14.45" customHeight="1" x14ac:dyDescent="0.2">
      <c r="A768" s="35">
        <f>'J1-1B'!R20</f>
        <v>0</v>
      </c>
      <c r="B768" s="42">
        <v>773</v>
      </c>
      <c r="C768" s="42">
        <f t="shared" si="11"/>
        <v>0</v>
      </c>
    </row>
    <row r="769" spans="1:3" ht="14.45" customHeight="1" x14ac:dyDescent="0.2">
      <c r="A769" s="35">
        <f>'J1-1B'!R21</f>
        <v>0</v>
      </c>
      <c r="B769" s="42">
        <v>773</v>
      </c>
      <c r="C769" s="42">
        <f t="shared" si="11"/>
        <v>0</v>
      </c>
    </row>
    <row r="770" spans="1:3" ht="14.45" customHeight="1" x14ac:dyDescent="0.2">
      <c r="A770" s="35">
        <f>'J1-1B'!R22</f>
        <v>0</v>
      </c>
      <c r="B770" s="42">
        <v>773</v>
      </c>
      <c r="C770" s="42">
        <f t="shared" si="11"/>
        <v>0</v>
      </c>
    </row>
    <row r="771" spans="1:3" ht="14.45" customHeight="1" x14ac:dyDescent="0.2">
      <c r="A771" s="35">
        <f>'J1-1B'!R23</f>
        <v>0</v>
      </c>
      <c r="B771" s="42">
        <v>773</v>
      </c>
      <c r="C771" s="42">
        <f t="shared" ref="C771:C834" si="12">A771*B771</f>
        <v>0</v>
      </c>
    </row>
    <row r="772" spans="1:3" ht="14.45" customHeight="1" x14ac:dyDescent="0.2">
      <c r="A772" s="35">
        <f>'J1-1B'!R24</f>
        <v>0</v>
      </c>
      <c r="B772" s="42">
        <v>773</v>
      </c>
      <c r="C772" s="42">
        <f t="shared" si="12"/>
        <v>0</v>
      </c>
    </row>
    <row r="773" spans="1:3" ht="14.45" customHeight="1" x14ac:dyDescent="0.2">
      <c r="A773" s="35">
        <f>'J1-1B'!R25</f>
        <v>0</v>
      </c>
      <c r="B773" s="42">
        <v>773</v>
      </c>
      <c r="C773" s="42">
        <f t="shared" si="12"/>
        <v>0</v>
      </c>
    </row>
    <row r="774" spans="1:3" ht="14.45" customHeight="1" x14ac:dyDescent="0.2">
      <c r="A774" s="35">
        <f>'J1-1B'!R26</f>
        <v>0</v>
      </c>
      <c r="B774" s="42">
        <v>773</v>
      </c>
      <c r="C774" s="42">
        <f t="shared" si="12"/>
        <v>0</v>
      </c>
    </row>
    <row r="775" spans="1:3" ht="14.45" customHeight="1" x14ac:dyDescent="0.2">
      <c r="A775" s="35">
        <f>'J1-1B'!R27</f>
        <v>0</v>
      </c>
      <c r="B775" s="42">
        <v>773</v>
      </c>
      <c r="C775" s="42">
        <f t="shared" si="12"/>
        <v>0</v>
      </c>
    </row>
    <row r="776" spans="1:3" ht="14.45" customHeight="1" x14ac:dyDescent="0.2">
      <c r="A776" s="35">
        <f>'J1-1B'!R28</f>
        <v>0</v>
      </c>
      <c r="B776" s="42">
        <v>773</v>
      </c>
      <c r="C776" s="42">
        <f t="shared" si="12"/>
        <v>0</v>
      </c>
    </row>
    <row r="777" spans="1:3" ht="14.45" customHeight="1" x14ac:dyDescent="0.2">
      <c r="A777" s="35">
        <f>'J1-1B'!R29</f>
        <v>0</v>
      </c>
      <c r="B777" s="42">
        <v>773</v>
      </c>
      <c r="C777" s="42">
        <f t="shared" si="12"/>
        <v>0</v>
      </c>
    </row>
    <row r="778" spans="1:3" ht="14.45" customHeight="1" x14ac:dyDescent="0.2">
      <c r="A778" s="35">
        <f>'J1-1B'!R30</f>
        <v>0</v>
      </c>
      <c r="B778" s="42">
        <v>773</v>
      </c>
      <c r="C778" s="42">
        <f t="shared" si="12"/>
        <v>0</v>
      </c>
    </row>
    <row r="779" spans="1:3" ht="14.45" customHeight="1" x14ac:dyDescent="0.2">
      <c r="A779" s="35">
        <f>'J1-1B'!R31</f>
        <v>0</v>
      </c>
      <c r="B779" s="42">
        <v>319</v>
      </c>
      <c r="C779" s="42">
        <f t="shared" si="12"/>
        <v>0</v>
      </c>
    </row>
    <row r="780" spans="1:3" ht="14.45" customHeight="1" x14ac:dyDescent="0.2">
      <c r="A780" s="35">
        <f>'J1-1B'!R32</f>
        <v>0</v>
      </c>
      <c r="B780" s="42">
        <v>319</v>
      </c>
      <c r="C780" s="42">
        <f t="shared" si="12"/>
        <v>0</v>
      </c>
    </row>
    <row r="781" spans="1:3" ht="14.45" customHeight="1" x14ac:dyDescent="0.2">
      <c r="A781" s="35">
        <f>'J1-1B'!R33</f>
        <v>0</v>
      </c>
      <c r="B781" s="42">
        <v>319</v>
      </c>
      <c r="C781" s="42">
        <f t="shared" si="12"/>
        <v>0</v>
      </c>
    </row>
    <row r="782" spans="1:3" ht="14.45" customHeight="1" x14ac:dyDescent="0.2">
      <c r="A782" s="35">
        <f>'J1-1B'!R34</f>
        <v>0</v>
      </c>
      <c r="B782" s="42">
        <v>319</v>
      </c>
      <c r="C782" s="42">
        <f t="shared" si="12"/>
        <v>0</v>
      </c>
    </row>
    <row r="783" spans="1:3" ht="14.45" customHeight="1" x14ac:dyDescent="0.2">
      <c r="A783" s="35">
        <f>'J1-1B'!R35</f>
        <v>0</v>
      </c>
      <c r="B783" s="42">
        <v>2727</v>
      </c>
      <c r="C783" s="42">
        <f t="shared" si="12"/>
        <v>0</v>
      </c>
    </row>
    <row r="784" spans="1:3" ht="14.45" customHeight="1" x14ac:dyDescent="0.2">
      <c r="A784" s="35">
        <f>'J1-1B'!S11</f>
        <v>0</v>
      </c>
      <c r="B784" s="42">
        <v>148</v>
      </c>
      <c r="C784" s="42">
        <f t="shared" si="12"/>
        <v>0</v>
      </c>
    </row>
    <row r="785" spans="1:3" ht="14.45" customHeight="1" x14ac:dyDescent="0.2">
      <c r="A785" s="35">
        <f>'J1-1B'!S12</f>
        <v>0</v>
      </c>
      <c r="B785" s="42">
        <v>148</v>
      </c>
      <c r="C785" s="42">
        <f t="shared" si="12"/>
        <v>0</v>
      </c>
    </row>
    <row r="786" spans="1:3" ht="14.45" customHeight="1" x14ac:dyDescent="0.2">
      <c r="A786" s="35">
        <f>'J1-1B'!S13</f>
        <v>0</v>
      </c>
      <c r="B786" s="42">
        <v>148</v>
      </c>
      <c r="C786" s="42">
        <f t="shared" si="12"/>
        <v>0</v>
      </c>
    </row>
    <row r="787" spans="1:3" ht="14.45" customHeight="1" x14ac:dyDescent="0.2">
      <c r="A787" s="35">
        <f>'J1-1B'!S14</f>
        <v>0</v>
      </c>
      <c r="B787" s="42">
        <v>148</v>
      </c>
      <c r="C787" s="42">
        <f t="shared" si="12"/>
        <v>0</v>
      </c>
    </row>
    <row r="788" spans="1:3" ht="14.45" customHeight="1" x14ac:dyDescent="0.2">
      <c r="A788" s="35">
        <f>'J1-1B'!S15</f>
        <v>0</v>
      </c>
      <c r="B788" s="42">
        <v>148</v>
      </c>
      <c r="C788" s="42">
        <f t="shared" si="12"/>
        <v>0</v>
      </c>
    </row>
    <row r="789" spans="1:3" ht="14.45" customHeight="1" x14ac:dyDescent="0.2">
      <c r="A789" s="35">
        <f>'J1-1B'!S16</f>
        <v>0</v>
      </c>
      <c r="B789" s="42">
        <v>148</v>
      </c>
      <c r="C789" s="42">
        <f t="shared" si="12"/>
        <v>0</v>
      </c>
    </row>
    <row r="790" spans="1:3" ht="14.45" customHeight="1" x14ac:dyDescent="0.2">
      <c r="A790" s="35">
        <f>'J1-1B'!S17</f>
        <v>0</v>
      </c>
      <c r="B790" s="42">
        <v>148</v>
      </c>
      <c r="C790" s="42">
        <f t="shared" si="12"/>
        <v>0</v>
      </c>
    </row>
    <row r="791" spans="1:3" ht="14.45" customHeight="1" x14ac:dyDescent="0.2">
      <c r="A791" s="35">
        <f>'J1-1B'!S18</f>
        <v>0</v>
      </c>
      <c r="B791" s="42">
        <v>148</v>
      </c>
      <c r="C791" s="42">
        <f t="shared" si="12"/>
        <v>0</v>
      </c>
    </row>
    <row r="792" spans="1:3" ht="14.45" customHeight="1" x14ac:dyDescent="0.2">
      <c r="A792" s="35">
        <f>'J1-1B'!S19</f>
        <v>0</v>
      </c>
      <c r="B792" s="42">
        <v>148</v>
      </c>
      <c r="C792" s="42">
        <f t="shared" si="12"/>
        <v>0</v>
      </c>
    </row>
    <row r="793" spans="1:3" ht="14.45" customHeight="1" x14ac:dyDescent="0.2">
      <c r="A793" s="35">
        <f>'J1-1B'!S20</f>
        <v>0</v>
      </c>
      <c r="B793" s="42">
        <v>148</v>
      </c>
      <c r="C793" s="42">
        <f t="shared" si="12"/>
        <v>0</v>
      </c>
    </row>
    <row r="794" spans="1:3" ht="14.45" customHeight="1" x14ac:dyDescent="0.2">
      <c r="A794" s="35">
        <f>'J1-1B'!S21</f>
        <v>0</v>
      </c>
      <c r="B794" s="42">
        <v>148</v>
      </c>
      <c r="C794" s="42">
        <f t="shared" si="12"/>
        <v>0</v>
      </c>
    </row>
    <row r="795" spans="1:3" ht="14.45" customHeight="1" x14ac:dyDescent="0.2">
      <c r="A795" s="35">
        <f>'J1-1B'!S22</f>
        <v>0</v>
      </c>
      <c r="B795" s="42">
        <v>148</v>
      </c>
      <c r="C795" s="42">
        <f t="shared" si="12"/>
        <v>0</v>
      </c>
    </row>
    <row r="796" spans="1:3" ht="14.45" customHeight="1" x14ac:dyDescent="0.2">
      <c r="A796" s="35">
        <f>'J1-1B'!S23</f>
        <v>0</v>
      </c>
      <c r="B796" s="42">
        <v>148</v>
      </c>
      <c r="C796" s="42">
        <f t="shared" si="12"/>
        <v>0</v>
      </c>
    </row>
    <row r="797" spans="1:3" ht="14.45" customHeight="1" x14ac:dyDescent="0.2">
      <c r="A797" s="35">
        <f>'J1-1B'!S24</f>
        <v>0</v>
      </c>
      <c r="B797" s="42">
        <v>148</v>
      </c>
      <c r="C797" s="42">
        <f t="shared" si="12"/>
        <v>0</v>
      </c>
    </row>
    <row r="798" spans="1:3" ht="14.45" customHeight="1" x14ac:dyDescent="0.2">
      <c r="A798" s="35">
        <f>'J1-1B'!S25</f>
        <v>0</v>
      </c>
      <c r="B798" s="42">
        <v>148</v>
      </c>
      <c r="C798" s="42">
        <f t="shared" si="12"/>
        <v>0</v>
      </c>
    </row>
    <row r="799" spans="1:3" ht="14.45" customHeight="1" x14ac:dyDescent="0.2">
      <c r="A799" s="35">
        <f>'J1-1B'!S26</f>
        <v>0</v>
      </c>
      <c r="B799" s="42">
        <v>148</v>
      </c>
      <c r="C799" s="42">
        <f t="shared" si="12"/>
        <v>0</v>
      </c>
    </row>
    <row r="800" spans="1:3" ht="14.45" customHeight="1" x14ac:dyDescent="0.2">
      <c r="A800" s="35">
        <f>'J1-1B'!S27</f>
        <v>0</v>
      </c>
      <c r="B800" s="42">
        <v>148</v>
      </c>
      <c r="C800" s="42">
        <f t="shared" si="12"/>
        <v>0</v>
      </c>
    </row>
    <row r="801" spans="1:3" ht="14.45" customHeight="1" x14ac:dyDescent="0.2">
      <c r="A801" s="35">
        <f>'J1-1B'!S28</f>
        <v>0</v>
      </c>
      <c r="B801" s="42">
        <v>148</v>
      </c>
      <c r="C801" s="42">
        <f t="shared" si="12"/>
        <v>0</v>
      </c>
    </row>
    <row r="802" spans="1:3" ht="14.45" customHeight="1" x14ac:dyDescent="0.2">
      <c r="A802" s="35">
        <f>'J1-1B'!S29</f>
        <v>0</v>
      </c>
      <c r="B802" s="42">
        <v>148</v>
      </c>
      <c r="C802" s="42">
        <f t="shared" si="12"/>
        <v>0</v>
      </c>
    </row>
    <row r="803" spans="1:3" ht="14.45" customHeight="1" x14ac:dyDescent="0.2">
      <c r="A803" s="35">
        <f>'J1-1B'!S30</f>
        <v>0</v>
      </c>
      <c r="B803" s="42">
        <v>148</v>
      </c>
      <c r="C803" s="42">
        <f t="shared" si="12"/>
        <v>0</v>
      </c>
    </row>
    <row r="804" spans="1:3" ht="14.45" customHeight="1" x14ac:dyDescent="0.2">
      <c r="A804" s="35">
        <f>'J1-1B'!S31</f>
        <v>0</v>
      </c>
      <c r="B804" s="42">
        <v>319</v>
      </c>
      <c r="C804" s="42">
        <f t="shared" si="12"/>
        <v>0</v>
      </c>
    </row>
    <row r="805" spans="1:3" ht="14.45" customHeight="1" x14ac:dyDescent="0.2">
      <c r="A805" s="35">
        <f>'J1-1B'!S32</f>
        <v>0</v>
      </c>
      <c r="B805" s="42">
        <v>319</v>
      </c>
      <c r="C805" s="42">
        <f t="shared" si="12"/>
        <v>0</v>
      </c>
    </row>
    <row r="806" spans="1:3" ht="14.45" customHeight="1" x14ac:dyDescent="0.2">
      <c r="A806" s="35">
        <f>'J1-1B'!S33</f>
        <v>0</v>
      </c>
      <c r="B806" s="42">
        <v>319</v>
      </c>
      <c r="C806" s="42">
        <f t="shared" si="12"/>
        <v>0</v>
      </c>
    </row>
    <row r="807" spans="1:3" ht="14.45" customHeight="1" x14ac:dyDescent="0.2">
      <c r="A807" s="35">
        <f>'J1-1B'!S34</f>
        <v>0</v>
      </c>
      <c r="B807" s="42">
        <v>319</v>
      </c>
      <c r="C807" s="42">
        <f t="shared" si="12"/>
        <v>0</v>
      </c>
    </row>
    <row r="808" spans="1:3" ht="14.45" customHeight="1" x14ac:dyDescent="0.2">
      <c r="A808" s="35">
        <f>'J1-1B'!S35</f>
        <v>0</v>
      </c>
      <c r="B808" s="42">
        <v>2727</v>
      </c>
      <c r="C808" s="42">
        <f t="shared" si="12"/>
        <v>0</v>
      </c>
    </row>
    <row r="809" spans="1:3" ht="14.45" customHeight="1" x14ac:dyDescent="0.2">
      <c r="A809" s="35">
        <f>'J1-1B'!S42</f>
        <v>0</v>
      </c>
      <c r="B809" s="42">
        <v>377</v>
      </c>
      <c r="C809" s="42">
        <f t="shared" si="12"/>
        <v>0</v>
      </c>
    </row>
    <row r="810" spans="1:3" ht="14.45" customHeight="1" x14ac:dyDescent="0.2">
      <c r="A810" s="35">
        <f>'J1-1B'!S43</f>
        <v>0</v>
      </c>
      <c r="B810" s="42">
        <v>377</v>
      </c>
      <c r="C810" s="42">
        <f t="shared" si="12"/>
        <v>0</v>
      </c>
    </row>
    <row r="811" spans="1:3" ht="14.45" customHeight="1" x14ac:dyDescent="0.2">
      <c r="A811" s="35">
        <f>'J1-1B'!S44</f>
        <v>0</v>
      </c>
      <c r="B811" s="42">
        <v>377</v>
      </c>
      <c r="C811" s="42">
        <f t="shared" si="12"/>
        <v>0</v>
      </c>
    </row>
    <row r="812" spans="1:3" ht="14.45" customHeight="1" x14ac:dyDescent="0.2">
      <c r="A812" s="35">
        <f>'J1-1B'!S45</f>
        <v>0</v>
      </c>
      <c r="B812" s="42">
        <v>377</v>
      </c>
      <c r="C812" s="42">
        <f t="shared" si="12"/>
        <v>0</v>
      </c>
    </row>
    <row r="813" spans="1:3" ht="14.45" customHeight="1" x14ac:dyDescent="0.2">
      <c r="A813" s="35">
        <f>'J1-1B'!S46</f>
        <v>0</v>
      </c>
      <c r="B813" s="42">
        <v>377</v>
      </c>
      <c r="C813" s="42">
        <f t="shared" si="12"/>
        <v>0</v>
      </c>
    </row>
    <row r="814" spans="1:3" ht="14.45" customHeight="1" x14ac:dyDescent="0.2">
      <c r="A814" s="35">
        <f>'J1-1B'!S47</f>
        <v>0</v>
      </c>
      <c r="B814" s="42">
        <v>1719</v>
      </c>
      <c r="C814" s="42">
        <f t="shared" si="12"/>
        <v>0</v>
      </c>
    </row>
    <row r="815" spans="1:3" ht="14.45" customHeight="1" x14ac:dyDescent="0.2">
      <c r="A815" s="35">
        <f>'J1-1B'!S48</f>
        <v>0</v>
      </c>
      <c r="B815" s="42">
        <v>1719</v>
      </c>
      <c r="C815" s="42">
        <f t="shared" si="12"/>
        <v>0</v>
      </c>
    </row>
    <row r="816" spans="1:3" ht="14.45" customHeight="1" x14ac:dyDescent="0.2">
      <c r="A816" s="35">
        <f>'J1-1B'!S49</f>
        <v>0</v>
      </c>
      <c r="B816" s="42">
        <v>1861</v>
      </c>
      <c r="C816" s="42">
        <f t="shared" si="12"/>
        <v>0</v>
      </c>
    </row>
    <row r="817" spans="1:3" ht="14.45" customHeight="1" x14ac:dyDescent="0.2">
      <c r="A817" s="35">
        <f>'J1-1B'!S50</f>
        <v>0</v>
      </c>
      <c r="B817" s="42">
        <v>1861</v>
      </c>
      <c r="C817" s="42">
        <f t="shared" si="12"/>
        <v>0</v>
      </c>
    </row>
    <row r="818" spans="1:3" ht="14.45" customHeight="1" x14ac:dyDescent="0.2">
      <c r="A818" s="35">
        <f>'J1-1B'!T11</f>
        <v>0</v>
      </c>
      <c r="B818" s="42">
        <v>148</v>
      </c>
      <c r="C818" s="42">
        <f t="shared" si="12"/>
        <v>0</v>
      </c>
    </row>
    <row r="819" spans="1:3" ht="14.45" customHeight="1" x14ac:dyDescent="0.2">
      <c r="A819" s="35">
        <f>'J1-1B'!T12</f>
        <v>0</v>
      </c>
      <c r="B819" s="42">
        <v>148</v>
      </c>
      <c r="C819" s="42">
        <f t="shared" si="12"/>
        <v>0</v>
      </c>
    </row>
    <row r="820" spans="1:3" ht="14.45" customHeight="1" x14ac:dyDescent="0.2">
      <c r="A820" s="35">
        <f>'J1-1B'!T13</f>
        <v>0</v>
      </c>
      <c r="B820" s="42">
        <v>148</v>
      </c>
      <c r="C820" s="42">
        <f t="shared" si="12"/>
        <v>0</v>
      </c>
    </row>
    <row r="821" spans="1:3" ht="14.45" customHeight="1" x14ac:dyDescent="0.2">
      <c r="A821" s="35">
        <f>'J1-1B'!T14</f>
        <v>0</v>
      </c>
      <c r="B821" s="42">
        <v>148</v>
      </c>
      <c r="C821" s="42">
        <f t="shared" si="12"/>
        <v>0</v>
      </c>
    </row>
    <row r="822" spans="1:3" ht="14.45" customHeight="1" x14ac:dyDescent="0.2">
      <c r="A822" s="35">
        <f>'J1-1B'!T15</f>
        <v>0</v>
      </c>
      <c r="B822" s="42">
        <v>148</v>
      </c>
      <c r="C822" s="42">
        <f t="shared" si="12"/>
        <v>0</v>
      </c>
    </row>
    <row r="823" spans="1:3" ht="14.45" customHeight="1" x14ac:dyDescent="0.2">
      <c r="A823" s="35">
        <f>'J1-1B'!T16</f>
        <v>0</v>
      </c>
      <c r="B823" s="42">
        <v>148</v>
      </c>
      <c r="C823" s="42">
        <f t="shared" si="12"/>
        <v>0</v>
      </c>
    </row>
    <row r="824" spans="1:3" ht="14.45" customHeight="1" x14ac:dyDescent="0.2">
      <c r="A824" s="35">
        <f>'J1-1B'!T17</f>
        <v>0</v>
      </c>
      <c r="B824" s="42">
        <v>148</v>
      </c>
      <c r="C824" s="42">
        <f t="shared" si="12"/>
        <v>0</v>
      </c>
    </row>
    <row r="825" spans="1:3" ht="14.45" customHeight="1" x14ac:dyDescent="0.2">
      <c r="A825" s="35">
        <f>'J1-1B'!T18</f>
        <v>0</v>
      </c>
      <c r="B825" s="42">
        <v>148</v>
      </c>
      <c r="C825" s="42">
        <f t="shared" si="12"/>
        <v>0</v>
      </c>
    </row>
    <row r="826" spans="1:3" ht="14.45" customHeight="1" x14ac:dyDescent="0.2">
      <c r="A826" s="35">
        <f>'J1-1B'!T19</f>
        <v>0</v>
      </c>
      <c r="B826" s="42">
        <v>148</v>
      </c>
      <c r="C826" s="42">
        <f t="shared" si="12"/>
        <v>0</v>
      </c>
    </row>
    <row r="827" spans="1:3" ht="14.45" customHeight="1" x14ac:dyDescent="0.2">
      <c r="A827" s="35">
        <f>'J1-1B'!T20</f>
        <v>0</v>
      </c>
      <c r="B827" s="42">
        <v>148</v>
      </c>
      <c r="C827" s="42">
        <f t="shared" si="12"/>
        <v>0</v>
      </c>
    </row>
    <row r="828" spans="1:3" ht="14.45" customHeight="1" x14ac:dyDescent="0.2">
      <c r="A828" s="35">
        <f>'J1-1B'!T21</f>
        <v>0</v>
      </c>
      <c r="B828" s="42">
        <v>148</v>
      </c>
      <c r="C828" s="42">
        <f t="shared" si="12"/>
        <v>0</v>
      </c>
    </row>
    <row r="829" spans="1:3" ht="14.45" customHeight="1" x14ac:dyDescent="0.2">
      <c r="A829" s="35">
        <f>'J1-1B'!T22</f>
        <v>0</v>
      </c>
      <c r="B829" s="42">
        <v>148</v>
      </c>
      <c r="C829" s="42">
        <f t="shared" si="12"/>
        <v>0</v>
      </c>
    </row>
    <row r="830" spans="1:3" ht="14.45" customHeight="1" x14ac:dyDescent="0.2">
      <c r="A830" s="35">
        <f>'J1-1B'!T23</f>
        <v>0</v>
      </c>
      <c r="B830" s="42">
        <v>148</v>
      </c>
      <c r="C830" s="42">
        <f t="shared" si="12"/>
        <v>0</v>
      </c>
    </row>
    <row r="831" spans="1:3" ht="14.45" customHeight="1" x14ac:dyDescent="0.2">
      <c r="A831" s="35">
        <f>'J1-1B'!T24</f>
        <v>0</v>
      </c>
      <c r="B831" s="42">
        <v>148</v>
      </c>
      <c r="C831" s="42">
        <f t="shared" si="12"/>
        <v>0</v>
      </c>
    </row>
    <row r="832" spans="1:3" ht="14.45" customHeight="1" x14ac:dyDescent="0.2">
      <c r="A832" s="35">
        <f>'J1-1B'!T25</f>
        <v>0</v>
      </c>
      <c r="B832" s="42">
        <v>148</v>
      </c>
      <c r="C832" s="42">
        <f t="shared" si="12"/>
        <v>0</v>
      </c>
    </row>
    <row r="833" spans="1:3" ht="14.45" customHeight="1" x14ac:dyDescent="0.2">
      <c r="A833" s="35">
        <f>'J1-1B'!T26</f>
        <v>0</v>
      </c>
      <c r="B833" s="42">
        <v>148</v>
      </c>
      <c r="C833" s="42">
        <f t="shared" si="12"/>
        <v>0</v>
      </c>
    </row>
    <row r="834" spans="1:3" ht="14.45" customHeight="1" x14ac:dyDescent="0.2">
      <c r="A834" s="35">
        <f>'J1-1B'!T27</f>
        <v>0</v>
      </c>
      <c r="B834" s="42">
        <v>148</v>
      </c>
      <c r="C834" s="42">
        <f t="shared" si="12"/>
        <v>0</v>
      </c>
    </row>
    <row r="835" spans="1:3" ht="14.45" customHeight="1" x14ac:dyDescent="0.2">
      <c r="A835" s="35">
        <f>'J1-1B'!T28</f>
        <v>0</v>
      </c>
      <c r="B835" s="42">
        <v>148</v>
      </c>
      <c r="C835" s="42">
        <f t="shared" ref="C835:C898" si="13">A835*B835</f>
        <v>0</v>
      </c>
    </row>
    <row r="836" spans="1:3" ht="14.45" customHeight="1" x14ac:dyDescent="0.2">
      <c r="A836" s="35">
        <f>'J1-1B'!T29</f>
        <v>0</v>
      </c>
      <c r="B836" s="42">
        <v>148</v>
      </c>
      <c r="C836" s="42">
        <f t="shared" si="13"/>
        <v>0</v>
      </c>
    </row>
    <row r="837" spans="1:3" ht="14.45" customHeight="1" x14ac:dyDescent="0.2">
      <c r="A837" s="35">
        <f>'J1-1B'!T30</f>
        <v>0</v>
      </c>
      <c r="B837" s="42">
        <v>148</v>
      </c>
      <c r="C837" s="42">
        <f t="shared" si="13"/>
        <v>0</v>
      </c>
    </row>
    <row r="838" spans="1:3" ht="14.45" customHeight="1" x14ac:dyDescent="0.2">
      <c r="A838" s="35">
        <f>'J1-1B'!T31</f>
        <v>0</v>
      </c>
      <c r="B838" s="42">
        <v>319</v>
      </c>
      <c r="C838" s="42">
        <f t="shared" si="13"/>
        <v>0</v>
      </c>
    </row>
    <row r="839" spans="1:3" ht="14.45" customHeight="1" x14ac:dyDescent="0.2">
      <c r="A839" s="35">
        <f>'J1-1B'!T32</f>
        <v>0</v>
      </c>
      <c r="B839" s="42">
        <v>319</v>
      </c>
      <c r="C839" s="42">
        <f t="shared" si="13"/>
        <v>0</v>
      </c>
    </row>
    <row r="840" spans="1:3" ht="14.45" customHeight="1" x14ac:dyDescent="0.2">
      <c r="A840" s="35">
        <f>'J1-1B'!T33</f>
        <v>0</v>
      </c>
      <c r="B840" s="42">
        <v>319</v>
      </c>
      <c r="C840" s="42">
        <f t="shared" si="13"/>
        <v>0</v>
      </c>
    </row>
    <row r="841" spans="1:3" ht="14.45" customHeight="1" x14ac:dyDescent="0.2">
      <c r="A841" s="35">
        <f>'J1-1B'!T34</f>
        <v>0</v>
      </c>
      <c r="B841" s="42">
        <v>319</v>
      </c>
      <c r="C841" s="42">
        <f t="shared" si="13"/>
        <v>0</v>
      </c>
    </row>
    <row r="842" spans="1:3" ht="14.45" customHeight="1" x14ac:dyDescent="0.2">
      <c r="A842" s="35">
        <f>'J1-1B'!T35</f>
        <v>0</v>
      </c>
      <c r="B842" s="42">
        <v>2727</v>
      </c>
      <c r="C842" s="42">
        <f t="shared" si="13"/>
        <v>0</v>
      </c>
    </row>
    <row r="843" spans="1:3" ht="14.45" customHeight="1" x14ac:dyDescent="0.2">
      <c r="A843" s="35">
        <f>'J1-1K'!E10</f>
        <v>0</v>
      </c>
      <c r="B843" s="42">
        <v>0</v>
      </c>
      <c r="C843" s="42">
        <f t="shared" si="13"/>
        <v>0</v>
      </c>
    </row>
    <row r="844" spans="1:3" ht="14.45" customHeight="1" x14ac:dyDescent="0.2">
      <c r="A844" s="35">
        <f>'J1-1K'!E11</f>
        <v>0</v>
      </c>
      <c r="B844" s="42">
        <v>0</v>
      </c>
      <c r="C844" s="42">
        <f t="shared" si="13"/>
        <v>0</v>
      </c>
    </row>
    <row r="845" spans="1:3" ht="14.45" customHeight="1" x14ac:dyDescent="0.2">
      <c r="A845" s="35">
        <f>'J1-1K'!E12</f>
        <v>0</v>
      </c>
      <c r="B845" s="42">
        <v>0</v>
      </c>
      <c r="C845" s="42">
        <f t="shared" si="13"/>
        <v>0</v>
      </c>
    </row>
    <row r="846" spans="1:3" ht="14.45" customHeight="1" x14ac:dyDescent="0.2">
      <c r="A846" s="35">
        <f>'J1-1K'!E13</f>
        <v>0</v>
      </c>
      <c r="B846" s="42">
        <v>0</v>
      </c>
      <c r="C846" s="42">
        <f t="shared" si="13"/>
        <v>0</v>
      </c>
    </row>
    <row r="847" spans="1:3" ht="14.45" customHeight="1" x14ac:dyDescent="0.2">
      <c r="A847" s="35">
        <f>'J1-1K'!E14</f>
        <v>0</v>
      </c>
      <c r="B847" s="42">
        <v>0</v>
      </c>
      <c r="C847" s="42">
        <f t="shared" si="13"/>
        <v>0</v>
      </c>
    </row>
    <row r="848" spans="1:3" ht="14.45" customHeight="1" x14ac:dyDescent="0.2">
      <c r="A848" s="35">
        <f>'J1-1K'!E15</f>
        <v>0</v>
      </c>
      <c r="B848" s="42">
        <v>0</v>
      </c>
      <c r="C848" s="42">
        <f t="shared" si="13"/>
        <v>0</v>
      </c>
    </row>
    <row r="849" spans="1:3" ht="14.45" customHeight="1" x14ac:dyDescent="0.2">
      <c r="A849" s="35">
        <f>'J1-1K'!E16</f>
        <v>0</v>
      </c>
      <c r="B849" s="42">
        <v>0</v>
      </c>
      <c r="C849" s="42">
        <f t="shared" si="13"/>
        <v>0</v>
      </c>
    </row>
    <row r="850" spans="1:3" ht="14.45" customHeight="1" x14ac:dyDescent="0.2">
      <c r="A850" s="35">
        <f>'J1-1K'!E17</f>
        <v>0</v>
      </c>
      <c r="B850" s="42">
        <v>0</v>
      </c>
      <c r="C850" s="42">
        <f t="shared" si="13"/>
        <v>0</v>
      </c>
    </row>
    <row r="851" spans="1:3" ht="14.45" customHeight="1" x14ac:dyDescent="0.2">
      <c r="A851" s="35">
        <f>'J1-1K'!E18</f>
        <v>0</v>
      </c>
      <c r="B851" s="42">
        <v>0</v>
      </c>
      <c r="C851" s="42">
        <f t="shared" si="13"/>
        <v>0</v>
      </c>
    </row>
    <row r="852" spans="1:3" ht="14.45" customHeight="1" x14ac:dyDescent="0.2">
      <c r="A852" s="35">
        <f>'J1-1K'!E19</f>
        <v>0</v>
      </c>
      <c r="B852" s="42">
        <v>0</v>
      </c>
      <c r="C852" s="42">
        <f t="shared" si="13"/>
        <v>0</v>
      </c>
    </row>
    <row r="853" spans="1:3" ht="14.45" customHeight="1" x14ac:dyDescent="0.2">
      <c r="A853" s="35">
        <f>'J1-1K'!E20</f>
        <v>0</v>
      </c>
      <c r="B853" s="42">
        <v>0</v>
      </c>
      <c r="C853" s="42">
        <f t="shared" si="13"/>
        <v>0</v>
      </c>
    </row>
    <row r="854" spans="1:3" ht="14.45" customHeight="1" x14ac:dyDescent="0.2">
      <c r="A854" s="35">
        <f>'J1-1K'!E21</f>
        <v>0</v>
      </c>
      <c r="B854" s="42">
        <v>0</v>
      </c>
      <c r="C854" s="42">
        <f t="shared" si="13"/>
        <v>0</v>
      </c>
    </row>
    <row r="855" spans="1:3" ht="14.45" customHeight="1" x14ac:dyDescent="0.2">
      <c r="A855" s="35">
        <f>'J1-1K'!F10</f>
        <v>0</v>
      </c>
      <c r="B855" s="42">
        <v>0</v>
      </c>
      <c r="C855" s="42">
        <f t="shared" si="13"/>
        <v>0</v>
      </c>
    </row>
    <row r="856" spans="1:3" ht="14.45" customHeight="1" x14ac:dyDescent="0.2">
      <c r="A856" s="35">
        <f>'J1-1K'!F11</f>
        <v>0</v>
      </c>
      <c r="B856" s="42">
        <v>0</v>
      </c>
      <c r="C856" s="42">
        <f t="shared" si="13"/>
        <v>0</v>
      </c>
    </row>
    <row r="857" spans="1:3" ht="14.45" customHeight="1" x14ac:dyDescent="0.2">
      <c r="A857" s="35">
        <f>'J1-1K'!F12</f>
        <v>0</v>
      </c>
      <c r="B857" s="42">
        <v>0</v>
      </c>
      <c r="C857" s="42">
        <f t="shared" si="13"/>
        <v>0</v>
      </c>
    </row>
    <row r="858" spans="1:3" ht="14.45" customHeight="1" x14ac:dyDescent="0.2">
      <c r="A858" s="35">
        <f>'J1-1K'!F13</f>
        <v>0</v>
      </c>
      <c r="B858" s="42">
        <v>0</v>
      </c>
      <c r="C858" s="42">
        <f t="shared" si="13"/>
        <v>0</v>
      </c>
    </row>
    <row r="859" spans="1:3" ht="14.45" customHeight="1" x14ac:dyDescent="0.2">
      <c r="A859" s="35">
        <f>'J1-1K'!F14</f>
        <v>0</v>
      </c>
      <c r="B859" s="42">
        <v>0</v>
      </c>
      <c r="C859" s="42">
        <f t="shared" si="13"/>
        <v>0</v>
      </c>
    </row>
    <row r="860" spans="1:3" ht="14.45" customHeight="1" x14ac:dyDescent="0.2">
      <c r="A860" s="35">
        <f>'J1-1K'!F15</f>
        <v>0</v>
      </c>
      <c r="B860" s="42">
        <v>0</v>
      </c>
      <c r="C860" s="42">
        <f t="shared" si="13"/>
        <v>0</v>
      </c>
    </row>
    <row r="861" spans="1:3" ht="14.45" customHeight="1" x14ac:dyDescent="0.2">
      <c r="A861" s="35">
        <f>'J1-1K'!F16</f>
        <v>0</v>
      </c>
      <c r="B861" s="42">
        <v>0</v>
      </c>
      <c r="C861" s="42">
        <f t="shared" si="13"/>
        <v>0</v>
      </c>
    </row>
    <row r="862" spans="1:3" ht="14.45" customHeight="1" x14ac:dyDescent="0.2">
      <c r="A862" s="35">
        <f>'J1-1K'!F17</f>
        <v>0</v>
      </c>
      <c r="B862" s="42">
        <v>0</v>
      </c>
      <c r="C862" s="42">
        <f t="shared" si="13"/>
        <v>0</v>
      </c>
    </row>
    <row r="863" spans="1:3" ht="14.45" customHeight="1" x14ac:dyDescent="0.2">
      <c r="A863" s="35">
        <f>'J1-1K'!F18</f>
        <v>0</v>
      </c>
      <c r="B863" s="42">
        <v>0</v>
      </c>
      <c r="C863" s="42">
        <f t="shared" si="13"/>
        <v>0</v>
      </c>
    </row>
    <row r="864" spans="1:3" ht="14.45" customHeight="1" x14ac:dyDescent="0.2">
      <c r="A864" s="35">
        <f>'J1-1K'!F19</f>
        <v>0</v>
      </c>
      <c r="B864" s="42">
        <v>0</v>
      </c>
      <c r="C864" s="42">
        <f t="shared" si="13"/>
        <v>0</v>
      </c>
    </row>
    <row r="865" spans="1:3" ht="14.45" customHeight="1" x14ac:dyDescent="0.2">
      <c r="A865" s="35">
        <f>'J1-1K'!F20</f>
        <v>0</v>
      </c>
      <c r="B865" s="42">
        <v>0</v>
      </c>
      <c r="C865" s="42">
        <f t="shared" si="13"/>
        <v>0</v>
      </c>
    </row>
    <row r="866" spans="1:3" ht="14.45" customHeight="1" x14ac:dyDescent="0.2">
      <c r="A866" s="35">
        <f>'J1-1K'!F21</f>
        <v>0</v>
      </c>
      <c r="B866" s="42">
        <v>0</v>
      </c>
      <c r="C866" s="42">
        <f t="shared" si="13"/>
        <v>0</v>
      </c>
    </row>
    <row r="867" spans="1:3" ht="14.45" customHeight="1" x14ac:dyDescent="0.2">
      <c r="A867" s="35">
        <f>'J1-1K'!G10</f>
        <v>0</v>
      </c>
      <c r="B867" s="42">
        <v>0</v>
      </c>
      <c r="C867" s="42">
        <f t="shared" si="13"/>
        <v>0</v>
      </c>
    </row>
    <row r="868" spans="1:3" ht="14.45" customHeight="1" x14ac:dyDescent="0.2">
      <c r="A868" s="35">
        <f>'J1-1K'!G11</f>
        <v>0</v>
      </c>
      <c r="B868" s="42">
        <v>0</v>
      </c>
      <c r="C868" s="42">
        <f t="shared" si="13"/>
        <v>0</v>
      </c>
    </row>
    <row r="869" spans="1:3" ht="14.45" customHeight="1" x14ac:dyDescent="0.2">
      <c r="A869" s="35">
        <f>'J1-1K'!G12</f>
        <v>0</v>
      </c>
      <c r="B869" s="42">
        <v>0</v>
      </c>
      <c r="C869" s="42">
        <f t="shared" si="13"/>
        <v>0</v>
      </c>
    </row>
    <row r="870" spans="1:3" ht="14.45" customHeight="1" x14ac:dyDescent="0.2">
      <c r="A870" s="35">
        <f>'J1-1K'!G13</f>
        <v>0</v>
      </c>
      <c r="B870" s="42">
        <v>0</v>
      </c>
      <c r="C870" s="42">
        <f t="shared" si="13"/>
        <v>0</v>
      </c>
    </row>
    <row r="871" spans="1:3" ht="14.45" customHeight="1" x14ac:dyDescent="0.2">
      <c r="A871" s="35">
        <f>'J1-1K'!G14</f>
        <v>0</v>
      </c>
      <c r="B871" s="42">
        <v>0</v>
      </c>
      <c r="C871" s="42">
        <f t="shared" si="13"/>
        <v>0</v>
      </c>
    </row>
    <row r="872" spans="1:3" ht="14.45" customHeight="1" x14ac:dyDescent="0.2">
      <c r="A872" s="35">
        <f>'J1-1K'!G15</f>
        <v>0</v>
      </c>
      <c r="B872" s="42">
        <v>0</v>
      </c>
      <c r="C872" s="42">
        <f t="shared" si="13"/>
        <v>0</v>
      </c>
    </row>
    <row r="873" spans="1:3" ht="14.45" customHeight="1" x14ac:dyDescent="0.2">
      <c r="A873" s="35">
        <f>'J1-1K'!G16</f>
        <v>0</v>
      </c>
      <c r="B873" s="42">
        <v>0</v>
      </c>
      <c r="C873" s="42">
        <f t="shared" si="13"/>
        <v>0</v>
      </c>
    </row>
    <row r="874" spans="1:3" ht="14.45" customHeight="1" x14ac:dyDescent="0.2">
      <c r="A874" s="35">
        <f>'J1-1K'!G17</f>
        <v>0</v>
      </c>
      <c r="B874" s="42">
        <v>0</v>
      </c>
      <c r="C874" s="42">
        <f t="shared" si="13"/>
        <v>0</v>
      </c>
    </row>
    <row r="875" spans="1:3" ht="14.45" customHeight="1" x14ac:dyDescent="0.2">
      <c r="A875" s="35">
        <f>'J1-1K'!G18</f>
        <v>0</v>
      </c>
      <c r="B875" s="42">
        <v>0</v>
      </c>
      <c r="C875" s="42">
        <f t="shared" si="13"/>
        <v>0</v>
      </c>
    </row>
    <row r="876" spans="1:3" ht="14.45" customHeight="1" x14ac:dyDescent="0.2">
      <c r="A876" s="35">
        <f>'J1-1K'!G19</f>
        <v>0</v>
      </c>
      <c r="B876" s="42">
        <v>0</v>
      </c>
      <c r="C876" s="42">
        <f t="shared" si="13"/>
        <v>0</v>
      </c>
    </row>
    <row r="877" spans="1:3" ht="14.45" customHeight="1" x14ac:dyDescent="0.2">
      <c r="A877" s="35">
        <f>'J1-1K'!G20</f>
        <v>0</v>
      </c>
      <c r="B877" s="42">
        <v>0</v>
      </c>
      <c r="C877" s="42">
        <f t="shared" si="13"/>
        <v>0</v>
      </c>
    </row>
    <row r="878" spans="1:3" ht="14.45" customHeight="1" x14ac:dyDescent="0.2">
      <c r="A878" s="35">
        <f>'J1-1K'!G21</f>
        <v>0</v>
      </c>
      <c r="B878" s="42">
        <v>0</v>
      </c>
      <c r="C878" s="42">
        <f t="shared" si="13"/>
        <v>0</v>
      </c>
    </row>
    <row r="879" spans="1:3" ht="14.45" customHeight="1" x14ac:dyDescent="0.2">
      <c r="A879" s="35">
        <f>'J1-1K'!H10</f>
        <v>0</v>
      </c>
      <c r="B879" s="42">
        <v>0</v>
      </c>
      <c r="C879" s="42">
        <f t="shared" si="13"/>
        <v>0</v>
      </c>
    </row>
    <row r="880" spans="1:3" ht="14.45" customHeight="1" x14ac:dyDescent="0.2">
      <c r="A880" s="35">
        <f>'J1-1K'!H11</f>
        <v>0</v>
      </c>
      <c r="B880" s="42">
        <v>0</v>
      </c>
      <c r="C880" s="42">
        <f t="shared" si="13"/>
        <v>0</v>
      </c>
    </row>
    <row r="881" spans="1:3" ht="14.45" customHeight="1" x14ac:dyDescent="0.2">
      <c r="A881" s="35">
        <f>'J1-1K'!H12</f>
        <v>0</v>
      </c>
      <c r="B881" s="42">
        <v>0</v>
      </c>
      <c r="C881" s="42">
        <f t="shared" si="13"/>
        <v>0</v>
      </c>
    </row>
    <row r="882" spans="1:3" ht="14.45" customHeight="1" x14ac:dyDescent="0.2">
      <c r="A882" s="35">
        <f>'J1-1K'!H13</f>
        <v>0</v>
      </c>
      <c r="B882" s="42">
        <v>0</v>
      </c>
      <c r="C882" s="42">
        <f t="shared" si="13"/>
        <v>0</v>
      </c>
    </row>
    <row r="883" spans="1:3" ht="14.45" customHeight="1" x14ac:dyDescent="0.2">
      <c r="A883" s="35">
        <f>'J1-1K'!H14</f>
        <v>0</v>
      </c>
      <c r="B883" s="42">
        <v>0</v>
      </c>
      <c r="C883" s="42">
        <f t="shared" si="13"/>
        <v>0</v>
      </c>
    </row>
    <row r="884" spans="1:3" ht="14.45" customHeight="1" x14ac:dyDescent="0.2">
      <c r="A884" s="35">
        <f>'J1-1K'!H15</f>
        <v>0</v>
      </c>
      <c r="B884" s="42">
        <v>0</v>
      </c>
      <c r="C884" s="42">
        <f t="shared" si="13"/>
        <v>0</v>
      </c>
    </row>
    <row r="885" spans="1:3" ht="14.45" customHeight="1" x14ac:dyDescent="0.2">
      <c r="A885" s="35">
        <f>'J1-1K'!H16</f>
        <v>0</v>
      </c>
      <c r="B885" s="42">
        <v>0</v>
      </c>
      <c r="C885" s="42">
        <f t="shared" si="13"/>
        <v>0</v>
      </c>
    </row>
    <row r="886" spans="1:3" ht="14.45" customHeight="1" x14ac:dyDescent="0.2">
      <c r="A886" s="35">
        <f>'J1-1K'!H17</f>
        <v>0</v>
      </c>
      <c r="B886" s="42">
        <v>0</v>
      </c>
      <c r="C886" s="42">
        <f t="shared" si="13"/>
        <v>0</v>
      </c>
    </row>
    <row r="887" spans="1:3" ht="14.45" customHeight="1" x14ac:dyDescent="0.2">
      <c r="A887" s="35">
        <f>'J1-1K'!H18</f>
        <v>0</v>
      </c>
      <c r="B887" s="42">
        <v>0</v>
      </c>
      <c r="C887" s="42">
        <f t="shared" si="13"/>
        <v>0</v>
      </c>
    </row>
    <row r="888" spans="1:3" ht="14.45" customHeight="1" x14ac:dyDescent="0.2">
      <c r="A888" s="35">
        <f>'J1-1K'!H19</f>
        <v>0</v>
      </c>
      <c r="B888" s="42">
        <v>0</v>
      </c>
      <c r="C888" s="42">
        <f t="shared" si="13"/>
        <v>0</v>
      </c>
    </row>
    <row r="889" spans="1:3" ht="14.45" customHeight="1" x14ac:dyDescent="0.2">
      <c r="A889" s="35">
        <f>'J1-1K'!H20</f>
        <v>0</v>
      </c>
      <c r="B889" s="42">
        <v>0</v>
      </c>
      <c r="C889" s="42">
        <f t="shared" si="13"/>
        <v>0</v>
      </c>
    </row>
    <row r="890" spans="1:3" ht="14.45" customHeight="1" x14ac:dyDescent="0.2">
      <c r="A890" s="35">
        <f>'J1-1K'!H21</f>
        <v>0</v>
      </c>
      <c r="B890" s="42">
        <v>0</v>
      </c>
      <c r="C890" s="42">
        <f t="shared" si="13"/>
        <v>0</v>
      </c>
    </row>
    <row r="891" spans="1:3" ht="14.45" customHeight="1" x14ac:dyDescent="0.2">
      <c r="A891" s="35">
        <f>'J1-1K'!I10</f>
        <v>0</v>
      </c>
      <c r="B891" s="42">
        <v>0</v>
      </c>
      <c r="C891" s="42">
        <f t="shared" si="13"/>
        <v>0</v>
      </c>
    </row>
    <row r="892" spans="1:3" ht="14.45" customHeight="1" x14ac:dyDescent="0.2">
      <c r="A892" s="35">
        <f>'J1-1K'!I11</f>
        <v>0</v>
      </c>
      <c r="B892" s="42">
        <v>0</v>
      </c>
      <c r="C892" s="42">
        <f t="shared" si="13"/>
        <v>0</v>
      </c>
    </row>
    <row r="893" spans="1:3" ht="14.45" customHeight="1" x14ac:dyDescent="0.2">
      <c r="A893" s="35">
        <f>'J1-1K'!I12</f>
        <v>0</v>
      </c>
      <c r="B893" s="42">
        <v>0</v>
      </c>
      <c r="C893" s="42">
        <f t="shared" si="13"/>
        <v>0</v>
      </c>
    </row>
    <row r="894" spans="1:3" ht="14.45" customHeight="1" x14ac:dyDescent="0.2">
      <c r="A894" s="35">
        <f>'J1-1K'!I13</f>
        <v>0</v>
      </c>
      <c r="B894" s="42">
        <v>0</v>
      </c>
      <c r="C894" s="42">
        <f t="shared" si="13"/>
        <v>0</v>
      </c>
    </row>
    <row r="895" spans="1:3" ht="14.45" customHeight="1" x14ac:dyDescent="0.2">
      <c r="A895" s="35">
        <f>'J1-1K'!I14</f>
        <v>0</v>
      </c>
      <c r="B895" s="42">
        <v>0</v>
      </c>
      <c r="C895" s="42">
        <f t="shared" si="13"/>
        <v>0</v>
      </c>
    </row>
    <row r="896" spans="1:3" ht="14.45" customHeight="1" x14ac:dyDescent="0.2">
      <c r="A896" s="35">
        <f>'J1-1K'!I15</f>
        <v>0</v>
      </c>
      <c r="B896" s="42">
        <v>0</v>
      </c>
      <c r="C896" s="42">
        <f t="shared" si="13"/>
        <v>0</v>
      </c>
    </row>
    <row r="897" spans="1:3" ht="14.45" customHeight="1" x14ac:dyDescent="0.2">
      <c r="A897" s="35">
        <f>'J1-1K'!I16</f>
        <v>0</v>
      </c>
      <c r="B897" s="42">
        <v>0</v>
      </c>
      <c r="C897" s="42">
        <f t="shared" si="13"/>
        <v>0</v>
      </c>
    </row>
    <row r="898" spans="1:3" ht="14.45" customHeight="1" x14ac:dyDescent="0.2">
      <c r="A898" s="35">
        <f>'J1-1K'!I17</f>
        <v>0</v>
      </c>
      <c r="B898" s="42">
        <v>0</v>
      </c>
      <c r="C898" s="42">
        <f t="shared" si="13"/>
        <v>0</v>
      </c>
    </row>
    <row r="899" spans="1:3" ht="14.45" customHeight="1" x14ac:dyDescent="0.2">
      <c r="A899" s="35">
        <f>'J1-1K'!I18</f>
        <v>0</v>
      </c>
      <c r="B899" s="42">
        <v>0</v>
      </c>
      <c r="C899" s="42">
        <f t="shared" ref="C899:C962" si="14">A899*B899</f>
        <v>0</v>
      </c>
    </row>
    <row r="900" spans="1:3" ht="14.45" customHeight="1" x14ac:dyDescent="0.2">
      <c r="A900" s="35">
        <f>'J1-1K'!I19</f>
        <v>0</v>
      </c>
      <c r="B900" s="42">
        <v>0</v>
      </c>
      <c r="C900" s="42">
        <f t="shared" si="14"/>
        <v>0</v>
      </c>
    </row>
    <row r="901" spans="1:3" ht="14.45" customHeight="1" x14ac:dyDescent="0.2">
      <c r="A901" s="35">
        <f>'J1-1K'!I20</f>
        <v>0</v>
      </c>
      <c r="B901" s="42">
        <v>0</v>
      </c>
      <c r="C901" s="42">
        <f t="shared" si="14"/>
        <v>0</v>
      </c>
    </row>
    <row r="902" spans="1:3" ht="14.45" customHeight="1" x14ac:dyDescent="0.2">
      <c r="A902" s="35">
        <f>'J1-1K'!I21</f>
        <v>0</v>
      </c>
      <c r="B902" s="42">
        <v>0</v>
      </c>
      <c r="C902" s="42">
        <f t="shared" si="14"/>
        <v>0</v>
      </c>
    </row>
    <row r="903" spans="1:3" ht="14.45" customHeight="1" x14ac:dyDescent="0.2">
      <c r="A903" s="35">
        <f>'J1-1K'!J10</f>
        <v>0</v>
      </c>
      <c r="B903" s="42">
        <v>0</v>
      </c>
      <c r="C903" s="42">
        <f t="shared" si="14"/>
        <v>0</v>
      </c>
    </row>
    <row r="904" spans="1:3" ht="14.45" customHeight="1" x14ac:dyDescent="0.2">
      <c r="A904" s="35">
        <f>'J1-1K'!J11</f>
        <v>0</v>
      </c>
      <c r="B904" s="42">
        <v>0</v>
      </c>
      <c r="C904" s="42">
        <f t="shared" si="14"/>
        <v>0</v>
      </c>
    </row>
    <row r="905" spans="1:3" ht="14.45" customHeight="1" x14ac:dyDescent="0.2">
      <c r="A905" s="35">
        <f>'J1-1K'!J12</f>
        <v>0</v>
      </c>
      <c r="B905" s="42">
        <v>0</v>
      </c>
      <c r="C905" s="42">
        <f t="shared" si="14"/>
        <v>0</v>
      </c>
    </row>
    <row r="906" spans="1:3" ht="14.45" customHeight="1" x14ac:dyDescent="0.2">
      <c r="A906" s="35">
        <f>'J1-1K'!J13</f>
        <v>0</v>
      </c>
      <c r="B906" s="42">
        <v>0</v>
      </c>
      <c r="C906" s="42">
        <f t="shared" si="14"/>
        <v>0</v>
      </c>
    </row>
    <row r="907" spans="1:3" ht="14.45" customHeight="1" x14ac:dyDescent="0.2">
      <c r="A907" s="35">
        <f>'J1-1K'!J14</f>
        <v>0</v>
      </c>
      <c r="B907" s="42">
        <v>0</v>
      </c>
      <c r="C907" s="42">
        <f t="shared" si="14"/>
        <v>0</v>
      </c>
    </row>
    <row r="908" spans="1:3" ht="14.45" customHeight="1" x14ac:dyDescent="0.2">
      <c r="A908" s="35">
        <f>'J1-1K'!J15</f>
        <v>0</v>
      </c>
      <c r="B908" s="42">
        <v>0</v>
      </c>
      <c r="C908" s="42">
        <f t="shared" si="14"/>
        <v>0</v>
      </c>
    </row>
    <row r="909" spans="1:3" ht="14.45" customHeight="1" x14ac:dyDescent="0.2">
      <c r="A909" s="35">
        <f>'J1-1K'!J16</f>
        <v>0</v>
      </c>
      <c r="B909" s="42">
        <v>0</v>
      </c>
      <c r="C909" s="42">
        <f t="shared" si="14"/>
        <v>0</v>
      </c>
    </row>
    <row r="910" spans="1:3" ht="14.45" customHeight="1" x14ac:dyDescent="0.2">
      <c r="A910" s="35">
        <f>'J1-1K'!J17</f>
        <v>0</v>
      </c>
      <c r="B910" s="42">
        <v>0</v>
      </c>
      <c r="C910" s="42">
        <f t="shared" si="14"/>
        <v>0</v>
      </c>
    </row>
    <row r="911" spans="1:3" ht="14.45" customHeight="1" x14ac:dyDescent="0.2">
      <c r="A911" s="35">
        <f>'J1-1K'!J18</f>
        <v>0</v>
      </c>
      <c r="B911" s="42">
        <v>0</v>
      </c>
      <c r="C911" s="42">
        <f t="shared" si="14"/>
        <v>0</v>
      </c>
    </row>
    <row r="912" spans="1:3" ht="14.45" customHeight="1" x14ac:dyDescent="0.2">
      <c r="A912" s="35">
        <f>'J1-1K'!J19</f>
        <v>0</v>
      </c>
      <c r="B912" s="42">
        <v>0</v>
      </c>
      <c r="C912" s="42">
        <f t="shared" si="14"/>
        <v>0</v>
      </c>
    </row>
    <row r="913" spans="1:3" ht="14.45" customHeight="1" x14ac:dyDescent="0.2">
      <c r="A913" s="35">
        <f>'J1-1K'!J20</f>
        <v>0</v>
      </c>
      <c r="B913" s="42">
        <v>0</v>
      </c>
      <c r="C913" s="42">
        <f t="shared" si="14"/>
        <v>0</v>
      </c>
    </row>
    <row r="914" spans="1:3" ht="14.45" customHeight="1" x14ac:dyDescent="0.2">
      <c r="A914" s="35">
        <f>'J1-1K'!J21</f>
        <v>0</v>
      </c>
      <c r="B914" s="42">
        <v>0</v>
      </c>
      <c r="C914" s="42">
        <f t="shared" si="14"/>
        <v>0</v>
      </c>
    </row>
    <row r="915" spans="1:3" ht="14.45" customHeight="1" x14ac:dyDescent="0.2">
      <c r="A915" s="35">
        <f>'J1-2A'!E10</f>
        <v>0</v>
      </c>
      <c r="B915" s="42">
        <v>15704</v>
      </c>
      <c r="C915" s="42">
        <f t="shared" si="14"/>
        <v>0</v>
      </c>
    </row>
    <row r="916" spans="1:3" ht="14.45" customHeight="1" x14ac:dyDescent="0.2">
      <c r="A916" s="35">
        <f>'J1-2A'!E11</f>
        <v>0</v>
      </c>
      <c r="B916" s="42">
        <v>15704</v>
      </c>
      <c r="C916" s="42">
        <f t="shared" si="14"/>
        <v>0</v>
      </c>
    </row>
    <row r="917" spans="1:3" ht="14.45" customHeight="1" x14ac:dyDescent="0.2">
      <c r="A917" s="35">
        <f>'J1-2A'!E12</f>
        <v>0</v>
      </c>
      <c r="B917" s="42">
        <v>15704</v>
      </c>
      <c r="C917" s="42">
        <f t="shared" si="14"/>
        <v>0</v>
      </c>
    </row>
    <row r="918" spans="1:3" ht="14.45" customHeight="1" x14ac:dyDescent="0.2">
      <c r="A918" s="35">
        <f>'J1-2A'!E13</f>
        <v>0</v>
      </c>
      <c r="B918" s="42">
        <v>15704</v>
      </c>
      <c r="C918" s="42">
        <f t="shared" si="14"/>
        <v>0</v>
      </c>
    </row>
    <row r="919" spans="1:3" ht="14.45" customHeight="1" x14ac:dyDescent="0.2">
      <c r="A919" s="35">
        <f>'J1-2A'!E14</f>
        <v>0</v>
      </c>
      <c r="B919" s="42">
        <v>15704</v>
      </c>
      <c r="C919" s="42">
        <f t="shared" si="14"/>
        <v>0</v>
      </c>
    </row>
    <row r="920" spans="1:3" ht="14.45" customHeight="1" x14ac:dyDescent="0.2">
      <c r="A920" s="35">
        <f>'J1-2A'!E15</f>
        <v>0</v>
      </c>
      <c r="B920" s="42">
        <v>15704</v>
      </c>
      <c r="C920" s="42">
        <f t="shared" si="14"/>
        <v>0</v>
      </c>
    </row>
    <row r="921" spans="1:3" ht="14.45" customHeight="1" x14ac:dyDescent="0.2">
      <c r="A921" s="35">
        <f>'J1-2A'!E16</f>
        <v>0</v>
      </c>
      <c r="B921" s="42">
        <v>15704</v>
      </c>
      <c r="C921" s="42">
        <f t="shared" si="14"/>
        <v>0</v>
      </c>
    </row>
    <row r="922" spans="1:3" ht="14.45" customHeight="1" x14ac:dyDescent="0.2">
      <c r="A922" s="35">
        <f>'J1-2A'!E17</f>
        <v>0</v>
      </c>
      <c r="B922" s="42">
        <v>15704</v>
      </c>
      <c r="C922" s="42">
        <f t="shared" si="14"/>
        <v>0</v>
      </c>
    </row>
    <row r="923" spans="1:3" ht="14.45" customHeight="1" x14ac:dyDescent="0.2">
      <c r="A923" s="35">
        <f>'J1-2A'!E18</f>
        <v>0</v>
      </c>
      <c r="B923" s="42">
        <v>15704</v>
      </c>
      <c r="C923" s="42">
        <f t="shared" si="14"/>
        <v>0</v>
      </c>
    </row>
    <row r="924" spans="1:3" ht="14.45" customHeight="1" x14ac:dyDescent="0.2">
      <c r="A924" s="35">
        <f>'J1-2A'!E19</f>
        <v>0</v>
      </c>
      <c r="B924" s="42">
        <v>17948</v>
      </c>
      <c r="C924" s="42">
        <f t="shared" si="14"/>
        <v>0</v>
      </c>
    </row>
    <row r="925" spans="1:3" ht="14.45" customHeight="1" x14ac:dyDescent="0.2">
      <c r="A925" s="35">
        <f>'J1-2A'!E20</f>
        <v>0</v>
      </c>
      <c r="B925" s="42">
        <v>17948</v>
      </c>
      <c r="C925" s="42">
        <f t="shared" si="14"/>
        <v>0</v>
      </c>
    </row>
    <row r="926" spans="1:3" ht="14.45" customHeight="1" x14ac:dyDescent="0.2">
      <c r="A926" s="35">
        <f>'J1-2A'!E21</f>
        <v>0</v>
      </c>
      <c r="B926" s="42">
        <v>17948</v>
      </c>
      <c r="C926" s="42">
        <f t="shared" si="14"/>
        <v>0</v>
      </c>
    </row>
    <row r="927" spans="1:3" ht="14.45" customHeight="1" x14ac:dyDescent="0.2">
      <c r="A927" s="35">
        <f>'J1-2A'!E22</f>
        <v>0</v>
      </c>
      <c r="B927" s="42">
        <v>17948</v>
      </c>
      <c r="C927" s="42">
        <f t="shared" si="14"/>
        <v>0</v>
      </c>
    </row>
    <row r="928" spans="1:3" ht="14.45" customHeight="1" x14ac:dyDescent="0.2">
      <c r="A928" s="35">
        <f>'J1-2A'!E23</f>
        <v>0</v>
      </c>
      <c r="B928" s="42">
        <v>15704</v>
      </c>
      <c r="C928" s="42">
        <f t="shared" si="14"/>
        <v>0</v>
      </c>
    </row>
    <row r="929" spans="1:3" ht="14.45" customHeight="1" x14ac:dyDescent="0.2">
      <c r="A929" s="35">
        <f>'J1-2A'!E24</f>
        <v>0</v>
      </c>
      <c r="B929" s="42">
        <v>15704</v>
      </c>
      <c r="C929" s="42">
        <f t="shared" si="14"/>
        <v>0</v>
      </c>
    </row>
    <row r="930" spans="1:3" ht="14.45" customHeight="1" x14ac:dyDescent="0.2">
      <c r="A930" s="35">
        <f>'J1-2A'!E25</f>
        <v>0</v>
      </c>
      <c r="B930" s="42">
        <v>15704</v>
      </c>
      <c r="C930" s="42">
        <f t="shared" si="14"/>
        <v>0</v>
      </c>
    </row>
    <row r="931" spans="1:3" ht="14.45" customHeight="1" x14ac:dyDescent="0.2">
      <c r="A931" s="35">
        <f>'J1-2A'!E26</f>
        <v>0</v>
      </c>
      <c r="B931" s="42">
        <v>15704</v>
      </c>
      <c r="C931" s="42">
        <f t="shared" si="14"/>
        <v>0</v>
      </c>
    </row>
    <row r="932" spans="1:3" ht="14.45" customHeight="1" x14ac:dyDescent="0.2">
      <c r="A932" s="35">
        <f>'J1-2A'!E27</f>
        <v>0</v>
      </c>
      <c r="B932" s="42">
        <v>15704</v>
      </c>
      <c r="C932" s="42">
        <f t="shared" si="14"/>
        <v>0</v>
      </c>
    </row>
    <row r="933" spans="1:3" ht="14.45" customHeight="1" x14ac:dyDescent="0.2">
      <c r="A933" s="35">
        <f>'J1-2A'!E28</f>
        <v>0</v>
      </c>
      <c r="B933" s="42">
        <v>15704</v>
      </c>
      <c r="C933" s="42">
        <f t="shared" si="14"/>
        <v>0</v>
      </c>
    </row>
    <row r="934" spans="1:3" ht="14.45" customHeight="1" x14ac:dyDescent="0.2">
      <c r="A934" s="35">
        <f>'J1-2A'!E29</f>
        <v>0</v>
      </c>
      <c r="B934" s="42">
        <v>25212</v>
      </c>
      <c r="C934" s="42">
        <f t="shared" si="14"/>
        <v>0</v>
      </c>
    </row>
    <row r="935" spans="1:3" ht="14.45" customHeight="1" x14ac:dyDescent="0.2">
      <c r="A935" s="35">
        <f>'J1-2A'!E30</f>
        <v>0</v>
      </c>
      <c r="B935" s="42">
        <v>25212</v>
      </c>
      <c r="C935" s="42">
        <f t="shared" si="14"/>
        <v>0</v>
      </c>
    </row>
    <row r="936" spans="1:3" ht="14.45" customHeight="1" x14ac:dyDescent="0.2">
      <c r="A936" s="35">
        <f>'J1-2A'!E31</f>
        <v>0</v>
      </c>
      <c r="B936" s="42">
        <v>10777</v>
      </c>
      <c r="C936" s="42">
        <f t="shared" si="14"/>
        <v>0</v>
      </c>
    </row>
    <row r="937" spans="1:3" ht="14.45" customHeight="1" x14ac:dyDescent="0.2">
      <c r="A937" s="35">
        <f>'J1-2A'!E32</f>
        <v>0</v>
      </c>
      <c r="B937" s="42">
        <v>2139</v>
      </c>
      <c r="C937" s="42">
        <f t="shared" si="14"/>
        <v>0</v>
      </c>
    </row>
    <row r="938" spans="1:3" ht="14.45" customHeight="1" x14ac:dyDescent="0.2">
      <c r="A938" s="35">
        <f>'J1-2A'!E33</f>
        <v>0</v>
      </c>
      <c r="B938" s="42">
        <v>10777</v>
      </c>
      <c r="C938" s="42">
        <f t="shared" si="14"/>
        <v>0</v>
      </c>
    </row>
    <row r="939" spans="1:3" ht="14.45" customHeight="1" x14ac:dyDescent="0.2">
      <c r="A939" s="35">
        <f>'J1-2A'!E34</f>
        <v>0</v>
      </c>
      <c r="B939" s="42">
        <v>2139</v>
      </c>
      <c r="C939" s="42">
        <f t="shared" si="14"/>
        <v>0</v>
      </c>
    </row>
    <row r="940" spans="1:3" ht="14.45" customHeight="1" x14ac:dyDescent="0.2">
      <c r="A940" s="35">
        <f>'J1-2A'!E36</f>
        <v>0</v>
      </c>
      <c r="B940" s="42">
        <v>25212</v>
      </c>
      <c r="C940" s="42">
        <f t="shared" si="14"/>
        <v>0</v>
      </c>
    </row>
    <row r="941" spans="1:3" ht="14.45" customHeight="1" x14ac:dyDescent="0.2">
      <c r="A941" s="35">
        <f>'J1-2A'!E41</f>
        <v>0</v>
      </c>
      <c r="B941" s="42">
        <v>1968</v>
      </c>
      <c r="C941" s="42">
        <f t="shared" si="14"/>
        <v>0</v>
      </c>
    </row>
    <row r="942" spans="1:3" ht="14.45" customHeight="1" x14ac:dyDescent="0.2">
      <c r="A942" s="35">
        <f>'J1-2A'!E42</f>
        <v>0</v>
      </c>
      <c r="B942" s="42">
        <v>1968</v>
      </c>
      <c r="C942" s="42">
        <f t="shared" si="14"/>
        <v>0</v>
      </c>
    </row>
    <row r="943" spans="1:3" ht="14.45" customHeight="1" x14ac:dyDescent="0.2">
      <c r="A943" s="35">
        <f>'J1-2A'!E43</f>
        <v>0</v>
      </c>
      <c r="B943" s="42">
        <v>1968</v>
      </c>
      <c r="C943" s="42">
        <f t="shared" si="14"/>
        <v>0</v>
      </c>
    </row>
    <row r="944" spans="1:3" ht="14.45" customHeight="1" x14ac:dyDescent="0.2">
      <c r="A944" s="35">
        <f>'J1-2A'!E44</f>
        <v>0</v>
      </c>
      <c r="B944" s="42">
        <v>5947</v>
      </c>
      <c r="C944" s="42">
        <f t="shared" si="14"/>
        <v>0</v>
      </c>
    </row>
    <row r="945" spans="1:3" ht="14.45" customHeight="1" x14ac:dyDescent="0.2">
      <c r="A945" s="35">
        <f>'J1-2A'!E45</f>
        <v>0</v>
      </c>
      <c r="B945" s="42">
        <v>5947</v>
      </c>
      <c r="C945" s="42">
        <f t="shared" si="14"/>
        <v>0</v>
      </c>
    </row>
    <row r="946" spans="1:3" ht="14.45" customHeight="1" x14ac:dyDescent="0.2">
      <c r="A946" s="35">
        <f>'J1-2A'!E46</f>
        <v>0</v>
      </c>
      <c r="B946" s="42">
        <v>5947</v>
      </c>
      <c r="C946" s="42">
        <f t="shared" si="14"/>
        <v>0</v>
      </c>
    </row>
    <row r="947" spans="1:3" ht="14.45" customHeight="1" x14ac:dyDescent="0.2">
      <c r="A947" s="35">
        <f>'J1-2A'!E47</f>
        <v>0</v>
      </c>
      <c r="B947" s="42">
        <v>5947</v>
      </c>
      <c r="C947" s="42">
        <f t="shared" si="14"/>
        <v>0</v>
      </c>
    </row>
    <row r="948" spans="1:3" ht="14.45" customHeight="1" x14ac:dyDescent="0.2">
      <c r="A948" s="35">
        <f>'J1-2A'!E48</f>
        <v>0</v>
      </c>
      <c r="B948" s="42">
        <v>5947</v>
      </c>
      <c r="C948" s="42">
        <f t="shared" si="14"/>
        <v>0</v>
      </c>
    </row>
    <row r="949" spans="1:3" ht="14.45" customHeight="1" x14ac:dyDescent="0.2">
      <c r="A949" s="35">
        <f>'J1-2A'!E49</f>
        <v>0</v>
      </c>
      <c r="B949" s="42">
        <v>4585</v>
      </c>
      <c r="C949" s="42">
        <f t="shared" si="14"/>
        <v>0</v>
      </c>
    </row>
    <row r="950" spans="1:3" ht="14.45" customHeight="1" x14ac:dyDescent="0.2">
      <c r="A950" s="35">
        <f>'J1-2A'!E50</f>
        <v>0</v>
      </c>
      <c r="B950" s="42">
        <v>4585</v>
      </c>
      <c r="C950" s="42">
        <f t="shared" si="14"/>
        <v>0</v>
      </c>
    </row>
    <row r="951" spans="1:3" ht="14.45" customHeight="1" x14ac:dyDescent="0.2">
      <c r="A951" s="35">
        <f>'J1-2A'!E51</f>
        <v>0</v>
      </c>
      <c r="B951" s="42">
        <v>1861</v>
      </c>
      <c r="C951" s="42">
        <f t="shared" si="14"/>
        <v>0</v>
      </c>
    </row>
    <row r="952" spans="1:3" ht="14.45" customHeight="1" x14ac:dyDescent="0.2">
      <c r="A952" s="35">
        <f>'J1-2A'!E52</f>
        <v>0</v>
      </c>
      <c r="B952" s="42">
        <v>25212</v>
      </c>
      <c r="C952" s="42">
        <f t="shared" si="14"/>
        <v>0</v>
      </c>
    </row>
    <row r="953" spans="1:3" ht="14.45" customHeight="1" x14ac:dyDescent="0.2">
      <c r="A953" s="35">
        <f>'J1-2A'!F10</f>
        <v>0</v>
      </c>
      <c r="B953" s="42">
        <v>15704</v>
      </c>
      <c r="C953" s="42">
        <f t="shared" si="14"/>
        <v>0</v>
      </c>
    </row>
    <row r="954" spans="1:3" ht="14.45" customHeight="1" x14ac:dyDescent="0.2">
      <c r="A954" s="35">
        <f>'J1-2A'!F11</f>
        <v>0</v>
      </c>
      <c r="B954" s="42">
        <v>15704</v>
      </c>
      <c r="C954" s="42">
        <f t="shared" si="14"/>
        <v>0</v>
      </c>
    </row>
    <row r="955" spans="1:3" ht="14.45" customHeight="1" x14ac:dyDescent="0.2">
      <c r="A955" s="35">
        <f>'J1-2A'!F12</f>
        <v>0</v>
      </c>
      <c r="B955" s="42">
        <v>15704</v>
      </c>
      <c r="C955" s="42">
        <f t="shared" si="14"/>
        <v>0</v>
      </c>
    </row>
    <row r="956" spans="1:3" ht="14.45" customHeight="1" x14ac:dyDescent="0.2">
      <c r="A956" s="35">
        <f>'J1-2A'!F13</f>
        <v>0</v>
      </c>
      <c r="B956" s="42">
        <v>15704</v>
      </c>
      <c r="C956" s="42">
        <f t="shared" si="14"/>
        <v>0</v>
      </c>
    </row>
    <row r="957" spans="1:3" ht="14.45" customHeight="1" x14ac:dyDescent="0.2">
      <c r="A957" s="35">
        <f>'J1-2A'!F14</f>
        <v>0</v>
      </c>
      <c r="B957" s="42">
        <v>15704</v>
      </c>
      <c r="C957" s="42">
        <f t="shared" si="14"/>
        <v>0</v>
      </c>
    </row>
    <row r="958" spans="1:3" ht="14.45" customHeight="1" x14ac:dyDescent="0.2">
      <c r="A958" s="35">
        <f>'J1-2A'!F15</f>
        <v>0</v>
      </c>
      <c r="B958" s="42">
        <v>15704</v>
      </c>
      <c r="C958" s="42">
        <f t="shared" si="14"/>
        <v>0</v>
      </c>
    </row>
    <row r="959" spans="1:3" ht="14.45" customHeight="1" x14ac:dyDescent="0.2">
      <c r="A959" s="35">
        <f>'J1-2A'!F16</f>
        <v>0</v>
      </c>
      <c r="B959" s="42">
        <v>15704</v>
      </c>
      <c r="C959" s="42">
        <f t="shared" si="14"/>
        <v>0</v>
      </c>
    </row>
    <row r="960" spans="1:3" ht="14.45" customHeight="1" x14ac:dyDescent="0.2">
      <c r="A960" s="35">
        <f>'J1-2A'!F17</f>
        <v>0</v>
      </c>
      <c r="B960" s="42">
        <v>15704</v>
      </c>
      <c r="C960" s="42">
        <f t="shared" si="14"/>
        <v>0</v>
      </c>
    </row>
    <row r="961" spans="1:3" ht="14.45" customHeight="1" x14ac:dyDescent="0.2">
      <c r="A961" s="35">
        <f>'J1-2A'!F18</f>
        <v>0</v>
      </c>
      <c r="B961" s="42">
        <v>15704</v>
      </c>
      <c r="C961" s="42">
        <f t="shared" si="14"/>
        <v>0</v>
      </c>
    </row>
    <row r="962" spans="1:3" ht="14.45" customHeight="1" x14ac:dyDescent="0.2">
      <c r="A962" s="35">
        <f>'J1-2A'!F19</f>
        <v>0</v>
      </c>
      <c r="B962" s="42">
        <v>17948</v>
      </c>
      <c r="C962" s="42">
        <f t="shared" si="14"/>
        <v>0</v>
      </c>
    </row>
    <row r="963" spans="1:3" ht="14.45" customHeight="1" x14ac:dyDescent="0.2">
      <c r="A963" s="35">
        <f>'J1-2A'!F20</f>
        <v>0</v>
      </c>
      <c r="B963" s="42">
        <v>17948</v>
      </c>
      <c r="C963" s="42">
        <f t="shared" ref="C963:C1026" si="15">A963*B963</f>
        <v>0</v>
      </c>
    </row>
    <row r="964" spans="1:3" ht="14.45" customHeight="1" x14ac:dyDescent="0.2">
      <c r="A964" s="35">
        <f>'J1-2A'!F21</f>
        <v>0</v>
      </c>
      <c r="B964" s="42">
        <v>17948</v>
      </c>
      <c r="C964" s="42">
        <f t="shared" si="15"/>
        <v>0</v>
      </c>
    </row>
    <row r="965" spans="1:3" ht="14.45" customHeight="1" x14ac:dyDescent="0.2">
      <c r="A965" s="35">
        <f>'J1-2A'!F22</f>
        <v>0</v>
      </c>
      <c r="B965" s="42">
        <v>17948</v>
      </c>
      <c r="C965" s="42">
        <f t="shared" si="15"/>
        <v>0</v>
      </c>
    </row>
    <row r="966" spans="1:3" ht="14.45" customHeight="1" x14ac:dyDescent="0.2">
      <c r="A966" s="35">
        <f>'J1-2A'!F23</f>
        <v>0</v>
      </c>
      <c r="B966" s="42">
        <v>15704</v>
      </c>
      <c r="C966" s="42">
        <f t="shared" si="15"/>
        <v>0</v>
      </c>
    </row>
    <row r="967" spans="1:3" ht="14.45" customHeight="1" x14ac:dyDescent="0.2">
      <c r="A967" s="35">
        <f>'J1-2A'!F24</f>
        <v>0</v>
      </c>
      <c r="B967" s="42">
        <v>15704</v>
      </c>
      <c r="C967" s="42">
        <f t="shared" si="15"/>
        <v>0</v>
      </c>
    </row>
    <row r="968" spans="1:3" ht="14.45" customHeight="1" x14ac:dyDescent="0.2">
      <c r="A968" s="35">
        <f>'J1-2A'!F25</f>
        <v>0</v>
      </c>
      <c r="B968" s="42">
        <v>15704</v>
      </c>
      <c r="C968" s="42">
        <f t="shared" si="15"/>
        <v>0</v>
      </c>
    </row>
    <row r="969" spans="1:3" ht="14.45" customHeight="1" x14ac:dyDescent="0.2">
      <c r="A969" s="35">
        <f>'J1-2A'!F26</f>
        <v>0</v>
      </c>
      <c r="B969" s="42">
        <v>15704</v>
      </c>
      <c r="C969" s="42">
        <f t="shared" si="15"/>
        <v>0</v>
      </c>
    </row>
    <row r="970" spans="1:3" ht="14.45" customHeight="1" x14ac:dyDescent="0.2">
      <c r="A970" s="35">
        <f>'J1-2A'!F27</f>
        <v>0</v>
      </c>
      <c r="B970" s="42">
        <v>15704</v>
      </c>
      <c r="C970" s="42">
        <f t="shared" si="15"/>
        <v>0</v>
      </c>
    </row>
    <row r="971" spans="1:3" ht="14.45" customHeight="1" x14ac:dyDescent="0.2">
      <c r="A971" s="35">
        <f>'J1-2A'!F28</f>
        <v>0</v>
      </c>
      <c r="B971" s="42">
        <v>15704</v>
      </c>
      <c r="C971" s="42">
        <f t="shared" si="15"/>
        <v>0</v>
      </c>
    </row>
    <row r="972" spans="1:3" ht="14.45" customHeight="1" x14ac:dyDescent="0.2">
      <c r="A972" s="35">
        <f>'J1-2A'!F29</f>
        <v>0</v>
      </c>
      <c r="B972" s="42">
        <v>25212</v>
      </c>
      <c r="C972" s="42">
        <f t="shared" si="15"/>
        <v>0</v>
      </c>
    </row>
    <row r="973" spans="1:3" ht="14.45" customHeight="1" x14ac:dyDescent="0.2">
      <c r="A973" s="35">
        <f>'J1-2A'!F30</f>
        <v>0</v>
      </c>
      <c r="B973" s="42">
        <v>25212</v>
      </c>
      <c r="C973" s="42">
        <f t="shared" si="15"/>
        <v>0</v>
      </c>
    </row>
    <row r="974" spans="1:3" ht="14.45" customHeight="1" x14ac:dyDescent="0.2">
      <c r="A974" s="35">
        <f>'J1-2A'!F31</f>
        <v>0</v>
      </c>
      <c r="B974" s="42">
        <v>10777</v>
      </c>
      <c r="C974" s="42">
        <f t="shared" si="15"/>
        <v>0</v>
      </c>
    </row>
    <row r="975" spans="1:3" ht="14.45" customHeight="1" x14ac:dyDescent="0.2">
      <c r="A975" s="35">
        <f>'J1-2A'!F32</f>
        <v>0</v>
      </c>
      <c r="B975" s="42">
        <v>2139</v>
      </c>
      <c r="C975" s="42">
        <f t="shared" si="15"/>
        <v>0</v>
      </c>
    </row>
    <row r="976" spans="1:3" ht="14.45" customHeight="1" x14ac:dyDescent="0.2">
      <c r="A976" s="35">
        <f>'J1-2A'!F33</f>
        <v>0</v>
      </c>
      <c r="B976" s="42">
        <v>10777</v>
      </c>
      <c r="C976" s="42">
        <f t="shared" si="15"/>
        <v>0</v>
      </c>
    </row>
    <row r="977" spans="1:3" ht="14.45" customHeight="1" x14ac:dyDescent="0.2">
      <c r="A977" s="35">
        <f>'J1-2A'!F34</f>
        <v>0</v>
      </c>
      <c r="B977" s="42">
        <v>2139</v>
      </c>
      <c r="C977" s="42">
        <f t="shared" si="15"/>
        <v>0</v>
      </c>
    </row>
    <row r="978" spans="1:3" ht="14.45" customHeight="1" x14ac:dyDescent="0.2">
      <c r="A978" s="35">
        <f>'J1-2A'!F36</f>
        <v>0</v>
      </c>
      <c r="B978" s="42">
        <v>25212</v>
      </c>
      <c r="C978" s="42">
        <f t="shared" si="15"/>
        <v>0</v>
      </c>
    </row>
    <row r="979" spans="1:3" ht="14.45" customHeight="1" x14ac:dyDescent="0.2">
      <c r="A979" s="35">
        <f>'J1-2A'!G10</f>
        <v>0</v>
      </c>
      <c r="B979" s="42">
        <v>15704</v>
      </c>
      <c r="C979" s="42">
        <f t="shared" si="15"/>
        <v>0</v>
      </c>
    </row>
    <row r="980" spans="1:3" ht="14.45" customHeight="1" x14ac:dyDescent="0.2">
      <c r="A980" s="35">
        <f>'J1-2A'!G11</f>
        <v>0</v>
      </c>
      <c r="B980" s="42">
        <v>15704</v>
      </c>
      <c r="C980" s="42">
        <f t="shared" si="15"/>
        <v>0</v>
      </c>
    </row>
    <row r="981" spans="1:3" ht="14.45" customHeight="1" x14ac:dyDescent="0.2">
      <c r="A981" s="35">
        <f>'J1-2A'!G12</f>
        <v>0</v>
      </c>
      <c r="B981" s="42">
        <v>15704</v>
      </c>
      <c r="C981" s="42">
        <f t="shared" si="15"/>
        <v>0</v>
      </c>
    </row>
    <row r="982" spans="1:3" ht="14.45" customHeight="1" x14ac:dyDescent="0.2">
      <c r="A982" s="35">
        <f>'J1-2A'!G13</f>
        <v>0</v>
      </c>
      <c r="B982" s="42">
        <v>15704</v>
      </c>
      <c r="C982" s="42">
        <f t="shared" si="15"/>
        <v>0</v>
      </c>
    </row>
    <row r="983" spans="1:3" ht="14.45" customHeight="1" x14ac:dyDescent="0.2">
      <c r="A983" s="35">
        <f>'J1-2A'!G14</f>
        <v>0</v>
      </c>
      <c r="B983" s="42">
        <v>15704</v>
      </c>
      <c r="C983" s="42">
        <f t="shared" si="15"/>
        <v>0</v>
      </c>
    </row>
    <row r="984" spans="1:3" ht="14.45" customHeight="1" x14ac:dyDescent="0.2">
      <c r="A984" s="35">
        <f>'J1-2A'!G15</f>
        <v>0</v>
      </c>
      <c r="B984" s="42">
        <v>15704</v>
      </c>
      <c r="C984" s="42">
        <f t="shared" si="15"/>
        <v>0</v>
      </c>
    </row>
    <row r="985" spans="1:3" ht="14.45" customHeight="1" x14ac:dyDescent="0.2">
      <c r="A985" s="35">
        <f>'J1-2A'!G16</f>
        <v>0</v>
      </c>
      <c r="B985" s="42">
        <v>15704</v>
      </c>
      <c r="C985" s="42">
        <f t="shared" si="15"/>
        <v>0</v>
      </c>
    </row>
    <row r="986" spans="1:3" ht="14.45" customHeight="1" x14ac:dyDescent="0.2">
      <c r="A986" s="35">
        <f>'J1-2A'!G17</f>
        <v>0</v>
      </c>
      <c r="B986" s="42">
        <v>15704</v>
      </c>
      <c r="C986" s="42">
        <f t="shared" si="15"/>
        <v>0</v>
      </c>
    </row>
    <row r="987" spans="1:3" ht="14.45" customHeight="1" x14ac:dyDescent="0.2">
      <c r="A987" s="35">
        <f>'J1-2A'!G18</f>
        <v>0</v>
      </c>
      <c r="B987" s="42">
        <v>15704</v>
      </c>
      <c r="C987" s="42">
        <f t="shared" si="15"/>
        <v>0</v>
      </c>
    </row>
    <row r="988" spans="1:3" ht="14.45" customHeight="1" x14ac:dyDescent="0.2">
      <c r="A988" s="35">
        <f>'J1-2A'!G19</f>
        <v>0</v>
      </c>
      <c r="B988" s="42">
        <v>17948</v>
      </c>
      <c r="C988" s="42">
        <f t="shared" si="15"/>
        <v>0</v>
      </c>
    </row>
    <row r="989" spans="1:3" ht="14.45" customHeight="1" x14ac:dyDescent="0.2">
      <c r="A989" s="35">
        <f>'J1-2A'!G20</f>
        <v>0</v>
      </c>
      <c r="B989" s="42">
        <v>17948</v>
      </c>
      <c r="C989" s="42">
        <f t="shared" si="15"/>
        <v>0</v>
      </c>
    </row>
    <row r="990" spans="1:3" ht="14.45" customHeight="1" x14ac:dyDescent="0.2">
      <c r="A990" s="35">
        <f>'J1-2A'!G21</f>
        <v>0</v>
      </c>
      <c r="B990" s="42">
        <v>17948</v>
      </c>
      <c r="C990" s="42">
        <f t="shared" si="15"/>
        <v>0</v>
      </c>
    </row>
    <row r="991" spans="1:3" ht="14.45" customHeight="1" x14ac:dyDescent="0.2">
      <c r="A991" s="35">
        <f>'J1-2A'!G22</f>
        <v>0</v>
      </c>
      <c r="B991" s="42">
        <v>17948</v>
      </c>
      <c r="C991" s="42">
        <f t="shared" si="15"/>
        <v>0</v>
      </c>
    </row>
    <row r="992" spans="1:3" ht="14.45" customHeight="1" x14ac:dyDescent="0.2">
      <c r="A992" s="35">
        <f>'J1-2A'!G23</f>
        <v>0</v>
      </c>
      <c r="B992" s="42">
        <v>15704</v>
      </c>
      <c r="C992" s="42">
        <f t="shared" si="15"/>
        <v>0</v>
      </c>
    </row>
    <row r="993" spans="1:3" ht="14.45" customHeight="1" x14ac:dyDescent="0.2">
      <c r="A993" s="35">
        <f>'J1-2A'!G24</f>
        <v>0</v>
      </c>
      <c r="B993" s="42">
        <v>15704</v>
      </c>
      <c r="C993" s="42">
        <f t="shared" si="15"/>
        <v>0</v>
      </c>
    </row>
    <row r="994" spans="1:3" ht="14.45" customHeight="1" x14ac:dyDescent="0.2">
      <c r="A994" s="35">
        <f>'J1-2A'!G25</f>
        <v>0</v>
      </c>
      <c r="B994" s="42">
        <v>15704</v>
      </c>
      <c r="C994" s="42">
        <f t="shared" si="15"/>
        <v>0</v>
      </c>
    </row>
    <row r="995" spans="1:3" ht="14.45" customHeight="1" x14ac:dyDescent="0.2">
      <c r="A995" s="35">
        <f>'J1-2A'!G26</f>
        <v>0</v>
      </c>
      <c r="B995" s="42">
        <v>15704</v>
      </c>
      <c r="C995" s="42">
        <f t="shared" si="15"/>
        <v>0</v>
      </c>
    </row>
    <row r="996" spans="1:3" ht="14.45" customHeight="1" x14ac:dyDescent="0.2">
      <c r="A996" s="35">
        <f>'J1-2A'!G27</f>
        <v>0</v>
      </c>
      <c r="B996" s="42">
        <v>15704</v>
      </c>
      <c r="C996" s="42">
        <f t="shared" si="15"/>
        <v>0</v>
      </c>
    </row>
    <row r="997" spans="1:3" ht="14.45" customHeight="1" x14ac:dyDescent="0.2">
      <c r="A997" s="35">
        <f>'J1-2A'!G28</f>
        <v>0</v>
      </c>
      <c r="B997" s="42">
        <v>15704</v>
      </c>
      <c r="C997" s="42">
        <f t="shared" si="15"/>
        <v>0</v>
      </c>
    </row>
    <row r="998" spans="1:3" ht="14.45" customHeight="1" x14ac:dyDescent="0.2">
      <c r="A998" s="35">
        <f>'J1-2A'!G29</f>
        <v>0</v>
      </c>
      <c r="B998" s="42">
        <v>25212</v>
      </c>
      <c r="C998" s="42">
        <f t="shared" si="15"/>
        <v>0</v>
      </c>
    </row>
    <row r="999" spans="1:3" ht="14.45" customHeight="1" x14ac:dyDescent="0.2">
      <c r="A999" s="35">
        <f>'J1-2A'!G30</f>
        <v>0</v>
      </c>
      <c r="B999" s="42">
        <v>25212</v>
      </c>
      <c r="C999" s="42">
        <f t="shared" si="15"/>
        <v>0</v>
      </c>
    </row>
    <row r="1000" spans="1:3" ht="14.45" customHeight="1" x14ac:dyDescent="0.2">
      <c r="A1000" s="35">
        <f>'J1-2A'!G31</f>
        <v>0</v>
      </c>
      <c r="B1000" s="42">
        <v>10777</v>
      </c>
      <c r="C1000" s="42">
        <f t="shared" si="15"/>
        <v>0</v>
      </c>
    </row>
    <row r="1001" spans="1:3" ht="14.45" customHeight="1" x14ac:dyDescent="0.2">
      <c r="A1001" s="35">
        <f>'J1-2A'!G32</f>
        <v>0</v>
      </c>
      <c r="B1001" s="42">
        <v>2139</v>
      </c>
      <c r="C1001" s="42">
        <f t="shared" si="15"/>
        <v>0</v>
      </c>
    </row>
    <row r="1002" spans="1:3" ht="14.45" customHeight="1" x14ac:dyDescent="0.2">
      <c r="A1002" s="35">
        <f>'J1-2A'!G33</f>
        <v>0</v>
      </c>
      <c r="B1002" s="42">
        <v>10777</v>
      </c>
      <c r="C1002" s="42">
        <f t="shared" si="15"/>
        <v>0</v>
      </c>
    </row>
    <row r="1003" spans="1:3" ht="14.45" customHeight="1" x14ac:dyDescent="0.2">
      <c r="A1003" s="35">
        <f>'J1-2A'!G34</f>
        <v>0</v>
      </c>
      <c r="B1003" s="42">
        <v>2139</v>
      </c>
      <c r="C1003" s="42">
        <f t="shared" si="15"/>
        <v>0</v>
      </c>
    </row>
    <row r="1004" spans="1:3" ht="14.45" customHeight="1" x14ac:dyDescent="0.2">
      <c r="A1004" s="35">
        <f>'J1-2A'!G36</f>
        <v>0</v>
      </c>
      <c r="B1004" s="42">
        <v>25212</v>
      </c>
      <c r="C1004" s="42">
        <f t="shared" si="15"/>
        <v>0</v>
      </c>
    </row>
    <row r="1005" spans="1:3" ht="14.45" customHeight="1" x14ac:dyDescent="0.2">
      <c r="A1005" s="35">
        <f>'J1-2A'!G41</f>
        <v>0</v>
      </c>
      <c r="B1005" s="42">
        <v>1968</v>
      </c>
      <c r="C1005" s="42">
        <f t="shared" si="15"/>
        <v>0</v>
      </c>
    </row>
    <row r="1006" spans="1:3" ht="14.45" customHeight="1" x14ac:dyDescent="0.2">
      <c r="A1006" s="35">
        <f>'J1-2A'!G42</f>
        <v>0</v>
      </c>
      <c r="B1006" s="42">
        <v>1968</v>
      </c>
      <c r="C1006" s="42">
        <f t="shared" si="15"/>
        <v>0</v>
      </c>
    </row>
    <row r="1007" spans="1:3" ht="14.45" customHeight="1" x14ac:dyDescent="0.2">
      <c r="A1007" s="35">
        <f>'J1-2A'!G43</f>
        <v>0</v>
      </c>
      <c r="B1007" s="42">
        <v>1968</v>
      </c>
      <c r="C1007" s="42">
        <f t="shared" si="15"/>
        <v>0</v>
      </c>
    </row>
    <row r="1008" spans="1:3" ht="14.45" customHeight="1" x14ac:dyDescent="0.2">
      <c r="A1008" s="35">
        <f>'J1-2A'!G44</f>
        <v>0</v>
      </c>
      <c r="B1008" s="42">
        <v>5947</v>
      </c>
      <c r="C1008" s="42">
        <f t="shared" si="15"/>
        <v>0</v>
      </c>
    </row>
    <row r="1009" spans="1:3" ht="14.45" customHeight="1" x14ac:dyDescent="0.2">
      <c r="A1009" s="35">
        <f>'J1-2A'!G45</f>
        <v>0</v>
      </c>
      <c r="B1009" s="42">
        <v>5947</v>
      </c>
      <c r="C1009" s="42">
        <f t="shared" si="15"/>
        <v>0</v>
      </c>
    </row>
    <row r="1010" spans="1:3" ht="14.45" customHeight="1" x14ac:dyDescent="0.2">
      <c r="A1010" s="35">
        <f>'J1-2A'!G46</f>
        <v>0</v>
      </c>
      <c r="B1010" s="42">
        <v>5947</v>
      </c>
      <c r="C1010" s="42">
        <f t="shared" si="15"/>
        <v>0</v>
      </c>
    </row>
    <row r="1011" spans="1:3" ht="14.45" customHeight="1" x14ac:dyDescent="0.2">
      <c r="A1011" s="35">
        <f>'J1-2A'!G47</f>
        <v>0</v>
      </c>
      <c r="B1011" s="42">
        <v>5947</v>
      </c>
      <c r="C1011" s="42">
        <f t="shared" si="15"/>
        <v>0</v>
      </c>
    </row>
    <row r="1012" spans="1:3" ht="14.45" customHeight="1" x14ac:dyDescent="0.2">
      <c r="A1012" s="35">
        <f>'J1-2A'!G48</f>
        <v>0</v>
      </c>
      <c r="B1012" s="42">
        <v>5947</v>
      </c>
      <c r="C1012" s="42">
        <f t="shared" si="15"/>
        <v>0</v>
      </c>
    </row>
    <row r="1013" spans="1:3" ht="14.45" customHeight="1" x14ac:dyDescent="0.2">
      <c r="A1013" s="35">
        <f>'J1-2A'!G49</f>
        <v>0</v>
      </c>
      <c r="B1013" s="42">
        <v>4585</v>
      </c>
      <c r="C1013" s="42">
        <f t="shared" si="15"/>
        <v>0</v>
      </c>
    </row>
    <row r="1014" spans="1:3" ht="14.45" customHeight="1" x14ac:dyDescent="0.2">
      <c r="A1014" s="35">
        <f>'J1-2A'!G50</f>
        <v>0</v>
      </c>
      <c r="B1014" s="42">
        <v>4585</v>
      </c>
      <c r="C1014" s="42">
        <f t="shared" si="15"/>
        <v>0</v>
      </c>
    </row>
    <row r="1015" spans="1:3" ht="14.45" customHeight="1" x14ac:dyDescent="0.2">
      <c r="A1015" s="35">
        <f>'J1-2A'!G51</f>
        <v>0</v>
      </c>
      <c r="B1015" s="42">
        <v>1861</v>
      </c>
      <c r="C1015" s="42">
        <f t="shared" si="15"/>
        <v>0</v>
      </c>
    </row>
    <row r="1016" spans="1:3" ht="14.45" customHeight="1" x14ac:dyDescent="0.2">
      <c r="A1016" s="35">
        <f>'J1-2A'!G52</f>
        <v>0</v>
      </c>
      <c r="B1016" s="42">
        <v>25212</v>
      </c>
      <c r="C1016" s="42">
        <f t="shared" si="15"/>
        <v>0</v>
      </c>
    </row>
    <row r="1017" spans="1:3" ht="14.45" customHeight="1" x14ac:dyDescent="0.2">
      <c r="A1017" s="35">
        <f>'J1-2A'!H10</f>
        <v>0</v>
      </c>
      <c r="B1017" s="42">
        <v>15704</v>
      </c>
      <c r="C1017" s="42">
        <f t="shared" si="15"/>
        <v>0</v>
      </c>
    </row>
    <row r="1018" spans="1:3" ht="14.45" customHeight="1" x14ac:dyDescent="0.2">
      <c r="A1018" s="35">
        <f>'J1-2A'!H11</f>
        <v>0</v>
      </c>
      <c r="B1018" s="42">
        <v>15704</v>
      </c>
      <c r="C1018" s="42">
        <f t="shared" si="15"/>
        <v>0</v>
      </c>
    </row>
    <row r="1019" spans="1:3" ht="14.45" customHeight="1" x14ac:dyDescent="0.2">
      <c r="A1019" s="35">
        <f>'J1-2A'!H12</f>
        <v>0</v>
      </c>
      <c r="B1019" s="42">
        <v>15704</v>
      </c>
      <c r="C1019" s="42">
        <f t="shared" si="15"/>
        <v>0</v>
      </c>
    </row>
    <row r="1020" spans="1:3" ht="14.45" customHeight="1" x14ac:dyDescent="0.2">
      <c r="A1020" s="35">
        <f>'J1-2A'!H13</f>
        <v>0</v>
      </c>
      <c r="B1020" s="42">
        <v>15704</v>
      </c>
      <c r="C1020" s="42">
        <f t="shared" si="15"/>
        <v>0</v>
      </c>
    </row>
    <row r="1021" spans="1:3" ht="14.45" customHeight="1" x14ac:dyDescent="0.2">
      <c r="A1021" s="35">
        <f>'J1-2A'!H14</f>
        <v>0</v>
      </c>
      <c r="B1021" s="42">
        <v>15704</v>
      </c>
      <c r="C1021" s="42">
        <f t="shared" si="15"/>
        <v>0</v>
      </c>
    </row>
    <row r="1022" spans="1:3" ht="14.45" customHeight="1" x14ac:dyDescent="0.2">
      <c r="A1022" s="35">
        <f>'J1-2A'!H15</f>
        <v>0</v>
      </c>
      <c r="B1022" s="42">
        <v>15704</v>
      </c>
      <c r="C1022" s="42">
        <f t="shared" si="15"/>
        <v>0</v>
      </c>
    </row>
    <row r="1023" spans="1:3" ht="14.45" customHeight="1" x14ac:dyDescent="0.2">
      <c r="A1023" s="35">
        <f>'J1-2A'!H16</f>
        <v>0</v>
      </c>
      <c r="B1023" s="42">
        <v>15704</v>
      </c>
      <c r="C1023" s="42">
        <f t="shared" si="15"/>
        <v>0</v>
      </c>
    </row>
    <row r="1024" spans="1:3" ht="14.45" customHeight="1" x14ac:dyDescent="0.2">
      <c r="A1024" s="35">
        <f>'J1-2A'!H17</f>
        <v>0</v>
      </c>
      <c r="B1024" s="42">
        <v>15704</v>
      </c>
      <c r="C1024" s="42">
        <f t="shared" si="15"/>
        <v>0</v>
      </c>
    </row>
    <row r="1025" spans="1:3" ht="14.45" customHeight="1" x14ac:dyDescent="0.2">
      <c r="A1025" s="35">
        <f>'J1-2A'!H18</f>
        <v>0</v>
      </c>
      <c r="B1025" s="42">
        <v>15704</v>
      </c>
      <c r="C1025" s="42">
        <f t="shared" si="15"/>
        <v>0</v>
      </c>
    </row>
    <row r="1026" spans="1:3" ht="14.45" customHeight="1" x14ac:dyDescent="0.2">
      <c r="A1026" s="35">
        <f>'J1-2A'!H19</f>
        <v>0</v>
      </c>
      <c r="B1026" s="42">
        <v>17948</v>
      </c>
      <c r="C1026" s="42">
        <f t="shared" si="15"/>
        <v>0</v>
      </c>
    </row>
    <row r="1027" spans="1:3" ht="14.45" customHeight="1" x14ac:dyDescent="0.2">
      <c r="A1027" s="35">
        <f>'J1-2A'!H20</f>
        <v>0</v>
      </c>
      <c r="B1027" s="42">
        <v>17948</v>
      </c>
      <c r="C1027" s="42">
        <f t="shared" ref="C1027:C1042" si="16">A1027*B1027</f>
        <v>0</v>
      </c>
    </row>
    <row r="1028" spans="1:3" ht="14.45" customHeight="1" x14ac:dyDescent="0.2">
      <c r="A1028" s="35">
        <f>'J1-2A'!H21</f>
        <v>0</v>
      </c>
      <c r="B1028" s="42">
        <v>17948</v>
      </c>
      <c r="C1028" s="42">
        <f t="shared" si="16"/>
        <v>0</v>
      </c>
    </row>
    <row r="1029" spans="1:3" ht="14.45" customHeight="1" x14ac:dyDescent="0.2">
      <c r="A1029" s="35">
        <f>'J1-2A'!H22</f>
        <v>0</v>
      </c>
      <c r="B1029" s="42">
        <v>17948</v>
      </c>
      <c r="C1029" s="42">
        <f t="shared" si="16"/>
        <v>0</v>
      </c>
    </row>
    <row r="1030" spans="1:3" ht="14.45" customHeight="1" x14ac:dyDescent="0.2">
      <c r="A1030" s="35">
        <f>'J1-2A'!H23</f>
        <v>0</v>
      </c>
      <c r="B1030" s="42">
        <v>15704</v>
      </c>
      <c r="C1030" s="42">
        <f t="shared" si="16"/>
        <v>0</v>
      </c>
    </row>
    <row r="1031" spans="1:3" ht="14.45" customHeight="1" x14ac:dyDescent="0.2">
      <c r="A1031" s="35">
        <f>'J1-2A'!H24</f>
        <v>0</v>
      </c>
      <c r="B1031" s="42">
        <v>15704</v>
      </c>
      <c r="C1031" s="42">
        <f t="shared" si="16"/>
        <v>0</v>
      </c>
    </row>
    <row r="1032" spans="1:3" ht="14.45" customHeight="1" x14ac:dyDescent="0.2">
      <c r="A1032" s="35">
        <f>'J1-2A'!H25</f>
        <v>0</v>
      </c>
      <c r="B1032" s="42">
        <v>15704</v>
      </c>
      <c r="C1032" s="42">
        <f t="shared" si="16"/>
        <v>0</v>
      </c>
    </row>
    <row r="1033" spans="1:3" ht="14.45" customHeight="1" x14ac:dyDescent="0.2">
      <c r="A1033" s="35">
        <f>'J1-2A'!H26</f>
        <v>0</v>
      </c>
      <c r="B1033" s="42">
        <v>15704</v>
      </c>
      <c r="C1033" s="42">
        <f t="shared" si="16"/>
        <v>0</v>
      </c>
    </row>
    <row r="1034" spans="1:3" ht="14.45" customHeight="1" x14ac:dyDescent="0.2">
      <c r="A1034" s="35">
        <f>'J1-2A'!H27</f>
        <v>0</v>
      </c>
      <c r="B1034" s="42">
        <v>15704</v>
      </c>
      <c r="C1034" s="42">
        <f t="shared" si="16"/>
        <v>0</v>
      </c>
    </row>
    <row r="1035" spans="1:3" ht="14.45" customHeight="1" x14ac:dyDescent="0.2">
      <c r="A1035" s="35">
        <f>'J1-2A'!H28</f>
        <v>0</v>
      </c>
      <c r="B1035" s="42">
        <v>15704</v>
      </c>
      <c r="C1035" s="42">
        <f t="shared" si="16"/>
        <v>0</v>
      </c>
    </row>
    <row r="1036" spans="1:3" ht="14.45" customHeight="1" x14ac:dyDescent="0.2">
      <c r="A1036" s="35">
        <f>'J1-2A'!H29</f>
        <v>0</v>
      </c>
      <c r="B1036" s="42">
        <v>25212</v>
      </c>
      <c r="C1036" s="42">
        <f t="shared" si="16"/>
        <v>0</v>
      </c>
    </row>
    <row r="1037" spans="1:3" ht="14.45" customHeight="1" x14ac:dyDescent="0.2">
      <c r="A1037" s="35">
        <f>'J1-2A'!H30</f>
        <v>0</v>
      </c>
      <c r="B1037" s="42">
        <v>25212</v>
      </c>
      <c r="C1037" s="42">
        <f t="shared" si="16"/>
        <v>0</v>
      </c>
    </row>
    <row r="1038" spans="1:3" ht="14.45" customHeight="1" x14ac:dyDescent="0.2">
      <c r="A1038" s="35">
        <f>'J1-2A'!H31</f>
        <v>0</v>
      </c>
      <c r="B1038" s="42">
        <v>10777</v>
      </c>
      <c r="C1038" s="42">
        <f t="shared" si="16"/>
        <v>0</v>
      </c>
    </row>
    <row r="1039" spans="1:3" ht="14.45" customHeight="1" x14ac:dyDescent="0.2">
      <c r="A1039" s="35">
        <f>'J1-2A'!H32</f>
        <v>0</v>
      </c>
      <c r="B1039" s="42">
        <v>2139</v>
      </c>
      <c r="C1039" s="42">
        <f t="shared" si="16"/>
        <v>0</v>
      </c>
    </row>
    <row r="1040" spans="1:3" ht="14.45" customHeight="1" x14ac:dyDescent="0.2">
      <c r="A1040" s="35">
        <f>'J1-2A'!H33</f>
        <v>0</v>
      </c>
      <c r="B1040" s="42">
        <v>10777</v>
      </c>
      <c r="C1040" s="42">
        <f t="shared" si="16"/>
        <v>0</v>
      </c>
    </row>
    <row r="1041" spans="1:3" ht="14.45" customHeight="1" x14ac:dyDescent="0.2">
      <c r="A1041" s="35">
        <f>'J1-2A'!H34</f>
        <v>0</v>
      </c>
      <c r="B1041" s="42">
        <v>2139</v>
      </c>
      <c r="C1041" s="42">
        <f t="shared" si="16"/>
        <v>0</v>
      </c>
    </row>
    <row r="1042" spans="1:3" ht="14.45" customHeight="1" x14ac:dyDescent="0.2">
      <c r="A1042" s="35">
        <f>'J1-2A'!H36</f>
        <v>0</v>
      </c>
      <c r="B1042" s="42">
        <v>25212</v>
      </c>
      <c r="C1042" s="42">
        <f t="shared" si="16"/>
        <v>0</v>
      </c>
    </row>
    <row r="1043" spans="1:3" ht="14.45" customHeight="1" x14ac:dyDescent="0.2">
      <c r="A1043" s="248">
        <f>'J1-2A'!I10</f>
        <v>0</v>
      </c>
      <c r="B1043" s="249">
        <v>11850</v>
      </c>
      <c r="C1043" s="249"/>
    </row>
    <row r="1044" spans="1:3" ht="14.45" customHeight="1" x14ac:dyDescent="0.2">
      <c r="A1044" s="248">
        <f>'J1-2A'!I11</f>
        <v>0</v>
      </c>
      <c r="B1044" s="249">
        <v>17970</v>
      </c>
      <c r="C1044" s="249"/>
    </row>
    <row r="1045" spans="1:3" ht="14.45" customHeight="1" x14ac:dyDescent="0.2">
      <c r="A1045" s="248">
        <f>'J1-2A'!I12</f>
        <v>0</v>
      </c>
      <c r="B1045" s="249">
        <v>20734</v>
      </c>
      <c r="C1045" s="249"/>
    </row>
    <row r="1046" spans="1:3" ht="14.45" customHeight="1" x14ac:dyDescent="0.2">
      <c r="A1046" s="35">
        <f>'J1-2A'!I13</f>
        <v>0</v>
      </c>
      <c r="B1046" s="42">
        <v>16843</v>
      </c>
      <c r="C1046" s="42">
        <f t="shared" ref="C1046:C1081" si="17">A1046*B1046</f>
        <v>0</v>
      </c>
    </row>
    <row r="1047" spans="1:3" ht="14.45" customHeight="1" x14ac:dyDescent="0.2">
      <c r="A1047" s="35">
        <f>'J1-2A'!I14</f>
        <v>0</v>
      </c>
      <c r="B1047" s="42">
        <v>16843</v>
      </c>
      <c r="C1047" s="42">
        <f t="shared" si="17"/>
        <v>0</v>
      </c>
    </row>
    <row r="1048" spans="1:3" ht="14.45" customHeight="1" x14ac:dyDescent="0.2">
      <c r="A1048" s="35">
        <f>'J1-2A'!I15</f>
        <v>0</v>
      </c>
      <c r="B1048" s="42">
        <v>16843</v>
      </c>
      <c r="C1048" s="42">
        <f t="shared" si="17"/>
        <v>0</v>
      </c>
    </row>
    <row r="1049" spans="1:3" ht="14.45" customHeight="1" x14ac:dyDescent="0.2">
      <c r="A1049" s="35">
        <f>'J1-2A'!I16</f>
        <v>0</v>
      </c>
      <c r="B1049" s="42">
        <v>16843</v>
      </c>
      <c r="C1049" s="42">
        <f t="shared" si="17"/>
        <v>0</v>
      </c>
    </row>
    <row r="1050" spans="1:3" ht="14.45" customHeight="1" x14ac:dyDescent="0.2">
      <c r="A1050" s="35">
        <f>'J1-2A'!I17</f>
        <v>0</v>
      </c>
      <c r="B1050" s="42">
        <v>16843</v>
      </c>
      <c r="C1050" s="42">
        <f t="shared" si="17"/>
        <v>0</v>
      </c>
    </row>
    <row r="1051" spans="1:3" ht="14.45" customHeight="1" x14ac:dyDescent="0.2">
      <c r="A1051" s="35">
        <f>'J1-2A'!I18</f>
        <v>0</v>
      </c>
      <c r="B1051" s="42">
        <v>16843</v>
      </c>
      <c r="C1051" s="42">
        <f t="shared" si="17"/>
        <v>0</v>
      </c>
    </row>
    <row r="1052" spans="1:3" ht="14.45" customHeight="1" x14ac:dyDescent="0.2">
      <c r="A1052" s="35">
        <f>'J1-2A'!I19</f>
        <v>0</v>
      </c>
      <c r="B1052" s="42">
        <v>17948</v>
      </c>
      <c r="C1052" s="42">
        <f t="shared" si="17"/>
        <v>0</v>
      </c>
    </row>
    <row r="1053" spans="1:3" ht="14.45" customHeight="1" x14ac:dyDescent="0.2">
      <c r="A1053" s="35">
        <f>'J1-2A'!I20</f>
        <v>0</v>
      </c>
      <c r="B1053" s="42">
        <v>17948</v>
      </c>
      <c r="C1053" s="42">
        <f t="shared" si="17"/>
        <v>0</v>
      </c>
    </row>
    <row r="1054" spans="1:3" ht="14.45" customHeight="1" x14ac:dyDescent="0.2">
      <c r="A1054" s="35">
        <f>'J1-2A'!I21</f>
        <v>0</v>
      </c>
      <c r="B1054" s="42">
        <v>17948</v>
      </c>
      <c r="C1054" s="42">
        <f t="shared" si="17"/>
        <v>0</v>
      </c>
    </row>
    <row r="1055" spans="1:3" ht="14.45" customHeight="1" x14ac:dyDescent="0.2">
      <c r="A1055" s="35">
        <f>'J1-2A'!I22</f>
        <v>0</v>
      </c>
      <c r="B1055" s="42">
        <v>17948</v>
      </c>
      <c r="C1055" s="42">
        <f t="shared" si="17"/>
        <v>0</v>
      </c>
    </row>
    <row r="1056" spans="1:3" ht="14.45" customHeight="1" x14ac:dyDescent="0.2">
      <c r="A1056" s="35">
        <f>'J1-2A'!I23</f>
        <v>0</v>
      </c>
      <c r="B1056" s="42">
        <v>16843</v>
      </c>
      <c r="C1056" s="42">
        <f t="shared" si="17"/>
        <v>0</v>
      </c>
    </row>
    <row r="1057" spans="1:3" ht="14.45" customHeight="1" x14ac:dyDescent="0.2">
      <c r="A1057" s="35">
        <f>'J1-2A'!I24</f>
        <v>0</v>
      </c>
      <c r="B1057" s="42">
        <v>16843</v>
      </c>
      <c r="C1057" s="42">
        <f t="shared" si="17"/>
        <v>0</v>
      </c>
    </row>
    <row r="1058" spans="1:3" ht="14.45" customHeight="1" x14ac:dyDescent="0.2">
      <c r="A1058" s="35">
        <f>'J1-2A'!I25</f>
        <v>0</v>
      </c>
      <c r="B1058" s="42">
        <v>16843</v>
      </c>
      <c r="C1058" s="42">
        <f t="shared" si="17"/>
        <v>0</v>
      </c>
    </row>
    <row r="1059" spans="1:3" ht="14.45" customHeight="1" x14ac:dyDescent="0.2">
      <c r="A1059" s="35">
        <f>'J1-2A'!I26</f>
        <v>0</v>
      </c>
      <c r="B1059" s="42">
        <v>16843</v>
      </c>
      <c r="C1059" s="42">
        <f t="shared" si="17"/>
        <v>0</v>
      </c>
    </row>
    <row r="1060" spans="1:3" ht="14.45" customHeight="1" x14ac:dyDescent="0.2">
      <c r="A1060" s="35">
        <f>'J1-2A'!I27</f>
        <v>0</v>
      </c>
      <c r="B1060" s="42">
        <v>16843</v>
      </c>
      <c r="C1060" s="42">
        <f t="shared" si="17"/>
        <v>0</v>
      </c>
    </row>
    <row r="1061" spans="1:3" ht="14.45" customHeight="1" x14ac:dyDescent="0.2">
      <c r="A1061" s="35">
        <f>'J1-2A'!I28</f>
        <v>0</v>
      </c>
      <c r="B1061" s="42">
        <v>16843</v>
      </c>
      <c r="C1061" s="42">
        <f t="shared" si="17"/>
        <v>0</v>
      </c>
    </row>
    <row r="1062" spans="1:3" ht="14.45" customHeight="1" x14ac:dyDescent="0.2">
      <c r="A1062" s="35">
        <f>'J1-2A'!I29</f>
        <v>0</v>
      </c>
      <c r="B1062" s="42">
        <v>25212</v>
      </c>
      <c r="C1062" s="42">
        <f t="shared" si="17"/>
        <v>0</v>
      </c>
    </row>
    <row r="1063" spans="1:3" ht="14.45" customHeight="1" x14ac:dyDescent="0.2">
      <c r="A1063" s="35">
        <f>'J1-2A'!I30</f>
        <v>0</v>
      </c>
      <c r="B1063" s="42">
        <v>25212</v>
      </c>
      <c r="C1063" s="42">
        <f t="shared" si="17"/>
        <v>0</v>
      </c>
    </row>
    <row r="1064" spans="1:3" ht="14.45" customHeight="1" x14ac:dyDescent="0.2">
      <c r="A1064" s="35">
        <f>'J1-2A'!I31</f>
        <v>0</v>
      </c>
      <c r="B1064" s="42">
        <v>4017</v>
      </c>
      <c r="C1064" s="42">
        <f t="shared" si="17"/>
        <v>0</v>
      </c>
    </row>
    <row r="1065" spans="1:3" ht="14.45" customHeight="1" x14ac:dyDescent="0.2">
      <c r="A1065" s="35">
        <f>'J1-2A'!I32</f>
        <v>0</v>
      </c>
      <c r="B1065" s="42">
        <v>2139</v>
      </c>
      <c r="C1065" s="42">
        <f t="shared" si="17"/>
        <v>0</v>
      </c>
    </row>
    <row r="1066" spans="1:3" ht="14.45" customHeight="1" x14ac:dyDescent="0.2">
      <c r="A1066" s="35">
        <f>'J1-2A'!I33</f>
        <v>0</v>
      </c>
      <c r="B1066" s="42">
        <v>4017</v>
      </c>
      <c r="C1066" s="42">
        <f t="shared" si="17"/>
        <v>0</v>
      </c>
    </row>
    <row r="1067" spans="1:3" ht="14.45" customHeight="1" x14ac:dyDescent="0.2">
      <c r="A1067" s="35">
        <f>'J1-2A'!I34</f>
        <v>0</v>
      </c>
      <c r="B1067" s="42">
        <v>2139</v>
      </c>
      <c r="C1067" s="42">
        <f t="shared" si="17"/>
        <v>0</v>
      </c>
    </row>
    <row r="1068" spans="1:3" ht="14.45" customHeight="1" x14ac:dyDescent="0.2">
      <c r="A1068" s="35">
        <f>'J1-2A'!I35</f>
        <v>0</v>
      </c>
      <c r="B1068" s="42">
        <v>7879</v>
      </c>
      <c r="C1068" s="42">
        <f t="shared" si="17"/>
        <v>0</v>
      </c>
    </row>
    <row r="1069" spans="1:3" ht="14.45" customHeight="1" x14ac:dyDescent="0.2">
      <c r="A1069" s="35">
        <f>'J1-2A'!I36</f>
        <v>0</v>
      </c>
      <c r="B1069" s="42">
        <v>25212</v>
      </c>
      <c r="C1069" s="42">
        <f t="shared" si="17"/>
        <v>0</v>
      </c>
    </row>
    <row r="1070" spans="1:3" ht="14.45" customHeight="1" x14ac:dyDescent="0.2">
      <c r="A1070" s="35">
        <f>'J1-2A'!I41</f>
        <v>0</v>
      </c>
      <c r="B1070" s="42">
        <v>1968</v>
      </c>
      <c r="C1070" s="42">
        <f t="shared" si="17"/>
        <v>0</v>
      </c>
    </row>
    <row r="1071" spans="1:3" ht="14.45" customHeight="1" x14ac:dyDescent="0.2">
      <c r="A1071" s="35">
        <f>'J1-2A'!I42</f>
        <v>0</v>
      </c>
      <c r="B1071" s="42">
        <v>1968</v>
      </c>
      <c r="C1071" s="42">
        <f t="shared" si="17"/>
        <v>0</v>
      </c>
    </row>
    <row r="1072" spans="1:3" ht="14.45" customHeight="1" x14ac:dyDescent="0.2">
      <c r="A1072" s="35">
        <f>'J1-2A'!I43</f>
        <v>0</v>
      </c>
      <c r="B1072" s="42">
        <v>1968</v>
      </c>
      <c r="C1072" s="42">
        <f t="shared" si="17"/>
        <v>0</v>
      </c>
    </row>
    <row r="1073" spans="1:3" ht="14.45" customHeight="1" x14ac:dyDescent="0.2">
      <c r="A1073" s="35">
        <f>'J1-2A'!I44</f>
        <v>0</v>
      </c>
      <c r="B1073" s="42">
        <v>5947</v>
      </c>
      <c r="C1073" s="42">
        <f t="shared" si="17"/>
        <v>0</v>
      </c>
    </row>
    <row r="1074" spans="1:3" ht="14.45" customHeight="1" x14ac:dyDescent="0.2">
      <c r="A1074" s="35">
        <f>'J1-2A'!I45</f>
        <v>0</v>
      </c>
      <c r="B1074" s="42">
        <v>5947</v>
      </c>
      <c r="C1074" s="42">
        <f t="shared" si="17"/>
        <v>0</v>
      </c>
    </row>
    <row r="1075" spans="1:3" ht="14.45" customHeight="1" x14ac:dyDescent="0.2">
      <c r="A1075" s="35">
        <f>'J1-2A'!I46</f>
        <v>0</v>
      </c>
      <c r="B1075" s="42">
        <v>5947</v>
      </c>
      <c r="C1075" s="42">
        <f t="shared" si="17"/>
        <v>0</v>
      </c>
    </row>
    <row r="1076" spans="1:3" ht="14.45" customHeight="1" x14ac:dyDescent="0.2">
      <c r="A1076" s="35">
        <f>'J1-2A'!I47</f>
        <v>0</v>
      </c>
      <c r="B1076" s="42">
        <v>5947</v>
      </c>
      <c r="C1076" s="42">
        <f t="shared" si="17"/>
        <v>0</v>
      </c>
    </row>
    <row r="1077" spans="1:3" ht="14.45" customHeight="1" x14ac:dyDescent="0.2">
      <c r="A1077" s="35">
        <f>'J1-2A'!I48</f>
        <v>0</v>
      </c>
      <c r="B1077" s="42">
        <v>5947</v>
      </c>
      <c r="C1077" s="42">
        <f t="shared" si="17"/>
        <v>0</v>
      </c>
    </row>
    <row r="1078" spans="1:3" ht="14.45" customHeight="1" x14ac:dyDescent="0.2">
      <c r="A1078" s="35">
        <f>'J1-2A'!I49</f>
        <v>0</v>
      </c>
      <c r="B1078" s="42">
        <v>4585</v>
      </c>
      <c r="C1078" s="42">
        <f t="shared" si="17"/>
        <v>0</v>
      </c>
    </row>
    <row r="1079" spans="1:3" ht="14.45" customHeight="1" x14ac:dyDescent="0.2">
      <c r="A1079" s="35">
        <f>'J1-2A'!I50</f>
        <v>0</v>
      </c>
      <c r="B1079" s="42">
        <v>4585</v>
      </c>
      <c r="C1079" s="42">
        <f t="shared" si="17"/>
        <v>0</v>
      </c>
    </row>
    <row r="1080" spans="1:3" ht="14.45" customHeight="1" x14ac:dyDescent="0.2">
      <c r="A1080" s="35">
        <f>'J1-2A'!I51</f>
        <v>0</v>
      </c>
      <c r="B1080" s="42">
        <v>1861</v>
      </c>
      <c r="C1080" s="42">
        <f t="shared" si="17"/>
        <v>0</v>
      </c>
    </row>
    <row r="1081" spans="1:3" ht="14.45" customHeight="1" x14ac:dyDescent="0.2">
      <c r="A1081" s="35">
        <f>'J1-2A'!I52</f>
        <v>0</v>
      </c>
      <c r="B1081" s="42">
        <v>25212</v>
      </c>
      <c r="C1081" s="42">
        <f t="shared" si="17"/>
        <v>0</v>
      </c>
    </row>
    <row r="1082" spans="1:3" ht="14.45" customHeight="1" x14ac:dyDescent="0.2">
      <c r="A1082" s="248">
        <f>'J1-2A'!J10</f>
        <v>0</v>
      </c>
      <c r="B1082" s="249">
        <v>11850</v>
      </c>
      <c r="C1082" s="249"/>
    </row>
    <row r="1083" spans="1:3" ht="14.45" customHeight="1" x14ac:dyDescent="0.2">
      <c r="A1083" s="248">
        <f>'J1-2A'!J11</f>
        <v>0</v>
      </c>
      <c r="B1083" s="249">
        <v>17970</v>
      </c>
      <c r="C1083" s="249"/>
    </row>
    <row r="1084" spans="1:3" ht="14.45" customHeight="1" x14ac:dyDescent="0.2">
      <c r="A1084" s="248">
        <f>'J1-2A'!J12</f>
        <v>0</v>
      </c>
      <c r="B1084" s="249">
        <v>20734</v>
      </c>
      <c r="C1084" s="249"/>
    </row>
    <row r="1085" spans="1:3" ht="14.45" customHeight="1" x14ac:dyDescent="0.2">
      <c r="A1085" s="35">
        <f>'J1-2A'!J13</f>
        <v>0</v>
      </c>
      <c r="B1085" s="42">
        <v>16843</v>
      </c>
      <c r="C1085" s="42">
        <f t="shared" ref="C1085:C1108" si="18">A1085*B1085</f>
        <v>0</v>
      </c>
    </row>
    <row r="1086" spans="1:3" ht="14.45" customHeight="1" x14ac:dyDescent="0.2">
      <c r="A1086" s="35">
        <f>'J1-2A'!J14</f>
        <v>0</v>
      </c>
      <c r="B1086" s="42">
        <v>16843</v>
      </c>
      <c r="C1086" s="42">
        <f t="shared" si="18"/>
        <v>0</v>
      </c>
    </row>
    <row r="1087" spans="1:3" ht="14.45" customHeight="1" x14ac:dyDescent="0.2">
      <c r="A1087" s="35">
        <f>'J1-2A'!J15</f>
        <v>0</v>
      </c>
      <c r="B1087" s="42">
        <v>16843</v>
      </c>
      <c r="C1087" s="42">
        <f t="shared" si="18"/>
        <v>0</v>
      </c>
    </row>
    <row r="1088" spans="1:3" ht="14.45" customHeight="1" x14ac:dyDescent="0.2">
      <c r="A1088" s="35">
        <f>'J1-2A'!J16</f>
        <v>0</v>
      </c>
      <c r="B1088" s="42">
        <v>16843</v>
      </c>
      <c r="C1088" s="42">
        <f t="shared" si="18"/>
        <v>0</v>
      </c>
    </row>
    <row r="1089" spans="1:3" ht="14.45" customHeight="1" x14ac:dyDescent="0.2">
      <c r="A1089" s="35">
        <f>'J1-2A'!J17</f>
        <v>0</v>
      </c>
      <c r="B1089" s="42">
        <v>16843</v>
      </c>
      <c r="C1089" s="42">
        <f t="shared" si="18"/>
        <v>0</v>
      </c>
    </row>
    <row r="1090" spans="1:3" ht="14.45" customHeight="1" x14ac:dyDescent="0.2">
      <c r="A1090" s="35">
        <f>'J1-2A'!J18</f>
        <v>0</v>
      </c>
      <c r="B1090" s="42">
        <v>16843</v>
      </c>
      <c r="C1090" s="42">
        <f t="shared" si="18"/>
        <v>0</v>
      </c>
    </row>
    <row r="1091" spans="1:3" ht="14.45" customHeight="1" x14ac:dyDescent="0.2">
      <c r="A1091" s="35">
        <f>'J1-2A'!J19</f>
        <v>0</v>
      </c>
      <c r="B1091" s="42">
        <v>17948</v>
      </c>
      <c r="C1091" s="42">
        <f t="shared" si="18"/>
        <v>0</v>
      </c>
    </row>
    <row r="1092" spans="1:3" ht="14.45" customHeight="1" x14ac:dyDescent="0.2">
      <c r="A1092" s="35">
        <f>'J1-2A'!J20</f>
        <v>0</v>
      </c>
      <c r="B1092" s="42">
        <v>17948</v>
      </c>
      <c r="C1092" s="42">
        <f t="shared" si="18"/>
        <v>0</v>
      </c>
    </row>
    <row r="1093" spans="1:3" ht="14.45" customHeight="1" x14ac:dyDescent="0.2">
      <c r="A1093" s="35">
        <f>'J1-2A'!J21</f>
        <v>0</v>
      </c>
      <c r="B1093" s="42">
        <v>17948</v>
      </c>
      <c r="C1093" s="42">
        <f t="shared" si="18"/>
        <v>0</v>
      </c>
    </row>
    <row r="1094" spans="1:3" ht="14.45" customHeight="1" x14ac:dyDescent="0.2">
      <c r="A1094" s="35">
        <f>'J1-2A'!J22</f>
        <v>0</v>
      </c>
      <c r="B1094" s="42">
        <v>17948</v>
      </c>
      <c r="C1094" s="42">
        <f t="shared" si="18"/>
        <v>0</v>
      </c>
    </row>
    <row r="1095" spans="1:3" ht="14.45" customHeight="1" x14ac:dyDescent="0.2">
      <c r="A1095" s="35">
        <f>'J1-2A'!J23</f>
        <v>0</v>
      </c>
      <c r="B1095" s="42">
        <v>16843</v>
      </c>
      <c r="C1095" s="42">
        <f t="shared" si="18"/>
        <v>0</v>
      </c>
    </row>
    <row r="1096" spans="1:3" ht="14.45" customHeight="1" x14ac:dyDescent="0.2">
      <c r="A1096" s="35">
        <f>'J1-2A'!J24</f>
        <v>0</v>
      </c>
      <c r="B1096" s="42">
        <v>16843</v>
      </c>
      <c r="C1096" s="42">
        <f t="shared" si="18"/>
        <v>0</v>
      </c>
    </row>
    <row r="1097" spans="1:3" ht="14.45" customHeight="1" x14ac:dyDescent="0.2">
      <c r="A1097" s="35">
        <f>'J1-2A'!J25</f>
        <v>0</v>
      </c>
      <c r="B1097" s="42">
        <v>16843</v>
      </c>
      <c r="C1097" s="42">
        <f t="shared" si="18"/>
        <v>0</v>
      </c>
    </row>
    <row r="1098" spans="1:3" ht="14.45" customHeight="1" x14ac:dyDescent="0.2">
      <c r="A1098" s="35">
        <f>'J1-2A'!J26</f>
        <v>0</v>
      </c>
      <c r="B1098" s="42">
        <v>16843</v>
      </c>
      <c r="C1098" s="42">
        <f t="shared" si="18"/>
        <v>0</v>
      </c>
    </row>
    <row r="1099" spans="1:3" ht="14.45" customHeight="1" x14ac:dyDescent="0.2">
      <c r="A1099" s="35">
        <f>'J1-2A'!J27</f>
        <v>0</v>
      </c>
      <c r="B1099" s="42">
        <v>16843</v>
      </c>
      <c r="C1099" s="42">
        <f t="shared" si="18"/>
        <v>0</v>
      </c>
    </row>
    <row r="1100" spans="1:3" ht="14.45" customHeight="1" x14ac:dyDescent="0.2">
      <c r="A1100" s="35">
        <f>'J1-2A'!J28</f>
        <v>0</v>
      </c>
      <c r="B1100" s="42">
        <v>16843</v>
      </c>
      <c r="C1100" s="42">
        <f t="shared" si="18"/>
        <v>0</v>
      </c>
    </row>
    <row r="1101" spans="1:3" ht="14.45" customHeight="1" x14ac:dyDescent="0.2">
      <c r="A1101" s="35">
        <f>'J1-2A'!J29</f>
        <v>0</v>
      </c>
      <c r="B1101" s="42">
        <v>25212</v>
      </c>
      <c r="C1101" s="42">
        <f t="shared" si="18"/>
        <v>0</v>
      </c>
    </row>
    <row r="1102" spans="1:3" ht="14.45" customHeight="1" x14ac:dyDescent="0.2">
      <c r="A1102" s="35">
        <f>'J1-2A'!J30</f>
        <v>0</v>
      </c>
      <c r="B1102" s="42">
        <v>25212</v>
      </c>
      <c r="C1102" s="42">
        <f t="shared" si="18"/>
        <v>0</v>
      </c>
    </row>
    <row r="1103" spans="1:3" ht="14.45" customHeight="1" x14ac:dyDescent="0.2">
      <c r="A1103" s="35">
        <f>'J1-2A'!J31</f>
        <v>0</v>
      </c>
      <c r="B1103" s="42">
        <v>4017</v>
      </c>
      <c r="C1103" s="42">
        <f t="shared" si="18"/>
        <v>0</v>
      </c>
    </row>
    <row r="1104" spans="1:3" ht="14.45" customHeight="1" x14ac:dyDescent="0.2">
      <c r="A1104" s="35">
        <f>'J1-2A'!J32</f>
        <v>0</v>
      </c>
      <c r="B1104" s="42">
        <v>2139</v>
      </c>
      <c r="C1104" s="42">
        <f t="shared" si="18"/>
        <v>0</v>
      </c>
    </row>
    <row r="1105" spans="1:3" ht="14.45" customHeight="1" x14ac:dyDescent="0.2">
      <c r="A1105" s="35">
        <f>'J1-2A'!J33</f>
        <v>0</v>
      </c>
      <c r="B1105" s="42">
        <v>4017</v>
      </c>
      <c r="C1105" s="42">
        <f t="shared" si="18"/>
        <v>0</v>
      </c>
    </row>
    <row r="1106" spans="1:3" ht="14.45" customHeight="1" x14ac:dyDescent="0.2">
      <c r="A1106" s="35">
        <f>'J1-2A'!J34</f>
        <v>0</v>
      </c>
      <c r="B1106" s="42">
        <v>2139</v>
      </c>
      <c r="C1106" s="42">
        <f t="shared" si="18"/>
        <v>0</v>
      </c>
    </row>
    <row r="1107" spans="1:3" ht="14.45" customHeight="1" x14ac:dyDescent="0.2">
      <c r="A1107" s="35">
        <f>'J1-2A'!J35</f>
        <v>0</v>
      </c>
      <c r="B1107" s="42">
        <v>7879</v>
      </c>
      <c r="C1107" s="42">
        <f t="shared" si="18"/>
        <v>0</v>
      </c>
    </row>
    <row r="1108" spans="1:3" ht="14.45" customHeight="1" x14ac:dyDescent="0.2">
      <c r="A1108" s="35">
        <f>'J1-2A'!J36</f>
        <v>0</v>
      </c>
      <c r="B1108" s="42">
        <v>25212</v>
      </c>
      <c r="C1108" s="42">
        <f t="shared" si="18"/>
        <v>0</v>
      </c>
    </row>
    <row r="1109" spans="1:3" ht="14.45" customHeight="1" x14ac:dyDescent="0.2">
      <c r="A1109" s="248">
        <f>'J1-2A'!K10</f>
        <v>0</v>
      </c>
      <c r="B1109" s="249">
        <v>3312</v>
      </c>
      <c r="C1109" s="249"/>
    </row>
    <row r="1110" spans="1:3" ht="14.45" customHeight="1" x14ac:dyDescent="0.2">
      <c r="A1110" s="248">
        <f>'J1-2A'!K11</f>
        <v>0</v>
      </c>
      <c r="B1110" s="249">
        <v>9433</v>
      </c>
      <c r="C1110" s="249"/>
    </row>
    <row r="1111" spans="1:3" ht="14.45" customHeight="1" x14ac:dyDescent="0.2">
      <c r="A1111" s="248">
        <f>'J1-2A'!K12</f>
        <v>0</v>
      </c>
      <c r="B1111" s="249">
        <v>12197</v>
      </c>
      <c r="C1111" s="249"/>
    </row>
    <row r="1112" spans="1:3" ht="14.45" customHeight="1" x14ac:dyDescent="0.2">
      <c r="A1112" s="35">
        <f>'J1-2A'!K13</f>
        <v>0</v>
      </c>
      <c r="B1112" s="42">
        <v>16843</v>
      </c>
      <c r="C1112" s="42">
        <f t="shared" ref="C1112:C1147" si="19">A1112*B1112</f>
        <v>0</v>
      </c>
    </row>
    <row r="1113" spans="1:3" ht="14.45" customHeight="1" x14ac:dyDescent="0.2">
      <c r="A1113" s="35">
        <f>'J1-2A'!K14</f>
        <v>0</v>
      </c>
      <c r="B1113" s="42">
        <v>16843</v>
      </c>
      <c r="C1113" s="42">
        <f t="shared" si="19"/>
        <v>0</v>
      </c>
    </row>
    <row r="1114" spans="1:3" ht="14.45" customHeight="1" x14ac:dyDescent="0.2">
      <c r="A1114" s="35">
        <f>'J1-2A'!K15</f>
        <v>0</v>
      </c>
      <c r="B1114" s="42">
        <v>16843</v>
      </c>
      <c r="C1114" s="42">
        <f t="shared" si="19"/>
        <v>0</v>
      </c>
    </row>
    <row r="1115" spans="1:3" ht="14.45" customHeight="1" x14ac:dyDescent="0.2">
      <c r="A1115" s="35">
        <f>'J1-2A'!K16</f>
        <v>0</v>
      </c>
      <c r="B1115" s="42">
        <v>16843</v>
      </c>
      <c r="C1115" s="42">
        <f t="shared" si="19"/>
        <v>0</v>
      </c>
    </row>
    <row r="1116" spans="1:3" ht="14.45" customHeight="1" x14ac:dyDescent="0.2">
      <c r="A1116" s="35">
        <f>'J1-2A'!K17</f>
        <v>0</v>
      </c>
      <c r="B1116" s="42">
        <v>16843</v>
      </c>
      <c r="C1116" s="42">
        <f t="shared" si="19"/>
        <v>0</v>
      </c>
    </row>
    <row r="1117" spans="1:3" ht="14.45" customHeight="1" x14ac:dyDescent="0.2">
      <c r="A1117" s="35">
        <f>'J1-2A'!K18</f>
        <v>0</v>
      </c>
      <c r="B1117" s="42">
        <v>16843</v>
      </c>
      <c r="C1117" s="42">
        <f t="shared" si="19"/>
        <v>0</v>
      </c>
    </row>
    <row r="1118" spans="1:3" ht="14.45" customHeight="1" x14ac:dyDescent="0.2">
      <c r="A1118" s="35">
        <f>'J1-2A'!K19</f>
        <v>0</v>
      </c>
      <c r="B1118" s="42">
        <v>17948</v>
      </c>
      <c r="C1118" s="42">
        <f t="shared" si="19"/>
        <v>0</v>
      </c>
    </row>
    <row r="1119" spans="1:3" ht="14.45" customHeight="1" x14ac:dyDescent="0.2">
      <c r="A1119" s="35">
        <f>'J1-2A'!K20</f>
        <v>0</v>
      </c>
      <c r="B1119" s="42">
        <v>17948</v>
      </c>
      <c r="C1119" s="42">
        <f t="shared" si="19"/>
        <v>0</v>
      </c>
    </row>
    <row r="1120" spans="1:3" ht="14.45" customHeight="1" x14ac:dyDescent="0.2">
      <c r="A1120" s="35">
        <f>'J1-2A'!K21</f>
        <v>0</v>
      </c>
      <c r="B1120" s="42">
        <v>17948</v>
      </c>
      <c r="C1120" s="42">
        <f t="shared" si="19"/>
        <v>0</v>
      </c>
    </row>
    <row r="1121" spans="1:3" ht="14.45" customHeight="1" x14ac:dyDescent="0.2">
      <c r="A1121" s="35">
        <f>'J1-2A'!K22</f>
        <v>0</v>
      </c>
      <c r="B1121" s="42">
        <v>17948</v>
      </c>
      <c r="C1121" s="42">
        <f t="shared" si="19"/>
        <v>0</v>
      </c>
    </row>
    <row r="1122" spans="1:3" ht="14.45" customHeight="1" x14ac:dyDescent="0.2">
      <c r="A1122" s="35">
        <f>'J1-2A'!K23</f>
        <v>0</v>
      </c>
      <c r="B1122" s="42">
        <v>16843</v>
      </c>
      <c r="C1122" s="42">
        <f t="shared" si="19"/>
        <v>0</v>
      </c>
    </row>
    <row r="1123" spans="1:3" ht="14.45" customHeight="1" x14ac:dyDescent="0.2">
      <c r="A1123" s="35">
        <f>'J1-2A'!K24</f>
        <v>0</v>
      </c>
      <c r="B1123" s="42">
        <v>16843</v>
      </c>
      <c r="C1123" s="42">
        <f t="shared" si="19"/>
        <v>0</v>
      </c>
    </row>
    <row r="1124" spans="1:3" ht="14.45" customHeight="1" x14ac:dyDescent="0.2">
      <c r="A1124" s="35">
        <f>'J1-2A'!K25</f>
        <v>0</v>
      </c>
      <c r="B1124" s="42">
        <v>16843</v>
      </c>
      <c r="C1124" s="42">
        <f t="shared" si="19"/>
        <v>0</v>
      </c>
    </row>
    <row r="1125" spans="1:3" ht="14.45" customHeight="1" x14ac:dyDescent="0.2">
      <c r="A1125" s="35">
        <f>'J1-2A'!K26</f>
        <v>0</v>
      </c>
      <c r="B1125" s="42">
        <v>16843</v>
      </c>
      <c r="C1125" s="42">
        <f t="shared" si="19"/>
        <v>0</v>
      </c>
    </row>
    <row r="1126" spans="1:3" ht="14.45" customHeight="1" x14ac:dyDescent="0.2">
      <c r="A1126" s="35">
        <f>'J1-2A'!K27</f>
        <v>0</v>
      </c>
      <c r="B1126" s="42">
        <v>16843</v>
      </c>
      <c r="C1126" s="42">
        <f t="shared" si="19"/>
        <v>0</v>
      </c>
    </row>
    <row r="1127" spans="1:3" ht="14.45" customHeight="1" x14ac:dyDescent="0.2">
      <c r="A1127" s="35">
        <f>'J1-2A'!K28</f>
        <v>0</v>
      </c>
      <c r="B1127" s="42">
        <v>16843</v>
      </c>
      <c r="C1127" s="42">
        <f t="shared" si="19"/>
        <v>0</v>
      </c>
    </row>
    <row r="1128" spans="1:3" ht="14.45" customHeight="1" x14ac:dyDescent="0.2">
      <c r="A1128" s="35">
        <f>'J1-2A'!K29</f>
        <v>0</v>
      </c>
      <c r="B1128" s="42">
        <v>25212</v>
      </c>
      <c r="C1128" s="42">
        <f t="shared" si="19"/>
        <v>0</v>
      </c>
    </row>
    <row r="1129" spans="1:3" ht="14.45" customHeight="1" x14ac:dyDescent="0.2">
      <c r="A1129" s="35">
        <f>'J1-2A'!K30</f>
        <v>0</v>
      </c>
      <c r="B1129" s="42">
        <v>25212</v>
      </c>
      <c r="C1129" s="42">
        <f t="shared" si="19"/>
        <v>0</v>
      </c>
    </row>
    <row r="1130" spans="1:3" ht="14.45" customHeight="1" x14ac:dyDescent="0.2">
      <c r="A1130" s="35">
        <f>'J1-2A'!K31</f>
        <v>0</v>
      </c>
      <c r="B1130" s="42">
        <v>4017</v>
      </c>
      <c r="C1130" s="42">
        <f t="shared" si="19"/>
        <v>0</v>
      </c>
    </row>
    <row r="1131" spans="1:3" ht="14.45" customHeight="1" x14ac:dyDescent="0.2">
      <c r="A1131" s="35">
        <f>'J1-2A'!K32</f>
        <v>0</v>
      </c>
      <c r="B1131" s="42">
        <v>2139</v>
      </c>
      <c r="C1131" s="42">
        <f t="shared" si="19"/>
        <v>0</v>
      </c>
    </row>
    <row r="1132" spans="1:3" ht="14.45" customHeight="1" x14ac:dyDescent="0.2">
      <c r="A1132" s="35">
        <f>'J1-2A'!K33</f>
        <v>0</v>
      </c>
      <c r="B1132" s="42">
        <v>4017</v>
      </c>
      <c r="C1132" s="42">
        <f t="shared" si="19"/>
        <v>0</v>
      </c>
    </row>
    <row r="1133" spans="1:3" ht="14.45" customHeight="1" x14ac:dyDescent="0.2">
      <c r="A1133" s="35">
        <f>'J1-2A'!K34</f>
        <v>0</v>
      </c>
      <c r="B1133" s="42">
        <v>2139</v>
      </c>
      <c r="C1133" s="42">
        <f t="shared" si="19"/>
        <v>0</v>
      </c>
    </row>
    <row r="1134" spans="1:3" ht="14.45" customHeight="1" x14ac:dyDescent="0.2">
      <c r="A1134" s="35">
        <f>'J1-2A'!K35</f>
        <v>0</v>
      </c>
      <c r="B1134" s="42">
        <v>7879</v>
      </c>
      <c r="C1134" s="42">
        <f t="shared" si="19"/>
        <v>0</v>
      </c>
    </row>
    <row r="1135" spans="1:3" ht="14.45" customHeight="1" x14ac:dyDescent="0.2">
      <c r="A1135" s="35">
        <f>'J1-2A'!K36</f>
        <v>0</v>
      </c>
      <c r="B1135" s="42">
        <v>25212</v>
      </c>
      <c r="C1135" s="42">
        <f t="shared" si="19"/>
        <v>0</v>
      </c>
    </row>
    <row r="1136" spans="1:3" ht="14.45" customHeight="1" x14ac:dyDescent="0.2">
      <c r="A1136" s="35">
        <f>'J1-2A'!K41</f>
        <v>0</v>
      </c>
      <c r="B1136" s="42">
        <v>1968</v>
      </c>
      <c r="C1136" s="42">
        <f t="shared" si="19"/>
        <v>0</v>
      </c>
    </row>
    <row r="1137" spans="1:3" ht="14.45" customHeight="1" x14ac:dyDescent="0.2">
      <c r="A1137" s="35">
        <f>'J1-2A'!K42</f>
        <v>0</v>
      </c>
      <c r="B1137" s="42">
        <v>1968</v>
      </c>
      <c r="C1137" s="42">
        <f t="shared" si="19"/>
        <v>0</v>
      </c>
    </row>
    <row r="1138" spans="1:3" ht="14.45" customHeight="1" x14ac:dyDescent="0.2">
      <c r="A1138" s="35">
        <f>'J1-2A'!K43</f>
        <v>0</v>
      </c>
      <c r="B1138" s="42">
        <v>1968</v>
      </c>
      <c r="C1138" s="42">
        <f t="shared" si="19"/>
        <v>0</v>
      </c>
    </row>
    <row r="1139" spans="1:3" ht="14.45" customHeight="1" x14ac:dyDescent="0.2">
      <c r="A1139" s="35">
        <f>'J1-2A'!K44</f>
        <v>0</v>
      </c>
      <c r="B1139" s="42">
        <v>5947</v>
      </c>
      <c r="C1139" s="42">
        <f t="shared" si="19"/>
        <v>0</v>
      </c>
    </row>
    <row r="1140" spans="1:3" ht="14.45" customHeight="1" x14ac:dyDescent="0.2">
      <c r="A1140" s="35">
        <f>'J1-2A'!K45</f>
        <v>0</v>
      </c>
      <c r="B1140" s="42">
        <v>5947</v>
      </c>
      <c r="C1140" s="42">
        <f t="shared" si="19"/>
        <v>0</v>
      </c>
    </row>
    <row r="1141" spans="1:3" ht="14.45" customHeight="1" x14ac:dyDescent="0.2">
      <c r="A1141" s="35">
        <f>'J1-2A'!K46</f>
        <v>0</v>
      </c>
      <c r="B1141" s="42">
        <v>5947</v>
      </c>
      <c r="C1141" s="42">
        <f t="shared" si="19"/>
        <v>0</v>
      </c>
    </row>
    <row r="1142" spans="1:3" ht="14.45" customHeight="1" x14ac:dyDescent="0.2">
      <c r="A1142" s="35">
        <f>'J1-2A'!K47</f>
        <v>0</v>
      </c>
      <c r="B1142" s="42">
        <v>5947</v>
      </c>
      <c r="C1142" s="42">
        <f t="shared" si="19"/>
        <v>0</v>
      </c>
    </row>
    <row r="1143" spans="1:3" ht="14.45" customHeight="1" x14ac:dyDescent="0.2">
      <c r="A1143" s="35">
        <f>'J1-2A'!K48</f>
        <v>0</v>
      </c>
      <c r="B1143" s="42">
        <v>5947</v>
      </c>
      <c r="C1143" s="42">
        <f t="shared" si="19"/>
        <v>0</v>
      </c>
    </row>
    <row r="1144" spans="1:3" ht="14.45" customHeight="1" x14ac:dyDescent="0.2">
      <c r="A1144" s="35">
        <f>'J1-2A'!K49</f>
        <v>0</v>
      </c>
      <c r="B1144" s="42">
        <v>4585</v>
      </c>
      <c r="C1144" s="42">
        <f t="shared" si="19"/>
        <v>0</v>
      </c>
    </row>
    <row r="1145" spans="1:3" ht="14.45" customHeight="1" x14ac:dyDescent="0.2">
      <c r="A1145" s="35">
        <f>'J1-2A'!K50</f>
        <v>0</v>
      </c>
      <c r="B1145" s="42">
        <v>4585</v>
      </c>
      <c r="C1145" s="42">
        <f t="shared" si="19"/>
        <v>0</v>
      </c>
    </row>
    <row r="1146" spans="1:3" ht="14.45" customHeight="1" x14ac:dyDescent="0.2">
      <c r="A1146" s="35">
        <f>'J1-2A'!K51</f>
        <v>0</v>
      </c>
      <c r="B1146" s="42">
        <v>1861</v>
      </c>
      <c r="C1146" s="42">
        <f t="shared" si="19"/>
        <v>0</v>
      </c>
    </row>
    <row r="1147" spans="1:3" ht="14.45" customHeight="1" x14ac:dyDescent="0.2">
      <c r="A1147" s="35">
        <f>'J1-2A'!K52</f>
        <v>0</v>
      </c>
      <c r="B1147" s="42">
        <v>25212</v>
      </c>
      <c r="C1147" s="42">
        <f t="shared" si="19"/>
        <v>0</v>
      </c>
    </row>
    <row r="1148" spans="1:3" ht="14.45" customHeight="1" x14ac:dyDescent="0.2">
      <c r="A1148" s="248">
        <f>'J1-2A'!L10</f>
        <v>0</v>
      </c>
      <c r="B1148" s="249">
        <v>3312</v>
      </c>
      <c r="C1148" s="249"/>
    </row>
    <row r="1149" spans="1:3" ht="14.45" customHeight="1" x14ac:dyDescent="0.2">
      <c r="A1149" s="248">
        <f>'J1-2A'!L11</f>
        <v>0</v>
      </c>
      <c r="B1149" s="249">
        <v>9433</v>
      </c>
      <c r="C1149" s="249"/>
    </row>
    <row r="1150" spans="1:3" ht="14.45" customHeight="1" x14ac:dyDescent="0.2">
      <c r="A1150" s="248">
        <f>'J1-2A'!L12</f>
        <v>0</v>
      </c>
      <c r="B1150" s="249">
        <v>12197</v>
      </c>
      <c r="C1150" s="249"/>
    </row>
    <row r="1151" spans="1:3" ht="14.45" customHeight="1" x14ac:dyDescent="0.2">
      <c r="A1151" s="35">
        <f>'J1-2A'!L13</f>
        <v>0</v>
      </c>
      <c r="B1151" s="42">
        <v>16843</v>
      </c>
      <c r="C1151" s="42">
        <f t="shared" ref="C1151:C1214" si="20">A1151*B1151</f>
        <v>0</v>
      </c>
    </row>
    <row r="1152" spans="1:3" ht="14.45" customHeight="1" x14ac:dyDescent="0.2">
      <c r="A1152" s="35">
        <f>'J1-2A'!L14</f>
        <v>0</v>
      </c>
      <c r="B1152" s="42">
        <v>16843</v>
      </c>
      <c r="C1152" s="42">
        <f t="shared" si="20"/>
        <v>0</v>
      </c>
    </row>
    <row r="1153" spans="1:3" ht="14.45" customHeight="1" x14ac:dyDescent="0.2">
      <c r="A1153" s="35">
        <f>'J1-2A'!L15</f>
        <v>0</v>
      </c>
      <c r="B1153" s="42">
        <v>16843</v>
      </c>
      <c r="C1153" s="42">
        <f t="shared" si="20"/>
        <v>0</v>
      </c>
    </row>
    <row r="1154" spans="1:3" ht="14.45" customHeight="1" x14ac:dyDescent="0.2">
      <c r="A1154" s="35">
        <f>'J1-2A'!L16</f>
        <v>0</v>
      </c>
      <c r="B1154" s="42">
        <v>16843</v>
      </c>
      <c r="C1154" s="42">
        <f t="shared" si="20"/>
        <v>0</v>
      </c>
    </row>
    <row r="1155" spans="1:3" ht="14.45" customHeight="1" x14ac:dyDescent="0.2">
      <c r="A1155" s="35">
        <f>'J1-2A'!L17</f>
        <v>0</v>
      </c>
      <c r="B1155" s="42">
        <v>16843</v>
      </c>
      <c r="C1155" s="42">
        <f t="shared" si="20"/>
        <v>0</v>
      </c>
    </row>
    <row r="1156" spans="1:3" ht="14.45" customHeight="1" x14ac:dyDescent="0.2">
      <c r="A1156" s="35">
        <f>'J1-2A'!L18</f>
        <v>0</v>
      </c>
      <c r="B1156" s="42">
        <v>16843</v>
      </c>
      <c r="C1156" s="42">
        <f t="shared" si="20"/>
        <v>0</v>
      </c>
    </row>
    <row r="1157" spans="1:3" ht="14.45" customHeight="1" x14ac:dyDescent="0.2">
      <c r="A1157" s="35">
        <f>'J1-2A'!L19</f>
        <v>0</v>
      </c>
      <c r="B1157" s="42">
        <v>17948</v>
      </c>
      <c r="C1157" s="42">
        <f t="shared" si="20"/>
        <v>0</v>
      </c>
    </row>
    <row r="1158" spans="1:3" ht="14.45" customHeight="1" x14ac:dyDescent="0.2">
      <c r="A1158" s="35">
        <f>'J1-2A'!L20</f>
        <v>0</v>
      </c>
      <c r="B1158" s="42">
        <v>17948</v>
      </c>
      <c r="C1158" s="42">
        <f t="shared" si="20"/>
        <v>0</v>
      </c>
    </row>
    <row r="1159" spans="1:3" ht="14.45" customHeight="1" x14ac:dyDescent="0.2">
      <c r="A1159" s="35">
        <f>'J1-2A'!L21</f>
        <v>0</v>
      </c>
      <c r="B1159" s="42">
        <v>17948</v>
      </c>
      <c r="C1159" s="42">
        <f t="shared" si="20"/>
        <v>0</v>
      </c>
    </row>
    <row r="1160" spans="1:3" ht="14.45" customHeight="1" x14ac:dyDescent="0.2">
      <c r="A1160" s="35">
        <f>'J1-2A'!L22</f>
        <v>0</v>
      </c>
      <c r="B1160" s="42">
        <v>17948</v>
      </c>
      <c r="C1160" s="42">
        <f t="shared" si="20"/>
        <v>0</v>
      </c>
    </row>
    <row r="1161" spans="1:3" ht="14.45" customHeight="1" x14ac:dyDescent="0.2">
      <c r="A1161" s="35">
        <f>'J1-2A'!L23</f>
        <v>0</v>
      </c>
      <c r="B1161" s="42">
        <v>16843</v>
      </c>
      <c r="C1161" s="42">
        <f t="shared" si="20"/>
        <v>0</v>
      </c>
    </row>
    <row r="1162" spans="1:3" ht="14.45" customHeight="1" x14ac:dyDescent="0.2">
      <c r="A1162" s="35">
        <f>'J1-2A'!L24</f>
        <v>0</v>
      </c>
      <c r="B1162" s="42">
        <v>16843</v>
      </c>
      <c r="C1162" s="42">
        <f t="shared" si="20"/>
        <v>0</v>
      </c>
    </row>
    <row r="1163" spans="1:3" ht="14.45" customHeight="1" x14ac:dyDescent="0.2">
      <c r="A1163" s="35">
        <f>'J1-2A'!L25</f>
        <v>0</v>
      </c>
      <c r="B1163" s="42">
        <v>16843</v>
      </c>
      <c r="C1163" s="42">
        <f t="shared" si="20"/>
        <v>0</v>
      </c>
    </row>
    <row r="1164" spans="1:3" ht="14.45" customHeight="1" x14ac:dyDescent="0.2">
      <c r="A1164" s="35">
        <f>'J1-2A'!L26</f>
        <v>0</v>
      </c>
      <c r="B1164" s="42">
        <v>16843</v>
      </c>
      <c r="C1164" s="42">
        <f t="shared" si="20"/>
        <v>0</v>
      </c>
    </row>
    <row r="1165" spans="1:3" ht="14.45" customHeight="1" x14ac:dyDescent="0.2">
      <c r="A1165" s="35">
        <f>'J1-2A'!L27</f>
        <v>0</v>
      </c>
      <c r="B1165" s="42">
        <v>16843</v>
      </c>
      <c r="C1165" s="42">
        <f t="shared" si="20"/>
        <v>0</v>
      </c>
    </row>
    <row r="1166" spans="1:3" ht="14.45" customHeight="1" x14ac:dyDescent="0.2">
      <c r="A1166" s="35">
        <f>'J1-2A'!L28</f>
        <v>0</v>
      </c>
      <c r="B1166" s="42">
        <v>16843</v>
      </c>
      <c r="C1166" s="42">
        <f t="shared" si="20"/>
        <v>0</v>
      </c>
    </row>
    <row r="1167" spans="1:3" ht="14.45" customHeight="1" x14ac:dyDescent="0.2">
      <c r="A1167" s="35">
        <f>'J1-2A'!L29</f>
        <v>0</v>
      </c>
      <c r="B1167" s="42">
        <v>25212</v>
      </c>
      <c r="C1167" s="42">
        <f t="shared" si="20"/>
        <v>0</v>
      </c>
    </row>
    <row r="1168" spans="1:3" ht="14.45" customHeight="1" x14ac:dyDescent="0.2">
      <c r="A1168" s="35">
        <f>'J1-2A'!L30</f>
        <v>0</v>
      </c>
      <c r="B1168" s="42">
        <v>25212</v>
      </c>
      <c r="C1168" s="42">
        <f t="shared" si="20"/>
        <v>0</v>
      </c>
    </row>
    <row r="1169" spans="1:3" ht="14.45" customHeight="1" x14ac:dyDescent="0.2">
      <c r="A1169" s="35">
        <f>'J1-2A'!L31</f>
        <v>0</v>
      </c>
      <c r="B1169" s="42">
        <v>4017</v>
      </c>
      <c r="C1169" s="42">
        <f t="shared" si="20"/>
        <v>0</v>
      </c>
    </row>
    <row r="1170" spans="1:3" ht="14.45" customHeight="1" x14ac:dyDescent="0.2">
      <c r="A1170" s="35">
        <f>'J1-2A'!L32</f>
        <v>0</v>
      </c>
      <c r="B1170" s="42">
        <v>2139</v>
      </c>
      <c r="C1170" s="42">
        <f t="shared" si="20"/>
        <v>0</v>
      </c>
    </row>
    <row r="1171" spans="1:3" ht="14.45" customHeight="1" x14ac:dyDescent="0.2">
      <c r="A1171" s="35">
        <f>'J1-2A'!L33</f>
        <v>0</v>
      </c>
      <c r="B1171" s="42">
        <v>4017</v>
      </c>
      <c r="C1171" s="42">
        <f t="shared" si="20"/>
        <v>0</v>
      </c>
    </row>
    <row r="1172" spans="1:3" ht="14.45" customHeight="1" x14ac:dyDescent="0.2">
      <c r="A1172" s="35">
        <f>'J1-2A'!L34</f>
        <v>0</v>
      </c>
      <c r="B1172" s="42">
        <v>2139</v>
      </c>
      <c r="C1172" s="42">
        <f t="shared" si="20"/>
        <v>0</v>
      </c>
    </row>
    <row r="1173" spans="1:3" ht="14.45" customHeight="1" x14ac:dyDescent="0.2">
      <c r="A1173" s="35">
        <f>'J1-2A'!L35</f>
        <v>0</v>
      </c>
      <c r="B1173" s="42">
        <v>7879</v>
      </c>
      <c r="C1173" s="42">
        <f t="shared" si="20"/>
        <v>0</v>
      </c>
    </row>
    <row r="1174" spans="1:3" ht="14.45" customHeight="1" x14ac:dyDescent="0.2">
      <c r="A1174" s="35">
        <f>'J1-2A'!L36</f>
        <v>0</v>
      </c>
      <c r="B1174" s="42">
        <v>25212</v>
      </c>
      <c r="C1174" s="42">
        <f t="shared" si="20"/>
        <v>0</v>
      </c>
    </row>
    <row r="1175" spans="1:3" ht="14.45" customHeight="1" x14ac:dyDescent="0.2">
      <c r="A1175" s="35">
        <f>'J1-2A'!M10</f>
        <v>0</v>
      </c>
      <c r="B1175" s="42">
        <v>11850</v>
      </c>
      <c r="C1175" s="42">
        <f t="shared" si="20"/>
        <v>0</v>
      </c>
    </row>
    <row r="1176" spans="1:3" ht="14.45" customHeight="1" x14ac:dyDescent="0.2">
      <c r="A1176" s="35">
        <f>'J1-2A'!M11</f>
        <v>0</v>
      </c>
      <c r="B1176" s="42">
        <v>17970</v>
      </c>
      <c r="C1176" s="42">
        <f t="shared" si="20"/>
        <v>0</v>
      </c>
    </row>
    <row r="1177" spans="1:3" ht="14.45" customHeight="1" x14ac:dyDescent="0.2">
      <c r="A1177" s="35">
        <f>'J1-2A'!M12</f>
        <v>0</v>
      </c>
      <c r="B1177" s="42">
        <v>20734</v>
      </c>
      <c r="C1177" s="42">
        <f t="shared" si="20"/>
        <v>0</v>
      </c>
    </row>
    <row r="1178" spans="1:3" ht="14.45" customHeight="1" x14ac:dyDescent="0.2">
      <c r="A1178" s="35">
        <f>'J1-2A'!M13</f>
        <v>0</v>
      </c>
      <c r="B1178" s="42">
        <v>16843</v>
      </c>
      <c r="C1178" s="42">
        <f t="shared" si="20"/>
        <v>0</v>
      </c>
    </row>
    <row r="1179" spans="1:3" ht="14.45" customHeight="1" x14ac:dyDescent="0.2">
      <c r="A1179" s="35">
        <f>'J1-2A'!M14</f>
        <v>0</v>
      </c>
      <c r="B1179" s="42">
        <v>16843</v>
      </c>
      <c r="C1179" s="42">
        <f t="shared" si="20"/>
        <v>0</v>
      </c>
    </row>
    <row r="1180" spans="1:3" ht="14.45" customHeight="1" x14ac:dyDescent="0.2">
      <c r="A1180" s="35">
        <f>'J1-2A'!M15</f>
        <v>0</v>
      </c>
      <c r="B1180" s="42">
        <v>16843</v>
      </c>
      <c r="C1180" s="42">
        <f t="shared" si="20"/>
        <v>0</v>
      </c>
    </row>
    <row r="1181" spans="1:3" ht="14.45" customHeight="1" x14ac:dyDescent="0.2">
      <c r="A1181" s="35">
        <f>'J1-2A'!M16</f>
        <v>0</v>
      </c>
      <c r="B1181" s="42">
        <v>16843</v>
      </c>
      <c r="C1181" s="42">
        <f t="shared" si="20"/>
        <v>0</v>
      </c>
    </row>
    <row r="1182" spans="1:3" ht="14.45" customHeight="1" x14ac:dyDescent="0.2">
      <c r="A1182" s="35">
        <f>'J1-2A'!M17</f>
        <v>0</v>
      </c>
      <c r="B1182" s="42">
        <v>16843</v>
      </c>
      <c r="C1182" s="42">
        <f t="shared" si="20"/>
        <v>0</v>
      </c>
    </row>
    <row r="1183" spans="1:3" ht="14.45" customHeight="1" x14ac:dyDescent="0.2">
      <c r="A1183" s="35">
        <f>'J1-2A'!M18</f>
        <v>0</v>
      </c>
      <c r="B1183" s="42">
        <v>16843</v>
      </c>
      <c r="C1183" s="42">
        <f t="shared" si="20"/>
        <v>0</v>
      </c>
    </row>
    <row r="1184" spans="1:3" ht="14.45" customHeight="1" x14ac:dyDescent="0.2">
      <c r="A1184" s="35">
        <f>'J1-2A'!M19</f>
        <v>0</v>
      </c>
      <c r="B1184" s="42">
        <v>17948</v>
      </c>
      <c r="C1184" s="42">
        <f t="shared" si="20"/>
        <v>0</v>
      </c>
    </row>
    <row r="1185" spans="1:3" ht="14.45" customHeight="1" x14ac:dyDescent="0.2">
      <c r="A1185" s="35">
        <f>'J1-2A'!M20</f>
        <v>0</v>
      </c>
      <c r="B1185" s="42">
        <v>17948</v>
      </c>
      <c r="C1185" s="42">
        <f t="shared" si="20"/>
        <v>0</v>
      </c>
    </row>
    <row r="1186" spans="1:3" ht="14.45" customHeight="1" x14ac:dyDescent="0.2">
      <c r="A1186" s="35">
        <f>'J1-2A'!M21</f>
        <v>0</v>
      </c>
      <c r="B1186" s="42">
        <v>17948</v>
      </c>
      <c r="C1186" s="42">
        <f t="shared" si="20"/>
        <v>0</v>
      </c>
    </row>
    <row r="1187" spans="1:3" ht="14.45" customHeight="1" x14ac:dyDescent="0.2">
      <c r="A1187" s="35">
        <f>'J1-2A'!M22</f>
        <v>0</v>
      </c>
      <c r="B1187" s="42">
        <v>17948</v>
      </c>
      <c r="C1187" s="42">
        <f t="shared" si="20"/>
        <v>0</v>
      </c>
    </row>
    <row r="1188" spans="1:3" ht="14.45" customHeight="1" x14ac:dyDescent="0.2">
      <c r="A1188" s="35">
        <f>'J1-2A'!M23</f>
        <v>0</v>
      </c>
      <c r="B1188" s="42">
        <v>16843</v>
      </c>
      <c r="C1188" s="42">
        <f t="shared" si="20"/>
        <v>0</v>
      </c>
    </row>
    <row r="1189" spans="1:3" ht="14.45" customHeight="1" x14ac:dyDescent="0.2">
      <c r="A1189" s="35">
        <f>'J1-2A'!M24</f>
        <v>0</v>
      </c>
      <c r="B1189" s="42">
        <v>16843</v>
      </c>
      <c r="C1189" s="42">
        <f t="shared" si="20"/>
        <v>0</v>
      </c>
    </row>
    <row r="1190" spans="1:3" ht="14.45" customHeight="1" x14ac:dyDescent="0.2">
      <c r="A1190" s="35">
        <f>'J1-2A'!M25</f>
        <v>0</v>
      </c>
      <c r="B1190" s="42">
        <v>16843</v>
      </c>
      <c r="C1190" s="42">
        <f t="shared" si="20"/>
        <v>0</v>
      </c>
    </row>
    <row r="1191" spans="1:3" ht="14.45" customHeight="1" x14ac:dyDescent="0.2">
      <c r="A1191" s="35">
        <f>'J1-2A'!M26</f>
        <v>0</v>
      </c>
      <c r="B1191" s="42">
        <v>16843</v>
      </c>
      <c r="C1191" s="42">
        <f t="shared" si="20"/>
        <v>0</v>
      </c>
    </row>
    <row r="1192" spans="1:3" ht="14.45" customHeight="1" x14ac:dyDescent="0.2">
      <c r="A1192" s="35">
        <f>'J1-2A'!M27</f>
        <v>0</v>
      </c>
      <c r="B1192" s="42">
        <v>16843</v>
      </c>
      <c r="C1192" s="42">
        <f t="shared" si="20"/>
        <v>0</v>
      </c>
    </row>
    <row r="1193" spans="1:3" ht="14.45" customHeight="1" x14ac:dyDescent="0.2">
      <c r="A1193" s="35">
        <f>'J1-2A'!M28</f>
        <v>0</v>
      </c>
      <c r="B1193" s="42">
        <v>16843</v>
      </c>
      <c r="C1193" s="42">
        <f t="shared" si="20"/>
        <v>0</v>
      </c>
    </row>
    <row r="1194" spans="1:3" ht="14.45" customHeight="1" x14ac:dyDescent="0.2">
      <c r="A1194" s="35">
        <f>'J1-2A'!M29</f>
        <v>0</v>
      </c>
      <c r="B1194" s="42">
        <v>25212</v>
      </c>
      <c r="C1194" s="42">
        <f t="shared" si="20"/>
        <v>0</v>
      </c>
    </row>
    <row r="1195" spans="1:3" ht="14.45" customHeight="1" x14ac:dyDescent="0.2">
      <c r="A1195" s="35">
        <f>'J1-2A'!M30</f>
        <v>0</v>
      </c>
      <c r="B1195" s="42">
        <v>25212</v>
      </c>
      <c r="C1195" s="42">
        <f t="shared" si="20"/>
        <v>0</v>
      </c>
    </row>
    <row r="1196" spans="1:3" ht="14.45" customHeight="1" x14ac:dyDescent="0.2">
      <c r="A1196" s="35">
        <f>'J1-2A'!M31</f>
        <v>0</v>
      </c>
      <c r="B1196" s="42">
        <v>4017</v>
      </c>
      <c r="C1196" s="42">
        <f t="shared" si="20"/>
        <v>0</v>
      </c>
    </row>
    <row r="1197" spans="1:3" ht="14.45" customHeight="1" x14ac:dyDescent="0.2">
      <c r="A1197" s="35">
        <f>'J1-2A'!M32</f>
        <v>0</v>
      </c>
      <c r="B1197" s="42">
        <v>2139</v>
      </c>
      <c r="C1197" s="42">
        <f t="shared" si="20"/>
        <v>0</v>
      </c>
    </row>
    <row r="1198" spans="1:3" ht="14.45" customHeight="1" x14ac:dyDescent="0.2">
      <c r="A1198" s="35">
        <f>'J1-2A'!M33</f>
        <v>0</v>
      </c>
      <c r="B1198" s="42">
        <v>4017</v>
      </c>
      <c r="C1198" s="42">
        <f t="shared" si="20"/>
        <v>0</v>
      </c>
    </row>
    <row r="1199" spans="1:3" ht="14.45" customHeight="1" x14ac:dyDescent="0.2">
      <c r="A1199" s="35">
        <f>'J1-2A'!M34</f>
        <v>0</v>
      </c>
      <c r="B1199" s="42">
        <v>2139</v>
      </c>
      <c r="C1199" s="42">
        <f t="shared" si="20"/>
        <v>0</v>
      </c>
    </row>
    <row r="1200" spans="1:3" ht="14.45" customHeight="1" x14ac:dyDescent="0.2">
      <c r="A1200" s="35">
        <f>'J1-2A'!M35</f>
        <v>0</v>
      </c>
      <c r="B1200" s="42">
        <v>7879</v>
      </c>
      <c r="C1200" s="42">
        <f t="shared" si="20"/>
        <v>0</v>
      </c>
    </row>
    <row r="1201" spans="1:3" ht="14.45" customHeight="1" x14ac:dyDescent="0.2">
      <c r="A1201" s="35">
        <f>'J1-2A'!M36</f>
        <v>0</v>
      </c>
      <c r="B1201" s="42">
        <v>25212</v>
      </c>
      <c r="C1201" s="42">
        <f t="shared" si="20"/>
        <v>0</v>
      </c>
    </row>
    <row r="1202" spans="1:3" ht="14.45" customHeight="1" x14ac:dyDescent="0.2">
      <c r="A1202" s="35">
        <f>'J1-2A'!N10</f>
        <v>0</v>
      </c>
      <c r="B1202" s="42">
        <v>11850</v>
      </c>
      <c r="C1202" s="42">
        <f t="shared" si="20"/>
        <v>0</v>
      </c>
    </row>
    <row r="1203" spans="1:3" ht="14.45" customHeight="1" x14ac:dyDescent="0.2">
      <c r="A1203" s="35">
        <f>'J1-2A'!N11</f>
        <v>0</v>
      </c>
      <c r="B1203" s="42">
        <v>17970</v>
      </c>
      <c r="C1203" s="42">
        <f t="shared" si="20"/>
        <v>0</v>
      </c>
    </row>
    <row r="1204" spans="1:3" ht="14.45" customHeight="1" x14ac:dyDescent="0.2">
      <c r="A1204" s="35">
        <f>'J1-2A'!N12</f>
        <v>0</v>
      </c>
      <c r="B1204" s="42">
        <v>20734</v>
      </c>
      <c r="C1204" s="42">
        <f t="shared" si="20"/>
        <v>0</v>
      </c>
    </row>
    <row r="1205" spans="1:3" ht="14.45" customHeight="1" x14ac:dyDescent="0.2">
      <c r="A1205" s="35">
        <f>'J1-2A'!N13</f>
        <v>0</v>
      </c>
      <c r="B1205" s="42">
        <v>16843</v>
      </c>
      <c r="C1205" s="42">
        <f t="shared" si="20"/>
        <v>0</v>
      </c>
    </row>
    <row r="1206" spans="1:3" ht="14.45" customHeight="1" x14ac:dyDescent="0.2">
      <c r="A1206" s="35">
        <f>'J1-2A'!N14</f>
        <v>0</v>
      </c>
      <c r="B1206" s="42">
        <v>16843</v>
      </c>
      <c r="C1206" s="42">
        <f t="shared" si="20"/>
        <v>0</v>
      </c>
    </row>
    <row r="1207" spans="1:3" ht="14.45" customHeight="1" x14ac:dyDescent="0.2">
      <c r="A1207" s="35">
        <f>'J1-2A'!N15</f>
        <v>0</v>
      </c>
      <c r="B1207" s="42">
        <v>16843</v>
      </c>
      <c r="C1207" s="42">
        <f t="shared" si="20"/>
        <v>0</v>
      </c>
    </row>
    <row r="1208" spans="1:3" ht="14.45" customHeight="1" x14ac:dyDescent="0.2">
      <c r="A1208" s="35">
        <f>'J1-2A'!N16</f>
        <v>0</v>
      </c>
      <c r="B1208" s="42">
        <v>16843</v>
      </c>
      <c r="C1208" s="42">
        <f t="shared" si="20"/>
        <v>0</v>
      </c>
    </row>
    <row r="1209" spans="1:3" ht="14.45" customHeight="1" x14ac:dyDescent="0.2">
      <c r="A1209" s="35">
        <f>'J1-2A'!N17</f>
        <v>0</v>
      </c>
      <c r="B1209" s="42">
        <v>16843</v>
      </c>
      <c r="C1209" s="42">
        <f t="shared" si="20"/>
        <v>0</v>
      </c>
    </row>
    <row r="1210" spans="1:3" ht="14.45" customHeight="1" x14ac:dyDescent="0.2">
      <c r="A1210" s="35">
        <f>'J1-2A'!N18</f>
        <v>0</v>
      </c>
      <c r="B1210" s="42">
        <v>16843</v>
      </c>
      <c r="C1210" s="42">
        <f t="shared" si="20"/>
        <v>0</v>
      </c>
    </row>
    <row r="1211" spans="1:3" ht="14.45" customHeight="1" x14ac:dyDescent="0.2">
      <c r="A1211" s="35">
        <f>'J1-2A'!N19</f>
        <v>0</v>
      </c>
      <c r="B1211" s="42">
        <v>17948</v>
      </c>
      <c r="C1211" s="42">
        <f t="shared" si="20"/>
        <v>0</v>
      </c>
    </row>
    <row r="1212" spans="1:3" ht="14.45" customHeight="1" x14ac:dyDescent="0.2">
      <c r="A1212" s="35">
        <f>'J1-2A'!N20</f>
        <v>0</v>
      </c>
      <c r="B1212" s="42">
        <v>17948</v>
      </c>
      <c r="C1212" s="42">
        <f t="shared" si="20"/>
        <v>0</v>
      </c>
    </row>
    <row r="1213" spans="1:3" ht="14.45" customHeight="1" x14ac:dyDescent="0.2">
      <c r="A1213" s="35">
        <f>'J1-2A'!N21</f>
        <v>0</v>
      </c>
      <c r="B1213" s="42">
        <v>17948</v>
      </c>
      <c r="C1213" s="42">
        <f t="shared" si="20"/>
        <v>0</v>
      </c>
    </row>
    <row r="1214" spans="1:3" ht="14.45" customHeight="1" x14ac:dyDescent="0.2">
      <c r="A1214" s="35">
        <f>'J1-2A'!N22</f>
        <v>0</v>
      </c>
      <c r="B1214" s="42">
        <v>17948</v>
      </c>
      <c r="C1214" s="42">
        <f t="shared" si="20"/>
        <v>0</v>
      </c>
    </row>
    <row r="1215" spans="1:3" ht="14.45" customHeight="1" x14ac:dyDescent="0.2">
      <c r="A1215" s="35">
        <f>'J1-2A'!N23</f>
        <v>0</v>
      </c>
      <c r="B1215" s="42">
        <v>16843</v>
      </c>
      <c r="C1215" s="42">
        <f t="shared" ref="C1215:C1278" si="21">A1215*B1215</f>
        <v>0</v>
      </c>
    </row>
    <row r="1216" spans="1:3" ht="14.45" customHeight="1" x14ac:dyDescent="0.2">
      <c r="A1216" s="35">
        <f>'J1-2A'!N24</f>
        <v>0</v>
      </c>
      <c r="B1216" s="42">
        <v>16843</v>
      </c>
      <c r="C1216" s="42">
        <f t="shared" si="21"/>
        <v>0</v>
      </c>
    </row>
    <row r="1217" spans="1:3" ht="14.45" customHeight="1" x14ac:dyDescent="0.2">
      <c r="A1217" s="35">
        <f>'J1-2A'!N25</f>
        <v>0</v>
      </c>
      <c r="B1217" s="42">
        <v>16843</v>
      </c>
      <c r="C1217" s="42">
        <f t="shared" si="21"/>
        <v>0</v>
      </c>
    </row>
    <row r="1218" spans="1:3" ht="14.45" customHeight="1" x14ac:dyDescent="0.2">
      <c r="A1218" s="35">
        <f>'J1-2A'!N26</f>
        <v>0</v>
      </c>
      <c r="B1218" s="42">
        <v>16843</v>
      </c>
      <c r="C1218" s="42">
        <f t="shared" si="21"/>
        <v>0</v>
      </c>
    </row>
    <row r="1219" spans="1:3" ht="14.45" customHeight="1" x14ac:dyDescent="0.2">
      <c r="A1219" s="35">
        <f>'J1-2A'!N27</f>
        <v>0</v>
      </c>
      <c r="B1219" s="42">
        <v>16843</v>
      </c>
      <c r="C1219" s="42">
        <f t="shared" si="21"/>
        <v>0</v>
      </c>
    </row>
    <row r="1220" spans="1:3" ht="14.45" customHeight="1" x14ac:dyDescent="0.2">
      <c r="A1220" s="35">
        <f>'J1-2A'!N28</f>
        <v>0</v>
      </c>
      <c r="B1220" s="42">
        <v>16843</v>
      </c>
      <c r="C1220" s="42">
        <f t="shared" si="21"/>
        <v>0</v>
      </c>
    </row>
    <row r="1221" spans="1:3" ht="14.45" customHeight="1" x14ac:dyDescent="0.2">
      <c r="A1221" s="35">
        <f>'J1-2A'!N29</f>
        <v>0</v>
      </c>
      <c r="B1221" s="42">
        <v>25212</v>
      </c>
      <c r="C1221" s="42">
        <f t="shared" si="21"/>
        <v>0</v>
      </c>
    </row>
    <row r="1222" spans="1:3" ht="14.45" customHeight="1" x14ac:dyDescent="0.2">
      <c r="A1222" s="35">
        <f>'J1-2A'!N30</f>
        <v>0</v>
      </c>
      <c r="B1222" s="42">
        <v>25212</v>
      </c>
      <c r="C1222" s="42">
        <f t="shared" si="21"/>
        <v>0</v>
      </c>
    </row>
    <row r="1223" spans="1:3" ht="14.45" customHeight="1" x14ac:dyDescent="0.2">
      <c r="A1223" s="35">
        <f>'J1-2A'!N31</f>
        <v>0</v>
      </c>
      <c r="B1223" s="42">
        <v>4017</v>
      </c>
      <c r="C1223" s="42">
        <f t="shared" si="21"/>
        <v>0</v>
      </c>
    </row>
    <row r="1224" spans="1:3" ht="14.45" customHeight="1" x14ac:dyDescent="0.2">
      <c r="A1224" s="35">
        <f>'J1-2A'!N32</f>
        <v>0</v>
      </c>
      <c r="B1224" s="42">
        <v>2139</v>
      </c>
      <c r="C1224" s="42">
        <f t="shared" si="21"/>
        <v>0</v>
      </c>
    </row>
    <row r="1225" spans="1:3" ht="14.45" customHeight="1" x14ac:dyDescent="0.2">
      <c r="A1225" s="35">
        <f>'J1-2A'!N33</f>
        <v>0</v>
      </c>
      <c r="B1225" s="42">
        <v>4017</v>
      </c>
      <c r="C1225" s="42">
        <f t="shared" si="21"/>
        <v>0</v>
      </c>
    </row>
    <row r="1226" spans="1:3" ht="14.45" customHeight="1" x14ac:dyDescent="0.2">
      <c r="A1226" s="35">
        <f>'J1-2A'!N34</f>
        <v>0</v>
      </c>
      <c r="B1226" s="42">
        <v>2139</v>
      </c>
      <c r="C1226" s="42">
        <f t="shared" si="21"/>
        <v>0</v>
      </c>
    </row>
    <row r="1227" spans="1:3" ht="14.45" customHeight="1" x14ac:dyDescent="0.2">
      <c r="A1227" s="35">
        <f>'J1-2A'!N35</f>
        <v>0</v>
      </c>
      <c r="B1227" s="42">
        <v>7879</v>
      </c>
      <c r="C1227" s="42">
        <f t="shared" si="21"/>
        <v>0</v>
      </c>
    </row>
    <row r="1228" spans="1:3" ht="14.45" customHeight="1" x14ac:dyDescent="0.2">
      <c r="A1228" s="35">
        <f>'J1-2A'!N36</f>
        <v>0</v>
      </c>
      <c r="B1228" s="42">
        <v>25212</v>
      </c>
      <c r="C1228" s="42">
        <f t="shared" si="21"/>
        <v>0</v>
      </c>
    </row>
    <row r="1229" spans="1:3" ht="14.45" customHeight="1" x14ac:dyDescent="0.2">
      <c r="A1229" s="35">
        <f>'J1-2A'!O10</f>
        <v>0</v>
      </c>
      <c r="B1229" s="42">
        <v>11850</v>
      </c>
      <c r="C1229" s="42">
        <f t="shared" si="21"/>
        <v>0</v>
      </c>
    </row>
    <row r="1230" spans="1:3" ht="14.45" customHeight="1" x14ac:dyDescent="0.2">
      <c r="A1230" s="35">
        <f>'J1-2A'!O11</f>
        <v>0</v>
      </c>
      <c r="B1230" s="42">
        <v>17970</v>
      </c>
      <c r="C1230" s="42">
        <f t="shared" si="21"/>
        <v>0</v>
      </c>
    </row>
    <row r="1231" spans="1:3" ht="14.45" customHeight="1" x14ac:dyDescent="0.2">
      <c r="A1231" s="35">
        <f>'J1-2A'!O12</f>
        <v>0</v>
      </c>
      <c r="B1231" s="42">
        <v>20734</v>
      </c>
      <c r="C1231" s="42">
        <f t="shared" si="21"/>
        <v>0</v>
      </c>
    </row>
    <row r="1232" spans="1:3" ht="14.45" customHeight="1" x14ac:dyDescent="0.2">
      <c r="A1232" s="35">
        <f>'J1-2A'!O13</f>
        <v>0</v>
      </c>
      <c r="B1232" s="42">
        <v>16843</v>
      </c>
      <c r="C1232" s="42">
        <f t="shared" si="21"/>
        <v>0</v>
      </c>
    </row>
    <row r="1233" spans="1:3" ht="14.45" customHeight="1" x14ac:dyDescent="0.2">
      <c r="A1233" s="35">
        <f>'J1-2A'!O14</f>
        <v>0</v>
      </c>
      <c r="B1233" s="42">
        <v>16843</v>
      </c>
      <c r="C1233" s="42">
        <f t="shared" si="21"/>
        <v>0</v>
      </c>
    </row>
    <row r="1234" spans="1:3" ht="14.45" customHeight="1" x14ac:dyDescent="0.2">
      <c r="A1234" s="35">
        <f>'J1-2A'!O15</f>
        <v>0</v>
      </c>
      <c r="B1234" s="42">
        <v>16843</v>
      </c>
      <c r="C1234" s="42">
        <f t="shared" si="21"/>
        <v>0</v>
      </c>
    </row>
    <row r="1235" spans="1:3" ht="14.45" customHeight="1" x14ac:dyDescent="0.2">
      <c r="A1235" s="35">
        <f>'J1-2A'!O16</f>
        <v>0</v>
      </c>
      <c r="B1235" s="42">
        <v>16843</v>
      </c>
      <c r="C1235" s="42">
        <f t="shared" si="21"/>
        <v>0</v>
      </c>
    </row>
    <row r="1236" spans="1:3" ht="14.45" customHeight="1" x14ac:dyDescent="0.2">
      <c r="A1236" s="35">
        <f>'J1-2A'!O17</f>
        <v>0</v>
      </c>
      <c r="B1236" s="42">
        <v>16843</v>
      </c>
      <c r="C1236" s="42">
        <f t="shared" si="21"/>
        <v>0</v>
      </c>
    </row>
    <row r="1237" spans="1:3" ht="14.45" customHeight="1" x14ac:dyDescent="0.2">
      <c r="A1237" s="35">
        <f>'J1-2A'!O18</f>
        <v>0</v>
      </c>
      <c r="B1237" s="42">
        <v>16843</v>
      </c>
      <c r="C1237" s="42">
        <f t="shared" si="21"/>
        <v>0</v>
      </c>
    </row>
    <row r="1238" spans="1:3" ht="14.45" customHeight="1" x14ac:dyDescent="0.2">
      <c r="A1238" s="35">
        <f>'J1-2A'!O19</f>
        <v>0</v>
      </c>
      <c r="B1238" s="42">
        <v>17948</v>
      </c>
      <c r="C1238" s="42">
        <f t="shared" si="21"/>
        <v>0</v>
      </c>
    </row>
    <row r="1239" spans="1:3" ht="14.45" customHeight="1" x14ac:dyDescent="0.2">
      <c r="A1239" s="35">
        <f>'J1-2A'!O20</f>
        <v>0</v>
      </c>
      <c r="B1239" s="42">
        <v>17948</v>
      </c>
      <c r="C1239" s="42">
        <f t="shared" si="21"/>
        <v>0</v>
      </c>
    </row>
    <row r="1240" spans="1:3" ht="14.45" customHeight="1" x14ac:dyDescent="0.2">
      <c r="A1240" s="35">
        <f>'J1-2A'!O21</f>
        <v>0</v>
      </c>
      <c r="B1240" s="42">
        <v>17948</v>
      </c>
      <c r="C1240" s="42">
        <f t="shared" si="21"/>
        <v>0</v>
      </c>
    </row>
    <row r="1241" spans="1:3" ht="14.45" customHeight="1" x14ac:dyDescent="0.2">
      <c r="A1241" s="35">
        <f>'J1-2A'!O22</f>
        <v>0</v>
      </c>
      <c r="B1241" s="42">
        <v>17948</v>
      </c>
      <c r="C1241" s="42">
        <f t="shared" si="21"/>
        <v>0</v>
      </c>
    </row>
    <row r="1242" spans="1:3" ht="14.45" customHeight="1" x14ac:dyDescent="0.2">
      <c r="A1242" s="35">
        <f>'J1-2A'!O23</f>
        <v>0</v>
      </c>
      <c r="B1242" s="42">
        <v>16843</v>
      </c>
      <c r="C1242" s="42">
        <f t="shared" si="21"/>
        <v>0</v>
      </c>
    </row>
    <row r="1243" spans="1:3" ht="14.45" customHeight="1" x14ac:dyDescent="0.2">
      <c r="A1243" s="35">
        <f>'J1-2A'!O24</f>
        <v>0</v>
      </c>
      <c r="B1243" s="42">
        <v>16843</v>
      </c>
      <c r="C1243" s="42">
        <f t="shared" si="21"/>
        <v>0</v>
      </c>
    </row>
    <row r="1244" spans="1:3" ht="14.45" customHeight="1" x14ac:dyDescent="0.2">
      <c r="A1244" s="35">
        <f>'J1-2A'!O25</f>
        <v>0</v>
      </c>
      <c r="B1244" s="42">
        <v>16843</v>
      </c>
      <c r="C1244" s="42">
        <f t="shared" si="21"/>
        <v>0</v>
      </c>
    </row>
    <row r="1245" spans="1:3" ht="14.45" customHeight="1" x14ac:dyDescent="0.2">
      <c r="A1245" s="35">
        <f>'J1-2A'!O26</f>
        <v>0</v>
      </c>
      <c r="B1245" s="42">
        <v>16843</v>
      </c>
      <c r="C1245" s="42">
        <f t="shared" si="21"/>
        <v>0</v>
      </c>
    </row>
    <row r="1246" spans="1:3" ht="14.45" customHeight="1" x14ac:dyDescent="0.2">
      <c r="A1246" s="35">
        <f>'J1-2A'!O27</f>
        <v>0</v>
      </c>
      <c r="B1246" s="42">
        <v>16843</v>
      </c>
      <c r="C1246" s="42">
        <f t="shared" si="21"/>
        <v>0</v>
      </c>
    </row>
    <row r="1247" spans="1:3" ht="14.45" customHeight="1" x14ac:dyDescent="0.2">
      <c r="A1247" s="35">
        <f>'J1-2A'!O28</f>
        <v>0</v>
      </c>
      <c r="B1247" s="42">
        <v>16843</v>
      </c>
      <c r="C1247" s="42">
        <f t="shared" si="21"/>
        <v>0</v>
      </c>
    </row>
    <row r="1248" spans="1:3" ht="14.45" customHeight="1" x14ac:dyDescent="0.2">
      <c r="A1248" s="35">
        <f>'J1-2A'!O29</f>
        <v>0</v>
      </c>
      <c r="B1248" s="42">
        <v>25212</v>
      </c>
      <c r="C1248" s="42">
        <f t="shared" si="21"/>
        <v>0</v>
      </c>
    </row>
    <row r="1249" spans="1:3" ht="14.45" customHeight="1" x14ac:dyDescent="0.2">
      <c r="A1249" s="35">
        <f>'J1-2A'!O30</f>
        <v>0</v>
      </c>
      <c r="B1249" s="42">
        <v>25212</v>
      </c>
      <c r="C1249" s="42">
        <f t="shared" si="21"/>
        <v>0</v>
      </c>
    </row>
    <row r="1250" spans="1:3" ht="14.45" customHeight="1" x14ac:dyDescent="0.2">
      <c r="A1250" s="35">
        <f>'J1-2A'!O31</f>
        <v>0</v>
      </c>
      <c r="B1250" s="42">
        <v>4017</v>
      </c>
      <c r="C1250" s="42">
        <f t="shared" si="21"/>
        <v>0</v>
      </c>
    </row>
    <row r="1251" spans="1:3" ht="14.45" customHeight="1" x14ac:dyDescent="0.2">
      <c r="A1251" s="35">
        <f>'J1-2A'!O32</f>
        <v>0</v>
      </c>
      <c r="B1251" s="42">
        <v>2139</v>
      </c>
      <c r="C1251" s="42">
        <f t="shared" si="21"/>
        <v>0</v>
      </c>
    </row>
    <row r="1252" spans="1:3" ht="14.45" customHeight="1" x14ac:dyDescent="0.2">
      <c r="A1252" s="35">
        <f>'J1-2A'!O33</f>
        <v>0</v>
      </c>
      <c r="B1252" s="42">
        <v>4017</v>
      </c>
      <c r="C1252" s="42">
        <f t="shared" si="21"/>
        <v>0</v>
      </c>
    </row>
    <row r="1253" spans="1:3" ht="14.45" customHeight="1" x14ac:dyDescent="0.2">
      <c r="A1253" s="35">
        <f>'J1-2A'!O34</f>
        <v>0</v>
      </c>
      <c r="B1253" s="42">
        <v>2139</v>
      </c>
      <c r="C1253" s="42">
        <f t="shared" si="21"/>
        <v>0</v>
      </c>
    </row>
    <row r="1254" spans="1:3" ht="14.45" customHeight="1" x14ac:dyDescent="0.2">
      <c r="A1254" s="35">
        <f>'J1-2A'!O35</f>
        <v>0</v>
      </c>
      <c r="B1254" s="42">
        <v>7879</v>
      </c>
      <c r="C1254" s="42">
        <f t="shared" si="21"/>
        <v>0</v>
      </c>
    </row>
    <row r="1255" spans="1:3" ht="14.45" customHeight="1" x14ac:dyDescent="0.2">
      <c r="A1255" s="35">
        <f>'J1-2A'!O36</f>
        <v>0</v>
      </c>
      <c r="B1255" s="42">
        <v>25212</v>
      </c>
      <c r="C1255" s="42">
        <f t="shared" si="21"/>
        <v>0</v>
      </c>
    </row>
    <row r="1256" spans="1:3" ht="14.45" customHeight="1" x14ac:dyDescent="0.2">
      <c r="A1256" s="35">
        <f>'J1-2A'!P10</f>
        <v>0</v>
      </c>
      <c r="B1256" s="42">
        <v>11850</v>
      </c>
      <c r="C1256" s="42">
        <f t="shared" si="21"/>
        <v>0</v>
      </c>
    </row>
    <row r="1257" spans="1:3" ht="14.45" customHeight="1" x14ac:dyDescent="0.2">
      <c r="A1257" s="35">
        <f>'J1-2A'!P11</f>
        <v>0</v>
      </c>
      <c r="B1257" s="42">
        <v>17970</v>
      </c>
      <c r="C1257" s="42">
        <f t="shared" si="21"/>
        <v>0</v>
      </c>
    </row>
    <row r="1258" spans="1:3" ht="14.45" customHeight="1" x14ac:dyDescent="0.2">
      <c r="A1258" s="35">
        <f>'J1-2A'!P12</f>
        <v>0</v>
      </c>
      <c r="B1258" s="42">
        <v>20734</v>
      </c>
      <c r="C1258" s="42">
        <f t="shared" si="21"/>
        <v>0</v>
      </c>
    </row>
    <row r="1259" spans="1:3" ht="14.45" customHeight="1" x14ac:dyDescent="0.2">
      <c r="A1259" s="35">
        <f>'J1-2A'!P13</f>
        <v>0</v>
      </c>
      <c r="B1259" s="42">
        <v>16843</v>
      </c>
      <c r="C1259" s="42">
        <f t="shared" si="21"/>
        <v>0</v>
      </c>
    </row>
    <row r="1260" spans="1:3" ht="14.45" customHeight="1" x14ac:dyDescent="0.2">
      <c r="A1260" s="35">
        <f>'J1-2A'!P14</f>
        <v>0</v>
      </c>
      <c r="B1260" s="42">
        <v>16843</v>
      </c>
      <c r="C1260" s="42">
        <f t="shared" si="21"/>
        <v>0</v>
      </c>
    </row>
    <row r="1261" spans="1:3" ht="14.45" customHeight="1" x14ac:dyDescent="0.2">
      <c r="A1261" s="35">
        <f>'J1-2A'!P15</f>
        <v>0</v>
      </c>
      <c r="B1261" s="42">
        <v>16843</v>
      </c>
      <c r="C1261" s="42">
        <f t="shared" si="21"/>
        <v>0</v>
      </c>
    </row>
    <row r="1262" spans="1:3" ht="14.45" customHeight="1" x14ac:dyDescent="0.2">
      <c r="A1262" s="35">
        <f>'J1-2A'!P16</f>
        <v>0</v>
      </c>
      <c r="B1262" s="42">
        <v>16843</v>
      </c>
      <c r="C1262" s="42">
        <f t="shared" si="21"/>
        <v>0</v>
      </c>
    </row>
    <row r="1263" spans="1:3" ht="14.45" customHeight="1" x14ac:dyDescent="0.2">
      <c r="A1263" s="35">
        <f>'J1-2A'!P17</f>
        <v>0</v>
      </c>
      <c r="B1263" s="42">
        <v>16843</v>
      </c>
      <c r="C1263" s="42">
        <f t="shared" si="21"/>
        <v>0</v>
      </c>
    </row>
    <row r="1264" spans="1:3" ht="14.45" customHeight="1" x14ac:dyDescent="0.2">
      <c r="A1264" s="35">
        <f>'J1-2A'!P18</f>
        <v>0</v>
      </c>
      <c r="B1264" s="42">
        <v>16843</v>
      </c>
      <c r="C1264" s="42">
        <f t="shared" si="21"/>
        <v>0</v>
      </c>
    </row>
    <row r="1265" spans="1:3" ht="14.45" customHeight="1" x14ac:dyDescent="0.2">
      <c r="A1265" s="35">
        <f>'J1-2A'!P19</f>
        <v>0</v>
      </c>
      <c r="B1265" s="42">
        <v>17948</v>
      </c>
      <c r="C1265" s="42">
        <f t="shared" si="21"/>
        <v>0</v>
      </c>
    </row>
    <row r="1266" spans="1:3" ht="14.45" customHeight="1" x14ac:dyDescent="0.2">
      <c r="A1266" s="35">
        <f>'J1-2A'!P20</f>
        <v>0</v>
      </c>
      <c r="B1266" s="42">
        <v>17948</v>
      </c>
      <c r="C1266" s="42">
        <f t="shared" si="21"/>
        <v>0</v>
      </c>
    </row>
    <row r="1267" spans="1:3" ht="14.45" customHeight="1" x14ac:dyDescent="0.2">
      <c r="A1267" s="35">
        <f>'J1-2A'!P21</f>
        <v>0</v>
      </c>
      <c r="B1267" s="42">
        <v>17948</v>
      </c>
      <c r="C1267" s="42">
        <f t="shared" si="21"/>
        <v>0</v>
      </c>
    </row>
    <row r="1268" spans="1:3" ht="14.45" customHeight="1" x14ac:dyDescent="0.2">
      <c r="A1268" s="35">
        <f>'J1-2A'!P22</f>
        <v>0</v>
      </c>
      <c r="B1268" s="42">
        <v>17948</v>
      </c>
      <c r="C1268" s="42">
        <f t="shared" si="21"/>
        <v>0</v>
      </c>
    </row>
    <row r="1269" spans="1:3" ht="14.45" customHeight="1" x14ac:dyDescent="0.2">
      <c r="A1269" s="35">
        <f>'J1-2A'!P23</f>
        <v>0</v>
      </c>
      <c r="B1269" s="42">
        <v>16843</v>
      </c>
      <c r="C1269" s="42">
        <f t="shared" si="21"/>
        <v>0</v>
      </c>
    </row>
    <row r="1270" spans="1:3" ht="14.45" customHeight="1" x14ac:dyDescent="0.2">
      <c r="A1270" s="35">
        <f>'J1-2A'!P24</f>
        <v>0</v>
      </c>
      <c r="B1270" s="42">
        <v>16843</v>
      </c>
      <c r="C1270" s="42">
        <f t="shared" si="21"/>
        <v>0</v>
      </c>
    </row>
    <row r="1271" spans="1:3" ht="14.45" customHeight="1" x14ac:dyDescent="0.2">
      <c r="A1271" s="35">
        <f>'J1-2A'!P25</f>
        <v>0</v>
      </c>
      <c r="B1271" s="42">
        <v>16843</v>
      </c>
      <c r="C1271" s="42">
        <f t="shared" si="21"/>
        <v>0</v>
      </c>
    </row>
    <row r="1272" spans="1:3" ht="14.45" customHeight="1" x14ac:dyDescent="0.2">
      <c r="A1272" s="35">
        <f>'J1-2A'!P26</f>
        <v>0</v>
      </c>
      <c r="B1272" s="42">
        <v>16843</v>
      </c>
      <c r="C1272" s="42">
        <f t="shared" si="21"/>
        <v>0</v>
      </c>
    </row>
    <row r="1273" spans="1:3" ht="14.45" customHeight="1" x14ac:dyDescent="0.2">
      <c r="A1273" s="35">
        <f>'J1-2A'!P27</f>
        <v>0</v>
      </c>
      <c r="B1273" s="42">
        <v>16843</v>
      </c>
      <c r="C1273" s="42">
        <f t="shared" si="21"/>
        <v>0</v>
      </c>
    </row>
    <row r="1274" spans="1:3" ht="14.45" customHeight="1" x14ac:dyDescent="0.2">
      <c r="A1274" s="35">
        <f>'J1-2A'!P28</f>
        <v>0</v>
      </c>
      <c r="B1274" s="42">
        <v>16843</v>
      </c>
      <c r="C1274" s="42">
        <f t="shared" si="21"/>
        <v>0</v>
      </c>
    </row>
    <row r="1275" spans="1:3" ht="14.45" customHeight="1" x14ac:dyDescent="0.2">
      <c r="A1275" s="35">
        <f>'J1-2A'!P29</f>
        <v>0</v>
      </c>
      <c r="B1275" s="42">
        <v>25212</v>
      </c>
      <c r="C1275" s="42">
        <f t="shared" si="21"/>
        <v>0</v>
      </c>
    </row>
    <row r="1276" spans="1:3" ht="14.45" customHeight="1" x14ac:dyDescent="0.2">
      <c r="A1276" s="35">
        <f>'J1-2A'!P30</f>
        <v>0</v>
      </c>
      <c r="B1276" s="42">
        <v>25212</v>
      </c>
      <c r="C1276" s="42">
        <f t="shared" si="21"/>
        <v>0</v>
      </c>
    </row>
    <row r="1277" spans="1:3" ht="14.45" customHeight="1" x14ac:dyDescent="0.2">
      <c r="A1277" s="35">
        <f>'J1-2A'!P31</f>
        <v>0</v>
      </c>
      <c r="B1277" s="42">
        <v>4017</v>
      </c>
      <c r="C1277" s="42">
        <f t="shared" si="21"/>
        <v>0</v>
      </c>
    </row>
    <row r="1278" spans="1:3" ht="14.45" customHeight="1" x14ac:dyDescent="0.2">
      <c r="A1278" s="35">
        <f>'J1-2A'!P32</f>
        <v>0</v>
      </c>
      <c r="B1278" s="42">
        <v>2139</v>
      </c>
      <c r="C1278" s="42">
        <f t="shared" si="21"/>
        <v>0</v>
      </c>
    </row>
    <row r="1279" spans="1:3" ht="14.45" customHeight="1" x14ac:dyDescent="0.2">
      <c r="A1279" s="35">
        <f>'J1-2A'!P33</f>
        <v>0</v>
      </c>
      <c r="B1279" s="42">
        <v>4017</v>
      </c>
      <c r="C1279" s="42">
        <f t="shared" ref="C1279:C1342" si="22">A1279*B1279</f>
        <v>0</v>
      </c>
    </row>
    <row r="1280" spans="1:3" ht="14.45" customHeight="1" x14ac:dyDescent="0.2">
      <c r="A1280" s="35">
        <f>'J1-2A'!P34</f>
        <v>0</v>
      </c>
      <c r="B1280" s="42">
        <v>2139</v>
      </c>
      <c r="C1280" s="42">
        <f t="shared" si="22"/>
        <v>0</v>
      </c>
    </row>
    <row r="1281" spans="1:3" ht="14.45" customHeight="1" x14ac:dyDescent="0.2">
      <c r="A1281" s="35">
        <f>'J1-2A'!P35</f>
        <v>0</v>
      </c>
      <c r="B1281" s="42">
        <v>7879</v>
      </c>
      <c r="C1281" s="42">
        <f t="shared" si="22"/>
        <v>0</v>
      </c>
    </row>
    <row r="1282" spans="1:3" ht="14.45" customHeight="1" x14ac:dyDescent="0.2">
      <c r="A1282" s="35">
        <f>'J1-2A'!P36</f>
        <v>0</v>
      </c>
      <c r="B1282" s="42">
        <v>25212</v>
      </c>
      <c r="C1282" s="42">
        <f t="shared" si="22"/>
        <v>0</v>
      </c>
    </row>
    <row r="1283" spans="1:3" ht="14.45" customHeight="1" x14ac:dyDescent="0.2">
      <c r="A1283" s="35">
        <f>'J1-2B'!E11</f>
        <v>0</v>
      </c>
      <c r="B1283" s="42">
        <v>773</v>
      </c>
      <c r="C1283" s="42">
        <f t="shared" si="22"/>
        <v>0</v>
      </c>
    </row>
    <row r="1284" spans="1:3" ht="14.45" customHeight="1" x14ac:dyDescent="0.2">
      <c r="A1284" s="35">
        <f>'J1-2B'!E12</f>
        <v>0</v>
      </c>
      <c r="B1284" s="42">
        <v>773</v>
      </c>
      <c r="C1284" s="42">
        <f t="shared" si="22"/>
        <v>0</v>
      </c>
    </row>
    <row r="1285" spans="1:3" ht="14.45" customHeight="1" x14ac:dyDescent="0.2">
      <c r="A1285" s="35">
        <f>'J1-2B'!E13</f>
        <v>0</v>
      </c>
      <c r="B1285" s="42">
        <v>773</v>
      </c>
      <c r="C1285" s="42">
        <f t="shared" si="22"/>
        <v>0</v>
      </c>
    </row>
    <row r="1286" spans="1:3" ht="14.45" customHeight="1" x14ac:dyDescent="0.2">
      <c r="A1286" s="35">
        <f>'J1-2B'!E14</f>
        <v>0</v>
      </c>
      <c r="B1286" s="42">
        <v>773</v>
      </c>
      <c r="C1286" s="42">
        <f t="shared" si="22"/>
        <v>0</v>
      </c>
    </row>
    <row r="1287" spans="1:3" ht="14.45" customHeight="1" x14ac:dyDescent="0.2">
      <c r="A1287" s="35">
        <f>'J1-2B'!E15</f>
        <v>0</v>
      </c>
      <c r="B1287" s="42">
        <v>773</v>
      </c>
      <c r="C1287" s="42">
        <f t="shared" si="22"/>
        <v>0</v>
      </c>
    </row>
    <row r="1288" spans="1:3" ht="14.45" customHeight="1" x14ac:dyDescent="0.2">
      <c r="A1288" s="35">
        <f>'J1-2B'!E16</f>
        <v>0</v>
      </c>
      <c r="B1288" s="42">
        <v>773</v>
      </c>
      <c r="C1288" s="42">
        <f t="shared" si="22"/>
        <v>0</v>
      </c>
    </row>
    <row r="1289" spans="1:3" ht="14.45" customHeight="1" x14ac:dyDescent="0.2">
      <c r="A1289" s="35">
        <f>'J1-2B'!E17</f>
        <v>0</v>
      </c>
      <c r="B1289" s="42">
        <v>773</v>
      </c>
      <c r="C1289" s="42">
        <f t="shared" si="22"/>
        <v>0</v>
      </c>
    </row>
    <row r="1290" spans="1:3" ht="14.45" customHeight="1" x14ac:dyDescent="0.2">
      <c r="A1290" s="35">
        <f>'J1-2B'!E18</f>
        <v>0</v>
      </c>
      <c r="B1290" s="42">
        <v>773</v>
      </c>
      <c r="C1290" s="42">
        <f t="shared" si="22"/>
        <v>0</v>
      </c>
    </row>
    <row r="1291" spans="1:3" ht="14.45" customHeight="1" x14ac:dyDescent="0.2">
      <c r="A1291" s="35">
        <f>'J1-2B'!E19</f>
        <v>0</v>
      </c>
      <c r="B1291" s="42">
        <v>773</v>
      </c>
      <c r="C1291" s="42">
        <f t="shared" si="22"/>
        <v>0</v>
      </c>
    </row>
    <row r="1292" spans="1:3" ht="14.45" customHeight="1" x14ac:dyDescent="0.2">
      <c r="A1292" s="35">
        <f>'J1-2B'!E20</f>
        <v>0</v>
      </c>
      <c r="B1292" s="42">
        <v>773</v>
      </c>
      <c r="C1292" s="42">
        <f t="shared" si="22"/>
        <v>0</v>
      </c>
    </row>
    <row r="1293" spans="1:3" ht="14.45" customHeight="1" x14ac:dyDescent="0.2">
      <c r="A1293" s="35">
        <f>'J1-2B'!E21</f>
        <v>0</v>
      </c>
      <c r="B1293" s="42">
        <v>773</v>
      </c>
      <c r="C1293" s="42">
        <f t="shared" si="22"/>
        <v>0</v>
      </c>
    </row>
    <row r="1294" spans="1:3" ht="14.45" customHeight="1" x14ac:dyDescent="0.2">
      <c r="A1294" s="35">
        <f>'J1-2B'!E22</f>
        <v>0</v>
      </c>
      <c r="B1294" s="42">
        <v>773</v>
      </c>
      <c r="C1294" s="42">
        <f t="shared" si="22"/>
        <v>0</v>
      </c>
    </row>
    <row r="1295" spans="1:3" ht="14.45" customHeight="1" x14ac:dyDescent="0.2">
      <c r="A1295" s="35">
        <f>'J1-2B'!E23</f>
        <v>0</v>
      </c>
      <c r="B1295" s="42">
        <v>773</v>
      </c>
      <c r="C1295" s="42">
        <f t="shared" si="22"/>
        <v>0</v>
      </c>
    </row>
    <row r="1296" spans="1:3" ht="14.45" customHeight="1" x14ac:dyDescent="0.2">
      <c r="A1296" s="35">
        <f>'J1-2B'!E24</f>
        <v>0</v>
      </c>
      <c r="B1296" s="42">
        <v>773</v>
      </c>
      <c r="C1296" s="42">
        <f t="shared" si="22"/>
        <v>0</v>
      </c>
    </row>
    <row r="1297" spans="1:3" ht="14.45" customHeight="1" x14ac:dyDescent="0.2">
      <c r="A1297" s="35">
        <f>'J1-2B'!E25</f>
        <v>0</v>
      </c>
      <c r="B1297" s="42">
        <v>773</v>
      </c>
      <c r="C1297" s="42">
        <f t="shared" si="22"/>
        <v>0</v>
      </c>
    </row>
    <row r="1298" spans="1:3" ht="14.45" customHeight="1" x14ac:dyDescent="0.2">
      <c r="A1298" s="35">
        <f>'J1-2B'!E26</f>
        <v>0</v>
      </c>
      <c r="B1298" s="42">
        <v>773</v>
      </c>
      <c r="C1298" s="42">
        <f t="shared" si="22"/>
        <v>0</v>
      </c>
    </row>
    <row r="1299" spans="1:3" ht="14.45" customHeight="1" x14ac:dyDescent="0.2">
      <c r="A1299" s="35">
        <f>'J1-2B'!E27</f>
        <v>0</v>
      </c>
      <c r="B1299" s="42">
        <v>773</v>
      </c>
      <c r="C1299" s="42">
        <f t="shared" si="22"/>
        <v>0</v>
      </c>
    </row>
    <row r="1300" spans="1:3" ht="14.45" customHeight="1" x14ac:dyDescent="0.2">
      <c r="A1300" s="35">
        <f>'J1-2B'!E28</f>
        <v>0</v>
      </c>
      <c r="B1300" s="42">
        <v>773</v>
      </c>
      <c r="C1300" s="42">
        <f t="shared" si="22"/>
        <v>0</v>
      </c>
    </row>
    <row r="1301" spans="1:3" ht="14.45" customHeight="1" x14ac:dyDescent="0.2">
      <c r="A1301" s="35">
        <f>'J1-2B'!E29</f>
        <v>0</v>
      </c>
      <c r="B1301" s="42">
        <v>773</v>
      </c>
      <c r="C1301" s="42">
        <f t="shared" si="22"/>
        <v>0</v>
      </c>
    </row>
    <row r="1302" spans="1:3" ht="14.45" customHeight="1" x14ac:dyDescent="0.2">
      <c r="A1302" s="35">
        <f>'J1-2B'!E30</f>
        <v>0</v>
      </c>
      <c r="B1302" s="42">
        <v>773</v>
      </c>
      <c r="C1302" s="42">
        <f t="shared" si="22"/>
        <v>0</v>
      </c>
    </row>
    <row r="1303" spans="1:3" ht="14.45" customHeight="1" x14ac:dyDescent="0.2">
      <c r="A1303" s="35">
        <f>'J1-2B'!E31</f>
        <v>0</v>
      </c>
      <c r="B1303" s="42">
        <v>319</v>
      </c>
      <c r="C1303" s="42">
        <f t="shared" si="22"/>
        <v>0</v>
      </c>
    </row>
    <row r="1304" spans="1:3" ht="14.45" customHeight="1" x14ac:dyDescent="0.2">
      <c r="A1304" s="35">
        <f>'J1-2B'!E32</f>
        <v>0</v>
      </c>
      <c r="B1304" s="42">
        <v>319</v>
      </c>
      <c r="C1304" s="42">
        <f t="shared" si="22"/>
        <v>0</v>
      </c>
    </row>
    <row r="1305" spans="1:3" ht="14.45" customHeight="1" x14ac:dyDescent="0.2">
      <c r="A1305" s="35">
        <f>'J1-2B'!E33</f>
        <v>0</v>
      </c>
      <c r="B1305" s="42">
        <v>319</v>
      </c>
      <c r="C1305" s="42">
        <f t="shared" si="22"/>
        <v>0</v>
      </c>
    </row>
    <row r="1306" spans="1:3" ht="14.45" customHeight="1" x14ac:dyDescent="0.2">
      <c r="A1306" s="35">
        <f>'J1-2B'!E34</f>
        <v>0</v>
      </c>
      <c r="B1306" s="42">
        <v>319</v>
      </c>
      <c r="C1306" s="42">
        <f t="shared" si="22"/>
        <v>0</v>
      </c>
    </row>
    <row r="1307" spans="1:3" ht="14.45" customHeight="1" x14ac:dyDescent="0.2">
      <c r="A1307" s="35">
        <f>'J1-2B'!E35</f>
        <v>0</v>
      </c>
      <c r="B1307" s="42">
        <v>2727</v>
      </c>
      <c r="C1307" s="42">
        <f t="shared" si="22"/>
        <v>0</v>
      </c>
    </row>
    <row r="1308" spans="1:3" ht="14.45" customHeight="1" x14ac:dyDescent="0.2">
      <c r="A1308" s="35">
        <f>'J1-2B'!E42</f>
        <v>0</v>
      </c>
      <c r="B1308" s="42">
        <v>377</v>
      </c>
      <c r="C1308" s="42">
        <f t="shared" si="22"/>
        <v>0</v>
      </c>
    </row>
    <row r="1309" spans="1:3" ht="14.45" customHeight="1" x14ac:dyDescent="0.2">
      <c r="A1309" s="35">
        <f>'J1-2B'!E43</f>
        <v>0</v>
      </c>
      <c r="B1309" s="42">
        <v>377</v>
      </c>
      <c r="C1309" s="42">
        <f t="shared" si="22"/>
        <v>0</v>
      </c>
    </row>
    <row r="1310" spans="1:3" ht="14.45" customHeight="1" x14ac:dyDescent="0.2">
      <c r="A1310" s="35">
        <f>'J1-2B'!E44</f>
        <v>0</v>
      </c>
      <c r="B1310" s="42">
        <v>377</v>
      </c>
      <c r="C1310" s="42">
        <f t="shared" si="22"/>
        <v>0</v>
      </c>
    </row>
    <row r="1311" spans="1:3" ht="14.45" customHeight="1" x14ac:dyDescent="0.2">
      <c r="A1311" s="35">
        <f>'J1-2B'!E45</f>
        <v>0</v>
      </c>
      <c r="B1311" s="42">
        <v>377</v>
      </c>
      <c r="C1311" s="42">
        <f t="shared" si="22"/>
        <v>0</v>
      </c>
    </row>
    <row r="1312" spans="1:3" ht="14.45" customHeight="1" x14ac:dyDescent="0.2">
      <c r="A1312" s="35">
        <f>'J1-2B'!E46</f>
        <v>0</v>
      </c>
      <c r="B1312" s="42">
        <v>377</v>
      </c>
      <c r="C1312" s="42">
        <f t="shared" si="22"/>
        <v>0</v>
      </c>
    </row>
    <row r="1313" spans="1:3" ht="14.45" customHeight="1" x14ac:dyDescent="0.2">
      <c r="A1313" s="35">
        <f>'J1-2B'!E47</f>
        <v>0</v>
      </c>
      <c r="B1313" s="42">
        <v>1719</v>
      </c>
      <c r="C1313" s="42">
        <f t="shared" si="22"/>
        <v>0</v>
      </c>
    </row>
    <row r="1314" spans="1:3" ht="14.45" customHeight="1" x14ac:dyDescent="0.2">
      <c r="A1314" s="35">
        <f>'J1-2B'!E48</f>
        <v>0</v>
      </c>
      <c r="B1314" s="42">
        <v>1719</v>
      </c>
      <c r="C1314" s="42">
        <f t="shared" si="22"/>
        <v>0</v>
      </c>
    </row>
    <row r="1315" spans="1:3" ht="14.45" customHeight="1" x14ac:dyDescent="0.2">
      <c r="A1315" s="35">
        <f>'J1-2B'!E49</f>
        <v>0</v>
      </c>
      <c r="B1315" s="42">
        <v>1861</v>
      </c>
      <c r="C1315" s="42">
        <f t="shared" si="22"/>
        <v>0</v>
      </c>
    </row>
    <row r="1316" spans="1:3" ht="14.45" customHeight="1" x14ac:dyDescent="0.2">
      <c r="A1316" s="35">
        <f>'J1-2B'!E50</f>
        <v>0</v>
      </c>
      <c r="B1316" s="42">
        <v>1861</v>
      </c>
      <c r="C1316" s="42">
        <f t="shared" si="22"/>
        <v>0</v>
      </c>
    </row>
    <row r="1317" spans="1:3" ht="14.45" customHeight="1" x14ac:dyDescent="0.2">
      <c r="A1317" s="35">
        <f>'J1-2B'!F11</f>
        <v>0</v>
      </c>
      <c r="B1317" s="42">
        <v>773</v>
      </c>
      <c r="C1317" s="42">
        <f t="shared" si="22"/>
        <v>0</v>
      </c>
    </row>
    <row r="1318" spans="1:3" ht="14.45" customHeight="1" x14ac:dyDescent="0.2">
      <c r="A1318" s="35">
        <f>'J1-2B'!F12</f>
        <v>0</v>
      </c>
      <c r="B1318" s="42">
        <v>773</v>
      </c>
      <c r="C1318" s="42">
        <f t="shared" si="22"/>
        <v>0</v>
      </c>
    </row>
    <row r="1319" spans="1:3" ht="14.45" customHeight="1" x14ac:dyDescent="0.2">
      <c r="A1319" s="35">
        <f>'J1-2B'!F13</f>
        <v>0</v>
      </c>
      <c r="B1319" s="42">
        <v>773</v>
      </c>
      <c r="C1319" s="42">
        <f t="shared" si="22"/>
        <v>0</v>
      </c>
    </row>
    <row r="1320" spans="1:3" ht="14.45" customHeight="1" x14ac:dyDescent="0.2">
      <c r="A1320" s="35">
        <f>'J1-2B'!F14</f>
        <v>0</v>
      </c>
      <c r="B1320" s="42">
        <v>773</v>
      </c>
      <c r="C1320" s="42">
        <f t="shared" si="22"/>
        <v>0</v>
      </c>
    </row>
    <row r="1321" spans="1:3" ht="14.45" customHeight="1" x14ac:dyDescent="0.2">
      <c r="A1321" s="35">
        <f>'J1-2B'!F15</f>
        <v>0</v>
      </c>
      <c r="B1321" s="42">
        <v>773</v>
      </c>
      <c r="C1321" s="42">
        <f t="shared" si="22"/>
        <v>0</v>
      </c>
    </row>
    <row r="1322" spans="1:3" ht="14.45" customHeight="1" x14ac:dyDescent="0.2">
      <c r="A1322" s="35">
        <f>'J1-2B'!F16</f>
        <v>0</v>
      </c>
      <c r="B1322" s="42">
        <v>773</v>
      </c>
      <c r="C1322" s="42">
        <f t="shared" si="22"/>
        <v>0</v>
      </c>
    </row>
    <row r="1323" spans="1:3" ht="14.45" customHeight="1" x14ac:dyDescent="0.2">
      <c r="A1323" s="35">
        <f>'J1-2B'!F17</f>
        <v>0</v>
      </c>
      <c r="B1323" s="42">
        <v>773</v>
      </c>
      <c r="C1323" s="42">
        <f t="shared" si="22"/>
        <v>0</v>
      </c>
    </row>
    <row r="1324" spans="1:3" ht="14.45" customHeight="1" x14ac:dyDescent="0.2">
      <c r="A1324" s="35">
        <f>'J1-2B'!F18</f>
        <v>0</v>
      </c>
      <c r="B1324" s="42">
        <v>773</v>
      </c>
      <c r="C1324" s="42">
        <f t="shared" si="22"/>
        <v>0</v>
      </c>
    </row>
    <row r="1325" spans="1:3" ht="14.45" customHeight="1" x14ac:dyDescent="0.2">
      <c r="A1325" s="35">
        <f>'J1-2B'!F19</f>
        <v>0</v>
      </c>
      <c r="B1325" s="42">
        <v>773</v>
      </c>
      <c r="C1325" s="42">
        <f t="shared" si="22"/>
        <v>0</v>
      </c>
    </row>
    <row r="1326" spans="1:3" ht="14.45" customHeight="1" x14ac:dyDescent="0.2">
      <c r="A1326" s="35">
        <f>'J1-2B'!F20</f>
        <v>0</v>
      </c>
      <c r="B1326" s="42">
        <v>773</v>
      </c>
      <c r="C1326" s="42">
        <f t="shared" si="22"/>
        <v>0</v>
      </c>
    </row>
    <row r="1327" spans="1:3" ht="14.45" customHeight="1" x14ac:dyDescent="0.2">
      <c r="A1327" s="35">
        <f>'J1-2B'!F21</f>
        <v>0</v>
      </c>
      <c r="B1327" s="42">
        <v>773</v>
      </c>
      <c r="C1327" s="42">
        <f t="shared" si="22"/>
        <v>0</v>
      </c>
    </row>
    <row r="1328" spans="1:3" ht="14.45" customHeight="1" x14ac:dyDescent="0.2">
      <c r="A1328" s="35">
        <f>'J1-2B'!F22</f>
        <v>0</v>
      </c>
      <c r="B1328" s="42">
        <v>773</v>
      </c>
      <c r="C1328" s="42">
        <f t="shared" si="22"/>
        <v>0</v>
      </c>
    </row>
    <row r="1329" spans="1:3" ht="14.45" customHeight="1" x14ac:dyDescent="0.2">
      <c r="A1329" s="35">
        <f>'J1-2B'!F23</f>
        <v>0</v>
      </c>
      <c r="B1329" s="42">
        <v>773</v>
      </c>
      <c r="C1329" s="42">
        <f t="shared" si="22"/>
        <v>0</v>
      </c>
    </row>
    <row r="1330" spans="1:3" ht="14.45" customHeight="1" x14ac:dyDescent="0.2">
      <c r="A1330" s="35">
        <f>'J1-2B'!F24</f>
        <v>0</v>
      </c>
      <c r="B1330" s="42">
        <v>773</v>
      </c>
      <c r="C1330" s="42">
        <f t="shared" si="22"/>
        <v>0</v>
      </c>
    </row>
    <row r="1331" spans="1:3" ht="14.45" customHeight="1" x14ac:dyDescent="0.2">
      <c r="A1331" s="35">
        <f>'J1-2B'!F25</f>
        <v>0</v>
      </c>
      <c r="B1331" s="42">
        <v>773</v>
      </c>
      <c r="C1331" s="42">
        <f t="shared" si="22"/>
        <v>0</v>
      </c>
    </row>
    <row r="1332" spans="1:3" ht="14.45" customHeight="1" x14ac:dyDescent="0.2">
      <c r="A1332" s="35">
        <f>'J1-2B'!F26</f>
        <v>0</v>
      </c>
      <c r="B1332" s="42">
        <v>773</v>
      </c>
      <c r="C1332" s="42">
        <f t="shared" si="22"/>
        <v>0</v>
      </c>
    </row>
    <row r="1333" spans="1:3" ht="14.45" customHeight="1" x14ac:dyDescent="0.2">
      <c r="A1333" s="35">
        <f>'J1-2B'!F27</f>
        <v>0</v>
      </c>
      <c r="B1333" s="42">
        <v>773</v>
      </c>
      <c r="C1333" s="42">
        <f t="shared" si="22"/>
        <v>0</v>
      </c>
    </row>
    <row r="1334" spans="1:3" ht="14.45" customHeight="1" x14ac:dyDescent="0.2">
      <c r="A1334" s="35">
        <f>'J1-2B'!F28</f>
        <v>0</v>
      </c>
      <c r="B1334" s="42">
        <v>773</v>
      </c>
      <c r="C1334" s="42">
        <f t="shared" si="22"/>
        <v>0</v>
      </c>
    </row>
    <row r="1335" spans="1:3" ht="14.45" customHeight="1" x14ac:dyDescent="0.2">
      <c r="A1335" s="35">
        <f>'J1-2B'!F29</f>
        <v>0</v>
      </c>
      <c r="B1335" s="42">
        <v>773</v>
      </c>
      <c r="C1335" s="42">
        <f t="shared" si="22"/>
        <v>0</v>
      </c>
    </row>
    <row r="1336" spans="1:3" ht="14.45" customHeight="1" x14ac:dyDescent="0.2">
      <c r="A1336" s="35">
        <f>'J1-2B'!F30</f>
        <v>0</v>
      </c>
      <c r="B1336" s="42">
        <v>773</v>
      </c>
      <c r="C1336" s="42">
        <f t="shared" si="22"/>
        <v>0</v>
      </c>
    </row>
    <row r="1337" spans="1:3" ht="14.45" customHeight="1" x14ac:dyDescent="0.2">
      <c r="A1337" s="35">
        <f>'J1-2B'!F31</f>
        <v>0</v>
      </c>
      <c r="B1337" s="42">
        <v>319</v>
      </c>
      <c r="C1337" s="42">
        <f t="shared" si="22"/>
        <v>0</v>
      </c>
    </row>
    <row r="1338" spans="1:3" ht="14.45" customHeight="1" x14ac:dyDescent="0.2">
      <c r="A1338" s="35">
        <f>'J1-2B'!F32</f>
        <v>0</v>
      </c>
      <c r="B1338" s="42">
        <v>319</v>
      </c>
      <c r="C1338" s="42">
        <f t="shared" si="22"/>
        <v>0</v>
      </c>
    </row>
    <row r="1339" spans="1:3" ht="14.45" customHeight="1" x14ac:dyDescent="0.2">
      <c r="A1339" s="35">
        <f>'J1-2B'!F33</f>
        <v>0</v>
      </c>
      <c r="B1339" s="42">
        <v>319</v>
      </c>
      <c r="C1339" s="42">
        <f t="shared" si="22"/>
        <v>0</v>
      </c>
    </row>
    <row r="1340" spans="1:3" ht="14.45" customHeight="1" x14ac:dyDescent="0.2">
      <c r="A1340" s="35">
        <f>'J1-2B'!F34</f>
        <v>0</v>
      </c>
      <c r="B1340" s="42">
        <v>319</v>
      </c>
      <c r="C1340" s="42">
        <f t="shared" si="22"/>
        <v>0</v>
      </c>
    </row>
    <row r="1341" spans="1:3" ht="14.45" customHeight="1" x14ac:dyDescent="0.2">
      <c r="A1341" s="35">
        <f>'J1-2B'!F35</f>
        <v>0</v>
      </c>
      <c r="B1341" s="42">
        <v>2727</v>
      </c>
      <c r="C1341" s="42">
        <f t="shared" si="22"/>
        <v>0</v>
      </c>
    </row>
    <row r="1342" spans="1:3" ht="14.45" customHeight="1" x14ac:dyDescent="0.2">
      <c r="A1342" s="35">
        <f>'J1-2B'!G11</f>
        <v>0</v>
      </c>
      <c r="B1342" s="42">
        <v>148</v>
      </c>
      <c r="C1342" s="42">
        <f t="shared" si="22"/>
        <v>0</v>
      </c>
    </row>
    <row r="1343" spans="1:3" ht="14.45" customHeight="1" x14ac:dyDescent="0.2">
      <c r="A1343" s="35">
        <f>'J1-2B'!G12</f>
        <v>0</v>
      </c>
      <c r="B1343" s="42">
        <v>148</v>
      </c>
      <c r="C1343" s="42">
        <f t="shared" ref="C1343:C1406" si="23">A1343*B1343</f>
        <v>0</v>
      </c>
    </row>
    <row r="1344" spans="1:3" ht="14.45" customHeight="1" x14ac:dyDescent="0.2">
      <c r="A1344" s="35">
        <f>'J1-2B'!G13</f>
        <v>0</v>
      </c>
      <c r="B1344" s="42">
        <v>148</v>
      </c>
      <c r="C1344" s="42">
        <f t="shared" si="23"/>
        <v>0</v>
      </c>
    </row>
    <row r="1345" spans="1:3" ht="14.45" customHeight="1" x14ac:dyDescent="0.2">
      <c r="A1345" s="35">
        <f>'J1-2B'!G14</f>
        <v>0</v>
      </c>
      <c r="B1345" s="42">
        <v>148</v>
      </c>
      <c r="C1345" s="42">
        <f t="shared" si="23"/>
        <v>0</v>
      </c>
    </row>
    <row r="1346" spans="1:3" ht="14.45" customHeight="1" x14ac:dyDescent="0.2">
      <c r="A1346" s="35">
        <f>'J1-2B'!G15</f>
        <v>0</v>
      </c>
      <c r="B1346" s="42">
        <v>148</v>
      </c>
      <c r="C1346" s="42">
        <f t="shared" si="23"/>
        <v>0</v>
      </c>
    </row>
    <row r="1347" spans="1:3" ht="14.45" customHeight="1" x14ac:dyDescent="0.2">
      <c r="A1347" s="35">
        <f>'J1-2B'!G16</f>
        <v>0</v>
      </c>
      <c r="B1347" s="42">
        <v>148</v>
      </c>
      <c r="C1347" s="42">
        <f t="shared" si="23"/>
        <v>0</v>
      </c>
    </row>
    <row r="1348" spans="1:3" ht="14.45" customHeight="1" x14ac:dyDescent="0.2">
      <c r="A1348" s="35">
        <f>'J1-2B'!G17</f>
        <v>0</v>
      </c>
      <c r="B1348" s="42">
        <v>148</v>
      </c>
      <c r="C1348" s="42">
        <f t="shared" si="23"/>
        <v>0</v>
      </c>
    </row>
    <row r="1349" spans="1:3" ht="14.45" customHeight="1" x14ac:dyDescent="0.2">
      <c r="A1349" s="35">
        <f>'J1-2B'!G18</f>
        <v>0</v>
      </c>
      <c r="B1349" s="42">
        <v>148</v>
      </c>
      <c r="C1349" s="42">
        <f t="shared" si="23"/>
        <v>0</v>
      </c>
    </row>
    <row r="1350" spans="1:3" ht="14.45" customHeight="1" x14ac:dyDescent="0.2">
      <c r="A1350" s="35">
        <f>'J1-2B'!G19</f>
        <v>0</v>
      </c>
      <c r="B1350" s="42">
        <v>148</v>
      </c>
      <c r="C1350" s="42">
        <f t="shared" si="23"/>
        <v>0</v>
      </c>
    </row>
    <row r="1351" spans="1:3" ht="14.45" customHeight="1" x14ac:dyDescent="0.2">
      <c r="A1351" s="35">
        <f>'J1-2B'!G20</f>
        <v>0</v>
      </c>
      <c r="B1351" s="42">
        <v>148</v>
      </c>
      <c r="C1351" s="42">
        <f t="shared" si="23"/>
        <v>0</v>
      </c>
    </row>
    <row r="1352" spans="1:3" ht="14.45" customHeight="1" x14ac:dyDescent="0.2">
      <c r="A1352" s="35">
        <f>'J1-2B'!G21</f>
        <v>0</v>
      </c>
      <c r="B1352" s="42">
        <v>148</v>
      </c>
      <c r="C1352" s="42">
        <f t="shared" si="23"/>
        <v>0</v>
      </c>
    </row>
    <row r="1353" spans="1:3" ht="14.45" customHeight="1" x14ac:dyDescent="0.2">
      <c r="A1353" s="35">
        <f>'J1-2B'!G22</f>
        <v>0</v>
      </c>
      <c r="B1353" s="42">
        <v>148</v>
      </c>
      <c r="C1353" s="42">
        <f t="shared" si="23"/>
        <v>0</v>
      </c>
    </row>
    <row r="1354" spans="1:3" ht="14.45" customHeight="1" x14ac:dyDescent="0.2">
      <c r="A1354" s="35">
        <f>'J1-2B'!G23</f>
        <v>0</v>
      </c>
      <c r="B1354" s="42">
        <v>148</v>
      </c>
      <c r="C1354" s="42">
        <f t="shared" si="23"/>
        <v>0</v>
      </c>
    </row>
    <row r="1355" spans="1:3" ht="14.45" customHeight="1" x14ac:dyDescent="0.2">
      <c r="A1355" s="35">
        <f>'J1-2B'!G24</f>
        <v>0</v>
      </c>
      <c r="B1355" s="42">
        <v>148</v>
      </c>
      <c r="C1355" s="42">
        <f t="shared" si="23"/>
        <v>0</v>
      </c>
    </row>
    <row r="1356" spans="1:3" ht="14.45" customHeight="1" x14ac:dyDescent="0.2">
      <c r="A1356" s="35">
        <f>'J1-2B'!G25</f>
        <v>0</v>
      </c>
      <c r="B1356" s="42">
        <v>148</v>
      </c>
      <c r="C1356" s="42">
        <f t="shared" si="23"/>
        <v>0</v>
      </c>
    </row>
    <row r="1357" spans="1:3" ht="14.45" customHeight="1" x14ac:dyDescent="0.2">
      <c r="A1357" s="35">
        <f>'J1-2B'!G26</f>
        <v>0</v>
      </c>
      <c r="B1357" s="42">
        <v>148</v>
      </c>
      <c r="C1357" s="42">
        <f t="shared" si="23"/>
        <v>0</v>
      </c>
    </row>
    <row r="1358" spans="1:3" ht="14.45" customHeight="1" x14ac:dyDescent="0.2">
      <c r="A1358" s="35">
        <f>'J1-2B'!G27</f>
        <v>0</v>
      </c>
      <c r="B1358" s="42">
        <v>148</v>
      </c>
      <c r="C1358" s="42">
        <f t="shared" si="23"/>
        <v>0</v>
      </c>
    </row>
    <row r="1359" spans="1:3" ht="14.45" customHeight="1" x14ac:dyDescent="0.2">
      <c r="A1359" s="35">
        <f>'J1-2B'!G28</f>
        <v>0</v>
      </c>
      <c r="B1359" s="42">
        <v>148</v>
      </c>
      <c r="C1359" s="42">
        <f t="shared" si="23"/>
        <v>0</v>
      </c>
    </row>
    <row r="1360" spans="1:3" ht="14.45" customHeight="1" x14ac:dyDescent="0.2">
      <c r="A1360" s="35">
        <f>'J1-2B'!G29</f>
        <v>0</v>
      </c>
      <c r="B1360" s="42">
        <v>148</v>
      </c>
      <c r="C1360" s="42">
        <f t="shared" si="23"/>
        <v>0</v>
      </c>
    </row>
    <row r="1361" spans="1:3" ht="14.45" customHeight="1" x14ac:dyDescent="0.2">
      <c r="A1361" s="35">
        <f>'J1-2B'!G30</f>
        <v>0</v>
      </c>
      <c r="B1361" s="42">
        <v>148</v>
      </c>
      <c r="C1361" s="42">
        <f t="shared" si="23"/>
        <v>0</v>
      </c>
    </row>
    <row r="1362" spans="1:3" ht="14.45" customHeight="1" x14ac:dyDescent="0.2">
      <c r="A1362" s="35">
        <f>'J1-2B'!G31</f>
        <v>0</v>
      </c>
      <c r="B1362" s="42">
        <v>319</v>
      </c>
      <c r="C1362" s="42">
        <f t="shared" si="23"/>
        <v>0</v>
      </c>
    </row>
    <row r="1363" spans="1:3" ht="14.45" customHeight="1" x14ac:dyDescent="0.2">
      <c r="A1363" s="35">
        <f>'J1-2B'!G32</f>
        <v>0</v>
      </c>
      <c r="B1363" s="42">
        <v>319</v>
      </c>
      <c r="C1363" s="42">
        <f t="shared" si="23"/>
        <v>0</v>
      </c>
    </row>
    <row r="1364" spans="1:3" ht="14.45" customHeight="1" x14ac:dyDescent="0.2">
      <c r="A1364" s="35">
        <f>'J1-2B'!G33</f>
        <v>0</v>
      </c>
      <c r="B1364" s="42">
        <v>319</v>
      </c>
      <c r="C1364" s="42">
        <f t="shared" si="23"/>
        <v>0</v>
      </c>
    </row>
    <row r="1365" spans="1:3" ht="14.45" customHeight="1" x14ac:dyDescent="0.2">
      <c r="A1365" s="35">
        <f>'J1-2B'!G34</f>
        <v>0</v>
      </c>
      <c r="B1365" s="42">
        <v>319</v>
      </c>
      <c r="C1365" s="42">
        <f t="shared" si="23"/>
        <v>0</v>
      </c>
    </row>
    <row r="1366" spans="1:3" ht="14.45" customHeight="1" x14ac:dyDescent="0.2">
      <c r="A1366" s="35">
        <f>'J1-2B'!G35</f>
        <v>0</v>
      </c>
      <c r="B1366" s="42">
        <v>2727</v>
      </c>
      <c r="C1366" s="42">
        <f t="shared" si="23"/>
        <v>0</v>
      </c>
    </row>
    <row r="1367" spans="1:3" ht="14.45" customHeight="1" x14ac:dyDescent="0.2">
      <c r="A1367" s="35">
        <f>'J1-2B'!G42</f>
        <v>0</v>
      </c>
      <c r="B1367" s="42">
        <v>377</v>
      </c>
      <c r="C1367" s="42">
        <f t="shared" si="23"/>
        <v>0</v>
      </c>
    </row>
    <row r="1368" spans="1:3" ht="14.45" customHeight="1" x14ac:dyDescent="0.2">
      <c r="A1368" s="35">
        <f>'J1-2B'!G43</f>
        <v>0</v>
      </c>
      <c r="B1368" s="42">
        <v>377</v>
      </c>
      <c r="C1368" s="42">
        <f t="shared" si="23"/>
        <v>0</v>
      </c>
    </row>
    <row r="1369" spans="1:3" ht="14.45" customHeight="1" x14ac:dyDescent="0.2">
      <c r="A1369" s="35">
        <f>'J1-2B'!G44</f>
        <v>0</v>
      </c>
      <c r="B1369" s="42">
        <v>377</v>
      </c>
      <c r="C1369" s="42">
        <f t="shared" si="23"/>
        <v>0</v>
      </c>
    </row>
    <row r="1370" spans="1:3" ht="14.45" customHeight="1" x14ac:dyDescent="0.2">
      <c r="A1370" s="35">
        <f>'J1-2B'!G45</f>
        <v>0</v>
      </c>
      <c r="B1370" s="42">
        <v>377</v>
      </c>
      <c r="C1370" s="42">
        <f t="shared" si="23"/>
        <v>0</v>
      </c>
    </row>
    <row r="1371" spans="1:3" ht="14.45" customHeight="1" x14ac:dyDescent="0.2">
      <c r="A1371" s="35">
        <f>'J1-2B'!G46</f>
        <v>0</v>
      </c>
      <c r="B1371" s="42">
        <v>377</v>
      </c>
      <c r="C1371" s="42">
        <f t="shared" si="23"/>
        <v>0</v>
      </c>
    </row>
    <row r="1372" spans="1:3" ht="14.45" customHeight="1" x14ac:dyDescent="0.2">
      <c r="A1372" s="35">
        <f>'J1-2B'!G47</f>
        <v>0</v>
      </c>
      <c r="B1372" s="42">
        <v>1719</v>
      </c>
      <c r="C1372" s="42">
        <f t="shared" si="23"/>
        <v>0</v>
      </c>
    </row>
    <row r="1373" spans="1:3" ht="14.45" customHeight="1" x14ac:dyDescent="0.2">
      <c r="A1373" s="35">
        <f>'J1-2B'!G48</f>
        <v>0</v>
      </c>
      <c r="B1373" s="42">
        <v>1719</v>
      </c>
      <c r="C1373" s="42">
        <f t="shared" si="23"/>
        <v>0</v>
      </c>
    </row>
    <row r="1374" spans="1:3" ht="14.45" customHeight="1" x14ac:dyDescent="0.2">
      <c r="A1374" s="35">
        <f>'J1-2B'!G49</f>
        <v>0</v>
      </c>
      <c r="B1374" s="42">
        <v>1861</v>
      </c>
      <c r="C1374" s="42">
        <f t="shared" si="23"/>
        <v>0</v>
      </c>
    </row>
    <row r="1375" spans="1:3" ht="14.45" customHeight="1" x14ac:dyDescent="0.2">
      <c r="A1375" s="35">
        <f>'J1-2B'!G50</f>
        <v>0</v>
      </c>
      <c r="B1375" s="42">
        <v>1861</v>
      </c>
      <c r="C1375" s="42">
        <f t="shared" si="23"/>
        <v>0</v>
      </c>
    </row>
    <row r="1376" spans="1:3" ht="14.45" customHeight="1" x14ac:dyDescent="0.2">
      <c r="A1376" s="35">
        <f>'J1-2B'!H11</f>
        <v>0</v>
      </c>
      <c r="B1376" s="42">
        <v>148</v>
      </c>
      <c r="C1376" s="42">
        <f t="shared" si="23"/>
        <v>0</v>
      </c>
    </row>
    <row r="1377" spans="1:3" ht="14.45" customHeight="1" x14ac:dyDescent="0.2">
      <c r="A1377" s="35">
        <f>'J1-2B'!H12</f>
        <v>0</v>
      </c>
      <c r="B1377" s="42">
        <v>148</v>
      </c>
      <c r="C1377" s="42">
        <f t="shared" si="23"/>
        <v>0</v>
      </c>
    </row>
    <row r="1378" spans="1:3" ht="14.45" customHeight="1" x14ac:dyDescent="0.2">
      <c r="A1378" s="35">
        <f>'J1-2B'!H13</f>
        <v>0</v>
      </c>
      <c r="B1378" s="42">
        <v>148</v>
      </c>
      <c r="C1378" s="42">
        <f t="shared" si="23"/>
        <v>0</v>
      </c>
    </row>
    <row r="1379" spans="1:3" ht="14.45" customHeight="1" x14ac:dyDescent="0.2">
      <c r="A1379" s="35">
        <f>'J1-2B'!H14</f>
        <v>0</v>
      </c>
      <c r="B1379" s="42">
        <v>148</v>
      </c>
      <c r="C1379" s="42">
        <f t="shared" si="23"/>
        <v>0</v>
      </c>
    </row>
    <row r="1380" spans="1:3" ht="14.45" customHeight="1" x14ac:dyDescent="0.2">
      <c r="A1380" s="35">
        <f>'J1-2B'!H15</f>
        <v>0</v>
      </c>
      <c r="B1380" s="42">
        <v>148</v>
      </c>
      <c r="C1380" s="42">
        <f t="shared" si="23"/>
        <v>0</v>
      </c>
    </row>
    <row r="1381" spans="1:3" ht="14.45" customHeight="1" x14ac:dyDescent="0.2">
      <c r="A1381" s="35">
        <f>'J1-2B'!H16</f>
        <v>0</v>
      </c>
      <c r="B1381" s="42">
        <v>148</v>
      </c>
      <c r="C1381" s="42">
        <f t="shared" si="23"/>
        <v>0</v>
      </c>
    </row>
    <row r="1382" spans="1:3" ht="14.45" customHeight="1" x14ac:dyDescent="0.2">
      <c r="A1382" s="35">
        <f>'J1-2B'!H17</f>
        <v>0</v>
      </c>
      <c r="B1382" s="42">
        <v>148</v>
      </c>
      <c r="C1382" s="42">
        <f t="shared" si="23"/>
        <v>0</v>
      </c>
    </row>
    <row r="1383" spans="1:3" ht="14.45" customHeight="1" x14ac:dyDescent="0.2">
      <c r="A1383" s="35">
        <f>'J1-2B'!H18</f>
        <v>0</v>
      </c>
      <c r="B1383" s="42">
        <v>148</v>
      </c>
      <c r="C1383" s="42">
        <f t="shared" si="23"/>
        <v>0</v>
      </c>
    </row>
    <row r="1384" spans="1:3" ht="14.45" customHeight="1" x14ac:dyDescent="0.2">
      <c r="A1384" s="35">
        <f>'J1-2B'!H19</f>
        <v>0</v>
      </c>
      <c r="B1384" s="42">
        <v>148</v>
      </c>
      <c r="C1384" s="42">
        <f t="shared" si="23"/>
        <v>0</v>
      </c>
    </row>
    <row r="1385" spans="1:3" ht="14.45" customHeight="1" x14ac:dyDescent="0.2">
      <c r="A1385" s="35">
        <f>'J1-2B'!H20</f>
        <v>0</v>
      </c>
      <c r="B1385" s="42">
        <v>148</v>
      </c>
      <c r="C1385" s="42">
        <f t="shared" si="23"/>
        <v>0</v>
      </c>
    </row>
    <row r="1386" spans="1:3" ht="14.45" customHeight="1" x14ac:dyDescent="0.2">
      <c r="A1386" s="35">
        <f>'J1-2B'!H21</f>
        <v>0</v>
      </c>
      <c r="B1386" s="42">
        <v>148</v>
      </c>
      <c r="C1386" s="42">
        <f t="shared" si="23"/>
        <v>0</v>
      </c>
    </row>
    <row r="1387" spans="1:3" ht="14.45" customHeight="1" x14ac:dyDescent="0.2">
      <c r="A1387" s="35">
        <f>'J1-2B'!H22</f>
        <v>0</v>
      </c>
      <c r="B1387" s="42">
        <v>148</v>
      </c>
      <c r="C1387" s="42">
        <f t="shared" si="23"/>
        <v>0</v>
      </c>
    </row>
    <row r="1388" spans="1:3" ht="14.45" customHeight="1" x14ac:dyDescent="0.2">
      <c r="A1388" s="35">
        <f>'J1-2B'!H23</f>
        <v>0</v>
      </c>
      <c r="B1388" s="42">
        <v>148</v>
      </c>
      <c r="C1388" s="42">
        <f t="shared" si="23"/>
        <v>0</v>
      </c>
    </row>
    <row r="1389" spans="1:3" ht="14.45" customHeight="1" x14ac:dyDescent="0.2">
      <c r="A1389" s="35">
        <f>'J1-2B'!H24</f>
        <v>0</v>
      </c>
      <c r="B1389" s="42">
        <v>148</v>
      </c>
      <c r="C1389" s="42">
        <f t="shared" si="23"/>
        <v>0</v>
      </c>
    </row>
    <row r="1390" spans="1:3" ht="14.45" customHeight="1" x14ac:dyDescent="0.2">
      <c r="A1390" s="35">
        <f>'J1-2B'!H25</f>
        <v>0</v>
      </c>
      <c r="B1390" s="42">
        <v>148</v>
      </c>
      <c r="C1390" s="42">
        <f t="shared" si="23"/>
        <v>0</v>
      </c>
    </row>
    <row r="1391" spans="1:3" ht="14.45" customHeight="1" x14ac:dyDescent="0.2">
      <c r="A1391" s="35">
        <f>'J1-2B'!H26</f>
        <v>0</v>
      </c>
      <c r="B1391" s="42">
        <v>148</v>
      </c>
      <c r="C1391" s="42">
        <f t="shared" si="23"/>
        <v>0</v>
      </c>
    </row>
    <row r="1392" spans="1:3" ht="14.45" customHeight="1" x14ac:dyDescent="0.2">
      <c r="A1392" s="35">
        <f>'J1-2B'!H27</f>
        <v>0</v>
      </c>
      <c r="B1392" s="42">
        <v>148</v>
      </c>
      <c r="C1392" s="42">
        <f t="shared" si="23"/>
        <v>0</v>
      </c>
    </row>
    <row r="1393" spans="1:3" ht="14.45" customHeight="1" x14ac:dyDescent="0.2">
      <c r="A1393" s="35">
        <f>'J1-2B'!H28</f>
        <v>0</v>
      </c>
      <c r="B1393" s="42">
        <v>148</v>
      </c>
      <c r="C1393" s="42">
        <f t="shared" si="23"/>
        <v>0</v>
      </c>
    </row>
    <row r="1394" spans="1:3" ht="14.45" customHeight="1" x14ac:dyDescent="0.2">
      <c r="A1394" s="35">
        <f>'J1-2B'!H29</f>
        <v>0</v>
      </c>
      <c r="B1394" s="42">
        <v>148</v>
      </c>
      <c r="C1394" s="42">
        <f t="shared" si="23"/>
        <v>0</v>
      </c>
    </row>
    <row r="1395" spans="1:3" ht="14.45" customHeight="1" x14ac:dyDescent="0.2">
      <c r="A1395" s="35">
        <f>'J1-2B'!H30</f>
        <v>0</v>
      </c>
      <c r="B1395" s="42">
        <v>148</v>
      </c>
      <c r="C1395" s="42">
        <f t="shared" si="23"/>
        <v>0</v>
      </c>
    </row>
    <row r="1396" spans="1:3" ht="14.45" customHeight="1" x14ac:dyDescent="0.2">
      <c r="A1396" s="35">
        <f>'J1-2B'!H31</f>
        <v>0</v>
      </c>
      <c r="B1396" s="42">
        <v>319</v>
      </c>
      <c r="C1396" s="42">
        <f t="shared" si="23"/>
        <v>0</v>
      </c>
    </row>
    <row r="1397" spans="1:3" ht="14.45" customHeight="1" x14ac:dyDescent="0.2">
      <c r="A1397" s="35">
        <f>'J1-2B'!H32</f>
        <v>0</v>
      </c>
      <c r="B1397" s="42">
        <v>319</v>
      </c>
      <c r="C1397" s="42">
        <f t="shared" si="23"/>
        <v>0</v>
      </c>
    </row>
    <row r="1398" spans="1:3" ht="14.45" customHeight="1" x14ac:dyDescent="0.2">
      <c r="A1398" s="35">
        <f>'J1-2B'!H33</f>
        <v>0</v>
      </c>
      <c r="B1398" s="42">
        <v>319</v>
      </c>
      <c r="C1398" s="42">
        <f t="shared" si="23"/>
        <v>0</v>
      </c>
    </row>
    <row r="1399" spans="1:3" ht="14.45" customHeight="1" x14ac:dyDescent="0.2">
      <c r="A1399" s="35">
        <f>'J1-2B'!H34</f>
        <v>0</v>
      </c>
      <c r="B1399" s="42">
        <v>319</v>
      </c>
      <c r="C1399" s="42">
        <f t="shared" si="23"/>
        <v>0</v>
      </c>
    </row>
    <row r="1400" spans="1:3" ht="14.45" customHeight="1" x14ac:dyDescent="0.2">
      <c r="A1400" s="35">
        <f>'J1-2B'!H35</f>
        <v>0</v>
      </c>
      <c r="B1400" s="42">
        <v>2727</v>
      </c>
      <c r="C1400" s="42">
        <f t="shared" si="23"/>
        <v>0</v>
      </c>
    </row>
    <row r="1401" spans="1:3" ht="14.45" customHeight="1" x14ac:dyDescent="0.2">
      <c r="A1401" s="35">
        <f>'J1-2B'!I11</f>
        <v>0</v>
      </c>
      <c r="B1401" s="42">
        <v>773</v>
      </c>
      <c r="C1401" s="42">
        <f t="shared" si="23"/>
        <v>0</v>
      </c>
    </row>
    <row r="1402" spans="1:3" ht="14.45" customHeight="1" x14ac:dyDescent="0.2">
      <c r="A1402" s="35">
        <f>'J1-2B'!I12</f>
        <v>0</v>
      </c>
      <c r="B1402" s="42">
        <v>773</v>
      </c>
      <c r="C1402" s="42">
        <f t="shared" si="23"/>
        <v>0</v>
      </c>
    </row>
    <row r="1403" spans="1:3" ht="14.45" customHeight="1" x14ac:dyDescent="0.2">
      <c r="A1403" s="35">
        <f>'J1-2B'!I13</f>
        <v>0</v>
      </c>
      <c r="B1403" s="42">
        <v>773</v>
      </c>
      <c r="C1403" s="42">
        <f t="shared" si="23"/>
        <v>0</v>
      </c>
    </row>
    <row r="1404" spans="1:3" ht="14.45" customHeight="1" x14ac:dyDescent="0.2">
      <c r="A1404" s="35">
        <f>'J1-2B'!I14</f>
        <v>0</v>
      </c>
      <c r="B1404" s="42">
        <v>773</v>
      </c>
      <c r="C1404" s="42">
        <f t="shared" si="23"/>
        <v>0</v>
      </c>
    </row>
    <row r="1405" spans="1:3" ht="14.45" customHeight="1" x14ac:dyDescent="0.2">
      <c r="A1405" s="35">
        <f>'J1-2B'!I15</f>
        <v>0</v>
      </c>
      <c r="B1405" s="42">
        <v>773</v>
      </c>
      <c r="C1405" s="42">
        <f t="shared" si="23"/>
        <v>0</v>
      </c>
    </row>
    <row r="1406" spans="1:3" ht="14.45" customHeight="1" x14ac:dyDescent="0.2">
      <c r="A1406" s="35">
        <f>'J1-2B'!I16</f>
        <v>0</v>
      </c>
      <c r="B1406" s="42">
        <v>773</v>
      </c>
      <c r="C1406" s="42">
        <f t="shared" si="23"/>
        <v>0</v>
      </c>
    </row>
    <row r="1407" spans="1:3" ht="14.45" customHeight="1" x14ac:dyDescent="0.2">
      <c r="A1407" s="35">
        <f>'J1-2B'!I17</f>
        <v>0</v>
      </c>
      <c r="B1407" s="42">
        <v>773</v>
      </c>
      <c r="C1407" s="42">
        <f t="shared" ref="C1407:C1470" si="24">A1407*B1407</f>
        <v>0</v>
      </c>
    </row>
    <row r="1408" spans="1:3" ht="14.45" customHeight="1" x14ac:dyDescent="0.2">
      <c r="A1408" s="35">
        <f>'J1-2B'!I18</f>
        <v>0</v>
      </c>
      <c r="B1408" s="42">
        <v>773</v>
      </c>
      <c r="C1408" s="42">
        <f t="shared" si="24"/>
        <v>0</v>
      </c>
    </row>
    <row r="1409" spans="1:3" ht="14.45" customHeight="1" x14ac:dyDescent="0.2">
      <c r="A1409" s="35">
        <f>'J1-2B'!I19</f>
        <v>0</v>
      </c>
      <c r="B1409" s="42">
        <v>773</v>
      </c>
      <c r="C1409" s="42">
        <f t="shared" si="24"/>
        <v>0</v>
      </c>
    </row>
    <row r="1410" spans="1:3" ht="14.45" customHeight="1" x14ac:dyDescent="0.2">
      <c r="A1410" s="35">
        <f>'J1-2B'!I20</f>
        <v>0</v>
      </c>
      <c r="B1410" s="42">
        <v>773</v>
      </c>
      <c r="C1410" s="42">
        <f t="shared" si="24"/>
        <v>0</v>
      </c>
    </row>
    <row r="1411" spans="1:3" ht="14.45" customHeight="1" x14ac:dyDescent="0.2">
      <c r="A1411" s="35">
        <f>'J1-2B'!I21</f>
        <v>0</v>
      </c>
      <c r="B1411" s="42">
        <v>773</v>
      </c>
      <c r="C1411" s="42">
        <f t="shared" si="24"/>
        <v>0</v>
      </c>
    </row>
    <row r="1412" spans="1:3" ht="14.45" customHeight="1" x14ac:dyDescent="0.2">
      <c r="A1412" s="35">
        <f>'J1-2B'!I22</f>
        <v>0</v>
      </c>
      <c r="B1412" s="42">
        <v>773</v>
      </c>
      <c r="C1412" s="42">
        <f t="shared" si="24"/>
        <v>0</v>
      </c>
    </row>
    <row r="1413" spans="1:3" ht="14.45" customHeight="1" x14ac:dyDescent="0.2">
      <c r="A1413" s="35">
        <f>'J1-2B'!I23</f>
        <v>0</v>
      </c>
      <c r="B1413" s="42">
        <v>773</v>
      </c>
      <c r="C1413" s="42">
        <f t="shared" si="24"/>
        <v>0</v>
      </c>
    </row>
    <row r="1414" spans="1:3" ht="14.45" customHeight="1" x14ac:dyDescent="0.2">
      <c r="A1414" s="35">
        <f>'J1-2B'!I24</f>
        <v>0</v>
      </c>
      <c r="B1414" s="42">
        <v>773</v>
      </c>
      <c r="C1414" s="42">
        <f t="shared" si="24"/>
        <v>0</v>
      </c>
    </row>
    <row r="1415" spans="1:3" ht="14.45" customHeight="1" x14ac:dyDescent="0.2">
      <c r="A1415" s="35">
        <f>'J1-2B'!I25</f>
        <v>0</v>
      </c>
      <c r="B1415" s="42">
        <v>773</v>
      </c>
      <c r="C1415" s="42">
        <f t="shared" si="24"/>
        <v>0</v>
      </c>
    </row>
    <row r="1416" spans="1:3" ht="14.45" customHeight="1" x14ac:dyDescent="0.2">
      <c r="A1416" s="35">
        <f>'J1-2B'!I26</f>
        <v>0</v>
      </c>
      <c r="B1416" s="42">
        <v>773</v>
      </c>
      <c r="C1416" s="42">
        <f t="shared" si="24"/>
        <v>0</v>
      </c>
    </row>
    <row r="1417" spans="1:3" ht="14.45" customHeight="1" x14ac:dyDescent="0.2">
      <c r="A1417" s="35">
        <f>'J1-2B'!I27</f>
        <v>0</v>
      </c>
      <c r="B1417" s="42">
        <v>773</v>
      </c>
      <c r="C1417" s="42">
        <f t="shared" si="24"/>
        <v>0</v>
      </c>
    </row>
    <row r="1418" spans="1:3" ht="14.45" customHeight="1" x14ac:dyDescent="0.2">
      <c r="A1418" s="35">
        <f>'J1-2B'!I28</f>
        <v>0</v>
      </c>
      <c r="B1418" s="42">
        <v>773</v>
      </c>
      <c r="C1418" s="42">
        <f t="shared" si="24"/>
        <v>0</v>
      </c>
    </row>
    <row r="1419" spans="1:3" ht="14.45" customHeight="1" x14ac:dyDescent="0.2">
      <c r="A1419" s="35">
        <f>'J1-2B'!I29</f>
        <v>0</v>
      </c>
      <c r="B1419" s="42">
        <v>773</v>
      </c>
      <c r="C1419" s="42">
        <f t="shared" si="24"/>
        <v>0</v>
      </c>
    </row>
    <row r="1420" spans="1:3" ht="14.45" customHeight="1" x14ac:dyDescent="0.2">
      <c r="A1420" s="35">
        <f>'J1-2B'!I30</f>
        <v>0</v>
      </c>
      <c r="B1420" s="42">
        <v>773</v>
      </c>
      <c r="C1420" s="42">
        <f t="shared" si="24"/>
        <v>0</v>
      </c>
    </row>
    <row r="1421" spans="1:3" ht="14.45" customHeight="1" x14ac:dyDescent="0.2">
      <c r="A1421" s="35">
        <f>'J1-2B'!I31</f>
        <v>0</v>
      </c>
      <c r="B1421" s="42">
        <v>319</v>
      </c>
      <c r="C1421" s="42">
        <f t="shared" si="24"/>
        <v>0</v>
      </c>
    </row>
    <row r="1422" spans="1:3" ht="14.45" customHeight="1" x14ac:dyDescent="0.2">
      <c r="A1422" s="35">
        <f>'J1-2B'!I32</f>
        <v>0</v>
      </c>
      <c r="B1422" s="42">
        <v>319</v>
      </c>
      <c r="C1422" s="42">
        <f t="shared" si="24"/>
        <v>0</v>
      </c>
    </row>
    <row r="1423" spans="1:3" ht="14.45" customHeight="1" x14ac:dyDescent="0.2">
      <c r="A1423" s="35">
        <f>'J1-2B'!I33</f>
        <v>0</v>
      </c>
      <c r="B1423" s="42">
        <v>319</v>
      </c>
      <c r="C1423" s="42">
        <f t="shared" si="24"/>
        <v>0</v>
      </c>
    </row>
    <row r="1424" spans="1:3" ht="14.45" customHeight="1" x14ac:dyDescent="0.2">
      <c r="A1424" s="35">
        <f>'J1-2B'!I34</f>
        <v>0</v>
      </c>
      <c r="B1424" s="42">
        <v>319</v>
      </c>
      <c r="C1424" s="42">
        <f t="shared" si="24"/>
        <v>0</v>
      </c>
    </row>
    <row r="1425" spans="1:3" ht="14.45" customHeight="1" x14ac:dyDescent="0.2">
      <c r="A1425" s="35">
        <f>'J1-2B'!I35</f>
        <v>0</v>
      </c>
      <c r="B1425" s="42">
        <v>2727</v>
      </c>
      <c r="C1425" s="42">
        <f t="shared" si="24"/>
        <v>0</v>
      </c>
    </row>
    <row r="1426" spans="1:3" ht="14.45" customHeight="1" x14ac:dyDescent="0.2">
      <c r="A1426" s="35">
        <f>'J1-2B'!I42</f>
        <v>0</v>
      </c>
      <c r="B1426" s="42">
        <v>377</v>
      </c>
      <c r="C1426" s="42">
        <f t="shared" si="24"/>
        <v>0</v>
      </c>
    </row>
    <row r="1427" spans="1:3" ht="14.45" customHeight="1" x14ac:dyDescent="0.2">
      <c r="A1427" s="35">
        <f>'J1-2B'!I43</f>
        <v>0</v>
      </c>
      <c r="B1427" s="42">
        <v>377</v>
      </c>
      <c r="C1427" s="42">
        <f t="shared" si="24"/>
        <v>0</v>
      </c>
    </row>
    <row r="1428" spans="1:3" ht="14.45" customHeight="1" x14ac:dyDescent="0.2">
      <c r="A1428" s="35">
        <f>'J1-2B'!I44</f>
        <v>0</v>
      </c>
      <c r="B1428" s="42">
        <v>377</v>
      </c>
      <c r="C1428" s="42">
        <f t="shared" si="24"/>
        <v>0</v>
      </c>
    </row>
    <row r="1429" spans="1:3" ht="14.45" customHeight="1" x14ac:dyDescent="0.2">
      <c r="A1429" s="35">
        <f>'J1-2B'!I45</f>
        <v>0</v>
      </c>
      <c r="B1429" s="42">
        <v>377</v>
      </c>
      <c r="C1429" s="42">
        <f t="shared" si="24"/>
        <v>0</v>
      </c>
    </row>
    <row r="1430" spans="1:3" ht="14.45" customHeight="1" x14ac:dyDescent="0.2">
      <c r="A1430" s="35">
        <f>'J1-2B'!I46</f>
        <v>0</v>
      </c>
      <c r="B1430" s="42">
        <v>377</v>
      </c>
      <c r="C1430" s="42">
        <f t="shared" si="24"/>
        <v>0</v>
      </c>
    </row>
    <row r="1431" spans="1:3" ht="14.45" customHeight="1" x14ac:dyDescent="0.2">
      <c r="A1431" s="35">
        <f>'J1-2B'!I47</f>
        <v>0</v>
      </c>
      <c r="B1431" s="42">
        <v>1719</v>
      </c>
      <c r="C1431" s="42">
        <f t="shared" si="24"/>
        <v>0</v>
      </c>
    </row>
    <row r="1432" spans="1:3" ht="14.45" customHeight="1" x14ac:dyDescent="0.2">
      <c r="A1432" s="35">
        <f>'J1-2B'!I48</f>
        <v>0</v>
      </c>
      <c r="B1432" s="42">
        <v>1719</v>
      </c>
      <c r="C1432" s="42">
        <f t="shared" si="24"/>
        <v>0</v>
      </c>
    </row>
    <row r="1433" spans="1:3" ht="14.45" customHeight="1" x14ac:dyDescent="0.2">
      <c r="A1433" s="35">
        <f>'J1-2B'!I49</f>
        <v>0</v>
      </c>
      <c r="B1433" s="42">
        <v>1861</v>
      </c>
      <c r="C1433" s="42">
        <f t="shared" si="24"/>
        <v>0</v>
      </c>
    </row>
    <row r="1434" spans="1:3" ht="14.45" customHeight="1" x14ac:dyDescent="0.2">
      <c r="A1434" s="35">
        <f>'J1-2B'!I50</f>
        <v>0</v>
      </c>
      <c r="B1434" s="42">
        <v>1861</v>
      </c>
      <c r="C1434" s="42">
        <f t="shared" si="24"/>
        <v>0</v>
      </c>
    </row>
    <row r="1435" spans="1:3" ht="14.45" customHeight="1" x14ac:dyDescent="0.2">
      <c r="A1435" s="35">
        <f>'J1-2B'!J11</f>
        <v>0</v>
      </c>
      <c r="B1435" s="42">
        <v>773</v>
      </c>
      <c r="C1435" s="42">
        <f t="shared" si="24"/>
        <v>0</v>
      </c>
    </row>
    <row r="1436" spans="1:3" ht="14.45" customHeight="1" x14ac:dyDescent="0.2">
      <c r="A1436" s="35">
        <f>'J1-2B'!J12</f>
        <v>0</v>
      </c>
      <c r="B1436" s="42">
        <v>773</v>
      </c>
      <c r="C1436" s="42">
        <f t="shared" si="24"/>
        <v>0</v>
      </c>
    </row>
    <row r="1437" spans="1:3" ht="14.45" customHeight="1" x14ac:dyDescent="0.2">
      <c r="A1437" s="35">
        <f>'J1-2B'!J13</f>
        <v>0</v>
      </c>
      <c r="B1437" s="42">
        <v>773</v>
      </c>
      <c r="C1437" s="42">
        <f t="shared" si="24"/>
        <v>0</v>
      </c>
    </row>
    <row r="1438" spans="1:3" ht="14.45" customHeight="1" x14ac:dyDescent="0.2">
      <c r="A1438" s="35">
        <f>'J1-2B'!J14</f>
        <v>0</v>
      </c>
      <c r="B1438" s="42">
        <v>773</v>
      </c>
      <c r="C1438" s="42">
        <f t="shared" si="24"/>
        <v>0</v>
      </c>
    </row>
    <row r="1439" spans="1:3" ht="14.45" customHeight="1" x14ac:dyDescent="0.2">
      <c r="A1439" s="35">
        <f>'J1-2B'!J15</f>
        <v>0</v>
      </c>
      <c r="B1439" s="42">
        <v>773</v>
      </c>
      <c r="C1439" s="42">
        <f t="shared" si="24"/>
        <v>0</v>
      </c>
    </row>
    <row r="1440" spans="1:3" ht="14.45" customHeight="1" x14ac:dyDescent="0.2">
      <c r="A1440" s="35">
        <f>'J1-2B'!J16</f>
        <v>0</v>
      </c>
      <c r="B1440" s="42">
        <v>773</v>
      </c>
      <c r="C1440" s="42">
        <f t="shared" si="24"/>
        <v>0</v>
      </c>
    </row>
    <row r="1441" spans="1:3" ht="14.45" customHeight="1" x14ac:dyDescent="0.2">
      <c r="A1441" s="35">
        <f>'J1-2B'!J17</f>
        <v>0</v>
      </c>
      <c r="B1441" s="42">
        <v>773</v>
      </c>
      <c r="C1441" s="42">
        <f t="shared" si="24"/>
        <v>0</v>
      </c>
    </row>
    <row r="1442" spans="1:3" ht="14.45" customHeight="1" x14ac:dyDescent="0.2">
      <c r="A1442" s="35">
        <f>'J1-2B'!J18</f>
        <v>0</v>
      </c>
      <c r="B1442" s="42">
        <v>773</v>
      </c>
      <c r="C1442" s="42">
        <f t="shared" si="24"/>
        <v>0</v>
      </c>
    </row>
    <row r="1443" spans="1:3" ht="14.45" customHeight="1" x14ac:dyDescent="0.2">
      <c r="A1443" s="35">
        <f>'J1-2B'!J19</f>
        <v>0</v>
      </c>
      <c r="B1443" s="42">
        <v>773</v>
      </c>
      <c r="C1443" s="42">
        <f t="shared" si="24"/>
        <v>0</v>
      </c>
    </row>
    <row r="1444" spans="1:3" ht="14.45" customHeight="1" x14ac:dyDescent="0.2">
      <c r="A1444" s="35">
        <f>'J1-2B'!J20</f>
        <v>0</v>
      </c>
      <c r="B1444" s="42">
        <v>773</v>
      </c>
      <c r="C1444" s="42">
        <f t="shared" si="24"/>
        <v>0</v>
      </c>
    </row>
    <row r="1445" spans="1:3" ht="14.45" customHeight="1" x14ac:dyDescent="0.2">
      <c r="A1445" s="35">
        <f>'J1-2B'!J21</f>
        <v>0</v>
      </c>
      <c r="B1445" s="42">
        <v>773</v>
      </c>
      <c r="C1445" s="42">
        <f t="shared" si="24"/>
        <v>0</v>
      </c>
    </row>
    <row r="1446" spans="1:3" ht="14.45" customHeight="1" x14ac:dyDescent="0.2">
      <c r="A1446" s="35">
        <f>'J1-2B'!J22</f>
        <v>0</v>
      </c>
      <c r="B1446" s="42">
        <v>773</v>
      </c>
      <c r="C1446" s="42">
        <f t="shared" si="24"/>
        <v>0</v>
      </c>
    </row>
    <row r="1447" spans="1:3" ht="14.45" customHeight="1" x14ac:dyDescent="0.2">
      <c r="A1447" s="35">
        <f>'J1-2B'!J23</f>
        <v>0</v>
      </c>
      <c r="B1447" s="42">
        <v>773</v>
      </c>
      <c r="C1447" s="42">
        <f t="shared" si="24"/>
        <v>0</v>
      </c>
    </row>
    <row r="1448" spans="1:3" ht="14.45" customHeight="1" x14ac:dyDescent="0.2">
      <c r="A1448" s="35">
        <f>'J1-2B'!J24</f>
        <v>0</v>
      </c>
      <c r="B1448" s="42">
        <v>773</v>
      </c>
      <c r="C1448" s="42">
        <f t="shared" si="24"/>
        <v>0</v>
      </c>
    </row>
    <row r="1449" spans="1:3" ht="14.45" customHeight="1" x14ac:dyDescent="0.2">
      <c r="A1449" s="35">
        <f>'J1-2B'!J25</f>
        <v>0</v>
      </c>
      <c r="B1449" s="42">
        <v>773</v>
      </c>
      <c r="C1449" s="42">
        <f t="shared" si="24"/>
        <v>0</v>
      </c>
    </row>
    <row r="1450" spans="1:3" ht="14.45" customHeight="1" x14ac:dyDescent="0.2">
      <c r="A1450" s="35">
        <f>'J1-2B'!J26</f>
        <v>0</v>
      </c>
      <c r="B1450" s="42">
        <v>773</v>
      </c>
      <c r="C1450" s="42">
        <f t="shared" si="24"/>
        <v>0</v>
      </c>
    </row>
    <row r="1451" spans="1:3" ht="14.45" customHeight="1" x14ac:dyDescent="0.2">
      <c r="A1451" s="35">
        <f>'J1-2B'!J27</f>
        <v>0</v>
      </c>
      <c r="B1451" s="42">
        <v>773</v>
      </c>
      <c r="C1451" s="42">
        <f t="shared" si="24"/>
        <v>0</v>
      </c>
    </row>
    <row r="1452" spans="1:3" ht="14.45" customHeight="1" x14ac:dyDescent="0.2">
      <c r="A1452" s="35">
        <f>'J1-2B'!J28</f>
        <v>0</v>
      </c>
      <c r="B1452" s="42">
        <v>773</v>
      </c>
      <c r="C1452" s="42">
        <f t="shared" si="24"/>
        <v>0</v>
      </c>
    </row>
    <row r="1453" spans="1:3" ht="14.45" customHeight="1" x14ac:dyDescent="0.2">
      <c r="A1453" s="35">
        <f>'J1-2B'!J29</f>
        <v>0</v>
      </c>
      <c r="B1453" s="42">
        <v>773</v>
      </c>
      <c r="C1453" s="42">
        <f t="shared" si="24"/>
        <v>0</v>
      </c>
    </row>
    <row r="1454" spans="1:3" ht="14.45" customHeight="1" x14ac:dyDescent="0.2">
      <c r="A1454" s="35">
        <f>'J1-2B'!J30</f>
        <v>0</v>
      </c>
      <c r="B1454" s="42">
        <v>773</v>
      </c>
      <c r="C1454" s="42">
        <f t="shared" si="24"/>
        <v>0</v>
      </c>
    </row>
    <row r="1455" spans="1:3" ht="14.45" customHeight="1" x14ac:dyDescent="0.2">
      <c r="A1455" s="35">
        <f>'J1-2B'!J31</f>
        <v>0</v>
      </c>
      <c r="B1455" s="42">
        <v>319</v>
      </c>
      <c r="C1455" s="42">
        <f t="shared" si="24"/>
        <v>0</v>
      </c>
    </row>
    <row r="1456" spans="1:3" ht="14.45" customHeight="1" x14ac:dyDescent="0.2">
      <c r="A1456" s="35">
        <f>'J1-2B'!J32</f>
        <v>0</v>
      </c>
      <c r="B1456" s="42">
        <v>319</v>
      </c>
      <c r="C1456" s="42">
        <f t="shared" si="24"/>
        <v>0</v>
      </c>
    </row>
    <row r="1457" spans="1:3" ht="14.45" customHeight="1" x14ac:dyDescent="0.2">
      <c r="A1457" s="35">
        <f>'J1-2B'!J33</f>
        <v>0</v>
      </c>
      <c r="B1457" s="42">
        <v>319</v>
      </c>
      <c r="C1457" s="42">
        <f t="shared" si="24"/>
        <v>0</v>
      </c>
    </row>
    <row r="1458" spans="1:3" ht="14.45" customHeight="1" x14ac:dyDescent="0.2">
      <c r="A1458" s="35">
        <f>'J1-2B'!J34</f>
        <v>0</v>
      </c>
      <c r="B1458" s="42">
        <v>319</v>
      </c>
      <c r="C1458" s="42">
        <f t="shared" si="24"/>
        <v>0</v>
      </c>
    </row>
    <row r="1459" spans="1:3" ht="14.45" customHeight="1" x14ac:dyDescent="0.2">
      <c r="A1459" s="35">
        <f>'J1-2B'!J35</f>
        <v>0</v>
      </c>
      <c r="B1459" s="42">
        <v>2727</v>
      </c>
      <c r="C1459" s="42">
        <f t="shared" si="24"/>
        <v>0</v>
      </c>
    </row>
    <row r="1460" spans="1:3" ht="14.45" customHeight="1" x14ac:dyDescent="0.2">
      <c r="A1460" s="35">
        <f>'J1-2B'!K11</f>
        <v>0</v>
      </c>
      <c r="B1460" s="42">
        <v>148</v>
      </c>
      <c r="C1460" s="42">
        <f t="shared" si="24"/>
        <v>0</v>
      </c>
    </row>
    <row r="1461" spans="1:3" ht="14.45" customHeight="1" x14ac:dyDescent="0.2">
      <c r="A1461" s="35">
        <f>'J1-2B'!K12</f>
        <v>0</v>
      </c>
      <c r="B1461" s="42">
        <v>148</v>
      </c>
      <c r="C1461" s="42">
        <f t="shared" si="24"/>
        <v>0</v>
      </c>
    </row>
    <row r="1462" spans="1:3" ht="14.45" customHeight="1" x14ac:dyDescent="0.2">
      <c r="A1462" s="35">
        <f>'J1-2B'!K13</f>
        <v>0</v>
      </c>
      <c r="B1462" s="42">
        <v>148</v>
      </c>
      <c r="C1462" s="42">
        <f t="shared" si="24"/>
        <v>0</v>
      </c>
    </row>
    <row r="1463" spans="1:3" ht="14.45" customHeight="1" x14ac:dyDescent="0.2">
      <c r="A1463" s="35">
        <f>'J1-2B'!K14</f>
        <v>0</v>
      </c>
      <c r="B1463" s="42">
        <v>148</v>
      </c>
      <c r="C1463" s="42">
        <f t="shared" si="24"/>
        <v>0</v>
      </c>
    </row>
    <row r="1464" spans="1:3" ht="14.45" customHeight="1" x14ac:dyDescent="0.2">
      <c r="A1464" s="35">
        <f>'J1-2B'!K15</f>
        <v>0</v>
      </c>
      <c r="B1464" s="42">
        <v>148</v>
      </c>
      <c r="C1464" s="42">
        <f t="shared" si="24"/>
        <v>0</v>
      </c>
    </row>
    <row r="1465" spans="1:3" ht="14.45" customHeight="1" x14ac:dyDescent="0.2">
      <c r="A1465" s="35">
        <f>'J1-2B'!K16</f>
        <v>0</v>
      </c>
      <c r="B1465" s="42">
        <v>148</v>
      </c>
      <c r="C1465" s="42">
        <f t="shared" si="24"/>
        <v>0</v>
      </c>
    </row>
    <row r="1466" spans="1:3" ht="14.45" customHeight="1" x14ac:dyDescent="0.2">
      <c r="A1466" s="35">
        <f>'J1-2B'!K17</f>
        <v>0</v>
      </c>
      <c r="B1466" s="42">
        <v>148</v>
      </c>
      <c r="C1466" s="42">
        <f t="shared" si="24"/>
        <v>0</v>
      </c>
    </row>
    <row r="1467" spans="1:3" ht="14.45" customHeight="1" x14ac:dyDescent="0.2">
      <c r="A1467" s="35">
        <f>'J1-2B'!K18</f>
        <v>0</v>
      </c>
      <c r="B1467" s="42">
        <v>148</v>
      </c>
      <c r="C1467" s="42">
        <f t="shared" si="24"/>
        <v>0</v>
      </c>
    </row>
    <row r="1468" spans="1:3" ht="14.45" customHeight="1" x14ac:dyDescent="0.2">
      <c r="A1468" s="35">
        <f>'J1-2B'!K19</f>
        <v>0</v>
      </c>
      <c r="B1468" s="42">
        <v>148</v>
      </c>
      <c r="C1468" s="42">
        <f t="shared" si="24"/>
        <v>0</v>
      </c>
    </row>
    <row r="1469" spans="1:3" ht="14.45" customHeight="1" x14ac:dyDescent="0.2">
      <c r="A1469" s="35">
        <f>'J1-2B'!K20</f>
        <v>0</v>
      </c>
      <c r="B1469" s="42">
        <v>148</v>
      </c>
      <c r="C1469" s="42">
        <f t="shared" si="24"/>
        <v>0</v>
      </c>
    </row>
    <row r="1470" spans="1:3" ht="14.45" customHeight="1" x14ac:dyDescent="0.2">
      <c r="A1470" s="35">
        <f>'J1-2B'!K21</f>
        <v>0</v>
      </c>
      <c r="B1470" s="42">
        <v>148</v>
      </c>
      <c r="C1470" s="42">
        <f t="shared" si="24"/>
        <v>0</v>
      </c>
    </row>
    <row r="1471" spans="1:3" ht="14.45" customHeight="1" x14ac:dyDescent="0.2">
      <c r="A1471" s="35">
        <f>'J1-2B'!K22</f>
        <v>0</v>
      </c>
      <c r="B1471" s="42">
        <v>148</v>
      </c>
      <c r="C1471" s="42">
        <f t="shared" ref="C1471:C1534" si="25">A1471*B1471</f>
        <v>0</v>
      </c>
    </row>
    <row r="1472" spans="1:3" ht="14.45" customHeight="1" x14ac:dyDescent="0.2">
      <c r="A1472" s="35">
        <f>'J1-2B'!K23</f>
        <v>0</v>
      </c>
      <c r="B1472" s="42">
        <v>148</v>
      </c>
      <c r="C1472" s="42">
        <f t="shared" si="25"/>
        <v>0</v>
      </c>
    </row>
    <row r="1473" spans="1:3" ht="14.45" customHeight="1" x14ac:dyDescent="0.2">
      <c r="A1473" s="35">
        <f>'J1-2B'!K24</f>
        <v>0</v>
      </c>
      <c r="B1473" s="42">
        <v>148</v>
      </c>
      <c r="C1473" s="42">
        <f t="shared" si="25"/>
        <v>0</v>
      </c>
    </row>
    <row r="1474" spans="1:3" ht="14.45" customHeight="1" x14ac:dyDescent="0.2">
      <c r="A1474" s="35">
        <f>'J1-2B'!K25</f>
        <v>0</v>
      </c>
      <c r="B1474" s="42">
        <v>148</v>
      </c>
      <c r="C1474" s="42">
        <f t="shared" si="25"/>
        <v>0</v>
      </c>
    </row>
    <row r="1475" spans="1:3" ht="14.45" customHeight="1" x14ac:dyDescent="0.2">
      <c r="A1475" s="35">
        <f>'J1-2B'!K26</f>
        <v>0</v>
      </c>
      <c r="B1475" s="42">
        <v>148</v>
      </c>
      <c r="C1475" s="42">
        <f t="shared" si="25"/>
        <v>0</v>
      </c>
    </row>
    <row r="1476" spans="1:3" ht="14.45" customHeight="1" x14ac:dyDescent="0.2">
      <c r="A1476" s="35">
        <f>'J1-2B'!K27</f>
        <v>0</v>
      </c>
      <c r="B1476" s="42">
        <v>148</v>
      </c>
      <c r="C1476" s="42">
        <f t="shared" si="25"/>
        <v>0</v>
      </c>
    </row>
    <row r="1477" spans="1:3" ht="14.45" customHeight="1" x14ac:dyDescent="0.2">
      <c r="A1477" s="35">
        <f>'J1-2B'!K28</f>
        <v>0</v>
      </c>
      <c r="B1477" s="42">
        <v>148</v>
      </c>
      <c r="C1477" s="42">
        <f t="shared" si="25"/>
        <v>0</v>
      </c>
    </row>
    <row r="1478" spans="1:3" ht="14.45" customHeight="1" x14ac:dyDescent="0.2">
      <c r="A1478" s="35">
        <f>'J1-2B'!K29</f>
        <v>0</v>
      </c>
      <c r="B1478" s="42">
        <v>148</v>
      </c>
      <c r="C1478" s="42">
        <f t="shared" si="25"/>
        <v>0</v>
      </c>
    </row>
    <row r="1479" spans="1:3" ht="14.45" customHeight="1" x14ac:dyDescent="0.2">
      <c r="A1479" s="35">
        <f>'J1-2B'!K30</f>
        <v>0</v>
      </c>
      <c r="B1479" s="42">
        <v>148</v>
      </c>
      <c r="C1479" s="42">
        <f t="shared" si="25"/>
        <v>0</v>
      </c>
    </row>
    <row r="1480" spans="1:3" ht="14.45" customHeight="1" x14ac:dyDescent="0.2">
      <c r="A1480" s="35">
        <f>'J1-2B'!K31</f>
        <v>0</v>
      </c>
      <c r="B1480" s="42">
        <v>319</v>
      </c>
      <c r="C1480" s="42">
        <f t="shared" si="25"/>
        <v>0</v>
      </c>
    </row>
    <row r="1481" spans="1:3" ht="14.45" customHeight="1" x14ac:dyDescent="0.2">
      <c r="A1481" s="35">
        <f>'J1-2B'!K32</f>
        <v>0</v>
      </c>
      <c r="B1481" s="42">
        <v>319</v>
      </c>
      <c r="C1481" s="42">
        <f t="shared" si="25"/>
        <v>0</v>
      </c>
    </row>
    <row r="1482" spans="1:3" ht="14.45" customHeight="1" x14ac:dyDescent="0.2">
      <c r="A1482" s="35">
        <f>'J1-2B'!K33</f>
        <v>0</v>
      </c>
      <c r="B1482" s="42">
        <v>319</v>
      </c>
      <c r="C1482" s="42">
        <f t="shared" si="25"/>
        <v>0</v>
      </c>
    </row>
    <row r="1483" spans="1:3" ht="14.45" customHeight="1" x14ac:dyDescent="0.2">
      <c r="A1483" s="35">
        <f>'J1-2B'!K34</f>
        <v>0</v>
      </c>
      <c r="B1483" s="42">
        <v>319</v>
      </c>
      <c r="C1483" s="42">
        <f t="shared" si="25"/>
        <v>0</v>
      </c>
    </row>
    <row r="1484" spans="1:3" ht="14.45" customHeight="1" x14ac:dyDescent="0.2">
      <c r="A1484" s="35">
        <f>'J1-2B'!K35</f>
        <v>0</v>
      </c>
      <c r="B1484" s="42">
        <v>2727</v>
      </c>
      <c r="C1484" s="42">
        <f t="shared" si="25"/>
        <v>0</v>
      </c>
    </row>
    <row r="1485" spans="1:3" ht="14.45" customHeight="1" x14ac:dyDescent="0.2">
      <c r="A1485" s="35">
        <f>'J1-2B'!K42</f>
        <v>0</v>
      </c>
      <c r="B1485" s="42">
        <v>377</v>
      </c>
      <c r="C1485" s="42">
        <f t="shared" si="25"/>
        <v>0</v>
      </c>
    </row>
    <row r="1486" spans="1:3" ht="14.45" customHeight="1" x14ac:dyDescent="0.2">
      <c r="A1486" s="35">
        <f>'J1-2B'!K43</f>
        <v>0</v>
      </c>
      <c r="B1486" s="42">
        <v>377</v>
      </c>
      <c r="C1486" s="42">
        <f t="shared" si="25"/>
        <v>0</v>
      </c>
    </row>
    <row r="1487" spans="1:3" ht="14.45" customHeight="1" x14ac:dyDescent="0.2">
      <c r="A1487" s="35">
        <f>'J1-2B'!K44</f>
        <v>0</v>
      </c>
      <c r="B1487" s="42">
        <v>377</v>
      </c>
      <c r="C1487" s="42">
        <f t="shared" si="25"/>
        <v>0</v>
      </c>
    </row>
    <row r="1488" spans="1:3" ht="14.45" customHeight="1" x14ac:dyDescent="0.2">
      <c r="A1488" s="35">
        <f>'J1-2B'!K45</f>
        <v>0</v>
      </c>
      <c r="B1488" s="42">
        <v>377</v>
      </c>
      <c r="C1488" s="42">
        <f t="shared" si="25"/>
        <v>0</v>
      </c>
    </row>
    <row r="1489" spans="1:3" ht="14.45" customHeight="1" x14ac:dyDescent="0.2">
      <c r="A1489" s="35">
        <f>'J1-2B'!K46</f>
        <v>0</v>
      </c>
      <c r="B1489" s="42">
        <v>377</v>
      </c>
      <c r="C1489" s="42">
        <f t="shared" si="25"/>
        <v>0</v>
      </c>
    </row>
    <row r="1490" spans="1:3" ht="14.45" customHeight="1" x14ac:dyDescent="0.2">
      <c r="A1490" s="35">
        <f>'J1-2B'!K47</f>
        <v>0</v>
      </c>
      <c r="B1490" s="42">
        <v>1719</v>
      </c>
      <c r="C1490" s="42">
        <f t="shared" si="25"/>
        <v>0</v>
      </c>
    </row>
    <row r="1491" spans="1:3" ht="14.45" customHeight="1" x14ac:dyDescent="0.2">
      <c r="A1491" s="35">
        <f>'J1-2B'!K48</f>
        <v>0</v>
      </c>
      <c r="B1491" s="42">
        <v>1719</v>
      </c>
      <c r="C1491" s="42">
        <f t="shared" si="25"/>
        <v>0</v>
      </c>
    </row>
    <row r="1492" spans="1:3" ht="14.45" customHeight="1" x14ac:dyDescent="0.2">
      <c r="A1492" s="35">
        <f>'J1-2B'!K49</f>
        <v>0</v>
      </c>
      <c r="B1492" s="42">
        <v>1861</v>
      </c>
      <c r="C1492" s="42">
        <f t="shared" si="25"/>
        <v>0</v>
      </c>
    </row>
    <row r="1493" spans="1:3" ht="14.45" customHeight="1" x14ac:dyDescent="0.2">
      <c r="A1493" s="35">
        <f>'J1-2B'!K50</f>
        <v>0</v>
      </c>
      <c r="B1493" s="42">
        <v>1861</v>
      </c>
      <c r="C1493" s="42">
        <f t="shared" si="25"/>
        <v>0</v>
      </c>
    </row>
    <row r="1494" spans="1:3" ht="14.45" customHeight="1" x14ac:dyDescent="0.2">
      <c r="A1494" s="35">
        <f>'J1-2B'!L11</f>
        <v>0</v>
      </c>
      <c r="B1494" s="42">
        <v>148</v>
      </c>
      <c r="C1494" s="42">
        <f t="shared" si="25"/>
        <v>0</v>
      </c>
    </row>
    <row r="1495" spans="1:3" ht="14.45" customHeight="1" x14ac:dyDescent="0.2">
      <c r="A1495" s="35">
        <f>'J1-2B'!L12</f>
        <v>0</v>
      </c>
      <c r="B1495" s="42">
        <v>148</v>
      </c>
      <c r="C1495" s="42">
        <f t="shared" si="25"/>
        <v>0</v>
      </c>
    </row>
    <row r="1496" spans="1:3" ht="14.45" customHeight="1" x14ac:dyDescent="0.2">
      <c r="A1496" s="35">
        <f>'J1-2B'!L13</f>
        <v>0</v>
      </c>
      <c r="B1496" s="42">
        <v>148</v>
      </c>
      <c r="C1496" s="42">
        <f t="shared" si="25"/>
        <v>0</v>
      </c>
    </row>
    <row r="1497" spans="1:3" ht="14.45" customHeight="1" x14ac:dyDescent="0.2">
      <c r="A1497" s="35">
        <f>'J1-2B'!L14</f>
        <v>0</v>
      </c>
      <c r="B1497" s="42">
        <v>148</v>
      </c>
      <c r="C1497" s="42">
        <f t="shared" si="25"/>
        <v>0</v>
      </c>
    </row>
    <row r="1498" spans="1:3" ht="14.45" customHeight="1" x14ac:dyDescent="0.2">
      <c r="A1498" s="35">
        <f>'J1-2B'!L15</f>
        <v>0</v>
      </c>
      <c r="B1498" s="42">
        <v>148</v>
      </c>
      <c r="C1498" s="42">
        <f t="shared" si="25"/>
        <v>0</v>
      </c>
    </row>
    <row r="1499" spans="1:3" ht="14.45" customHeight="1" x14ac:dyDescent="0.2">
      <c r="A1499" s="35">
        <f>'J1-2B'!L16</f>
        <v>0</v>
      </c>
      <c r="B1499" s="42">
        <v>148</v>
      </c>
      <c r="C1499" s="42">
        <f t="shared" si="25"/>
        <v>0</v>
      </c>
    </row>
    <row r="1500" spans="1:3" ht="14.45" customHeight="1" x14ac:dyDescent="0.2">
      <c r="A1500" s="35">
        <f>'J1-2B'!L17</f>
        <v>0</v>
      </c>
      <c r="B1500" s="42">
        <v>148</v>
      </c>
      <c r="C1500" s="42">
        <f t="shared" si="25"/>
        <v>0</v>
      </c>
    </row>
    <row r="1501" spans="1:3" ht="14.45" customHeight="1" x14ac:dyDescent="0.2">
      <c r="A1501" s="35">
        <f>'J1-2B'!L18</f>
        <v>0</v>
      </c>
      <c r="B1501" s="42">
        <v>148</v>
      </c>
      <c r="C1501" s="42">
        <f t="shared" si="25"/>
        <v>0</v>
      </c>
    </row>
    <row r="1502" spans="1:3" ht="14.45" customHeight="1" x14ac:dyDescent="0.2">
      <c r="A1502" s="35">
        <f>'J1-2B'!L19</f>
        <v>0</v>
      </c>
      <c r="B1502" s="42">
        <v>148</v>
      </c>
      <c r="C1502" s="42">
        <f t="shared" si="25"/>
        <v>0</v>
      </c>
    </row>
    <row r="1503" spans="1:3" ht="14.45" customHeight="1" x14ac:dyDescent="0.2">
      <c r="A1503" s="35">
        <f>'J1-2B'!L20</f>
        <v>0</v>
      </c>
      <c r="B1503" s="42">
        <v>148</v>
      </c>
      <c r="C1503" s="42">
        <f t="shared" si="25"/>
        <v>0</v>
      </c>
    </row>
    <row r="1504" spans="1:3" ht="14.45" customHeight="1" x14ac:dyDescent="0.2">
      <c r="A1504" s="35">
        <f>'J1-2B'!L21</f>
        <v>0</v>
      </c>
      <c r="B1504" s="42">
        <v>148</v>
      </c>
      <c r="C1504" s="42">
        <f t="shared" si="25"/>
        <v>0</v>
      </c>
    </row>
    <row r="1505" spans="1:3" ht="14.45" customHeight="1" x14ac:dyDescent="0.2">
      <c r="A1505" s="35">
        <f>'J1-2B'!L22</f>
        <v>0</v>
      </c>
      <c r="B1505" s="42">
        <v>148</v>
      </c>
      <c r="C1505" s="42">
        <f t="shared" si="25"/>
        <v>0</v>
      </c>
    </row>
    <row r="1506" spans="1:3" ht="14.45" customHeight="1" x14ac:dyDescent="0.2">
      <c r="A1506" s="35">
        <f>'J1-2B'!L23</f>
        <v>0</v>
      </c>
      <c r="B1506" s="42">
        <v>148</v>
      </c>
      <c r="C1506" s="42">
        <f t="shared" si="25"/>
        <v>0</v>
      </c>
    </row>
    <row r="1507" spans="1:3" ht="14.45" customHeight="1" x14ac:dyDescent="0.2">
      <c r="A1507" s="35">
        <f>'J1-2B'!L24</f>
        <v>0</v>
      </c>
      <c r="B1507" s="42">
        <v>148</v>
      </c>
      <c r="C1507" s="42">
        <f t="shared" si="25"/>
        <v>0</v>
      </c>
    </row>
    <row r="1508" spans="1:3" ht="14.45" customHeight="1" x14ac:dyDescent="0.2">
      <c r="A1508" s="35">
        <f>'J1-2B'!L25</f>
        <v>0</v>
      </c>
      <c r="B1508" s="42">
        <v>148</v>
      </c>
      <c r="C1508" s="42">
        <f t="shared" si="25"/>
        <v>0</v>
      </c>
    </row>
    <row r="1509" spans="1:3" ht="14.45" customHeight="1" x14ac:dyDescent="0.2">
      <c r="A1509" s="35">
        <f>'J1-2B'!L26</f>
        <v>0</v>
      </c>
      <c r="B1509" s="42">
        <v>148</v>
      </c>
      <c r="C1509" s="42">
        <f t="shared" si="25"/>
        <v>0</v>
      </c>
    </row>
    <row r="1510" spans="1:3" ht="14.45" customHeight="1" x14ac:dyDescent="0.2">
      <c r="A1510" s="35">
        <f>'J1-2B'!L27</f>
        <v>0</v>
      </c>
      <c r="B1510" s="42">
        <v>148</v>
      </c>
      <c r="C1510" s="42">
        <f t="shared" si="25"/>
        <v>0</v>
      </c>
    </row>
    <row r="1511" spans="1:3" ht="14.45" customHeight="1" x14ac:dyDescent="0.2">
      <c r="A1511" s="35">
        <f>'J1-2B'!L28</f>
        <v>0</v>
      </c>
      <c r="B1511" s="42">
        <v>148</v>
      </c>
      <c r="C1511" s="42">
        <f t="shared" si="25"/>
        <v>0</v>
      </c>
    </row>
    <row r="1512" spans="1:3" ht="14.45" customHeight="1" x14ac:dyDescent="0.2">
      <c r="A1512" s="35">
        <f>'J1-2B'!L29</f>
        <v>0</v>
      </c>
      <c r="B1512" s="42">
        <v>148</v>
      </c>
      <c r="C1512" s="42">
        <f t="shared" si="25"/>
        <v>0</v>
      </c>
    </row>
    <row r="1513" spans="1:3" ht="14.45" customHeight="1" x14ac:dyDescent="0.2">
      <c r="A1513" s="35">
        <f>'J1-2B'!L30</f>
        <v>0</v>
      </c>
      <c r="B1513" s="42">
        <v>148</v>
      </c>
      <c r="C1513" s="42">
        <f t="shared" si="25"/>
        <v>0</v>
      </c>
    </row>
    <row r="1514" spans="1:3" ht="14.45" customHeight="1" x14ac:dyDescent="0.2">
      <c r="A1514" s="35">
        <f>'J1-2B'!L31</f>
        <v>0</v>
      </c>
      <c r="B1514" s="42">
        <v>319</v>
      </c>
      <c r="C1514" s="42">
        <f t="shared" si="25"/>
        <v>0</v>
      </c>
    </row>
    <row r="1515" spans="1:3" ht="14.45" customHeight="1" x14ac:dyDescent="0.2">
      <c r="A1515" s="35">
        <f>'J1-2B'!L32</f>
        <v>0</v>
      </c>
      <c r="B1515" s="42">
        <v>319</v>
      </c>
      <c r="C1515" s="42">
        <f t="shared" si="25"/>
        <v>0</v>
      </c>
    </row>
    <row r="1516" spans="1:3" ht="14.45" customHeight="1" x14ac:dyDescent="0.2">
      <c r="A1516" s="35">
        <f>'J1-2B'!L33</f>
        <v>0</v>
      </c>
      <c r="B1516" s="42">
        <v>319</v>
      </c>
      <c r="C1516" s="42">
        <f t="shared" si="25"/>
        <v>0</v>
      </c>
    </row>
    <row r="1517" spans="1:3" ht="14.45" customHeight="1" x14ac:dyDescent="0.2">
      <c r="A1517" s="35">
        <f>'J1-2B'!L34</f>
        <v>0</v>
      </c>
      <c r="B1517" s="42">
        <v>319</v>
      </c>
      <c r="C1517" s="42">
        <f t="shared" si="25"/>
        <v>0</v>
      </c>
    </row>
    <row r="1518" spans="1:3" ht="14.45" customHeight="1" x14ac:dyDescent="0.2">
      <c r="A1518" s="35">
        <f>'J1-2B'!L35</f>
        <v>0</v>
      </c>
      <c r="B1518" s="42">
        <v>2727</v>
      </c>
      <c r="C1518" s="42">
        <f t="shared" si="25"/>
        <v>0</v>
      </c>
    </row>
    <row r="1519" spans="1:3" ht="14.45" customHeight="1" x14ac:dyDescent="0.2">
      <c r="A1519" s="35">
        <f>'J1-2B'!M11</f>
        <v>0</v>
      </c>
      <c r="B1519" s="42">
        <v>773</v>
      </c>
      <c r="C1519" s="42">
        <f t="shared" si="25"/>
        <v>0</v>
      </c>
    </row>
    <row r="1520" spans="1:3" ht="14.45" customHeight="1" x14ac:dyDescent="0.2">
      <c r="A1520" s="35">
        <f>'J1-2B'!M12</f>
        <v>0</v>
      </c>
      <c r="B1520" s="42">
        <v>773</v>
      </c>
      <c r="C1520" s="42">
        <f t="shared" si="25"/>
        <v>0</v>
      </c>
    </row>
    <row r="1521" spans="1:3" ht="14.45" customHeight="1" x14ac:dyDescent="0.2">
      <c r="A1521" s="35">
        <f>'J1-2B'!M13</f>
        <v>0</v>
      </c>
      <c r="B1521" s="42">
        <v>773</v>
      </c>
      <c r="C1521" s="42">
        <f t="shared" si="25"/>
        <v>0</v>
      </c>
    </row>
    <row r="1522" spans="1:3" ht="14.45" customHeight="1" x14ac:dyDescent="0.2">
      <c r="A1522" s="35">
        <f>'J1-2B'!M14</f>
        <v>0</v>
      </c>
      <c r="B1522" s="42">
        <v>773</v>
      </c>
      <c r="C1522" s="42">
        <f t="shared" si="25"/>
        <v>0</v>
      </c>
    </row>
    <row r="1523" spans="1:3" ht="14.45" customHeight="1" x14ac:dyDescent="0.2">
      <c r="A1523" s="35">
        <f>'J1-2B'!M15</f>
        <v>0</v>
      </c>
      <c r="B1523" s="42">
        <v>773</v>
      </c>
      <c r="C1523" s="42">
        <f t="shared" si="25"/>
        <v>0</v>
      </c>
    </row>
    <row r="1524" spans="1:3" ht="14.45" customHeight="1" x14ac:dyDescent="0.2">
      <c r="A1524" s="35">
        <f>'J1-2B'!M16</f>
        <v>0</v>
      </c>
      <c r="B1524" s="42">
        <v>773</v>
      </c>
      <c r="C1524" s="42">
        <f t="shared" si="25"/>
        <v>0</v>
      </c>
    </row>
    <row r="1525" spans="1:3" ht="14.45" customHeight="1" x14ac:dyDescent="0.2">
      <c r="A1525" s="35">
        <f>'J1-2B'!M17</f>
        <v>0</v>
      </c>
      <c r="B1525" s="42">
        <v>773</v>
      </c>
      <c r="C1525" s="42">
        <f t="shared" si="25"/>
        <v>0</v>
      </c>
    </row>
    <row r="1526" spans="1:3" ht="14.45" customHeight="1" x14ac:dyDescent="0.2">
      <c r="A1526" s="35">
        <f>'J1-2B'!M18</f>
        <v>0</v>
      </c>
      <c r="B1526" s="42">
        <v>773</v>
      </c>
      <c r="C1526" s="42">
        <f t="shared" si="25"/>
        <v>0</v>
      </c>
    </row>
    <row r="1527" spans="1:3" ht="14.45" customHeight="1" x14ac:dyDescent="0.2">
      <c r="A1527" s="35">
        <f>'J1-2B'!M19</f>
        <v>0</v>
      </c>
      <c r="B1527" s="42">
        <v>773</v>
      </c>
      <c r="C1527" s="42">
        <f t="shared" si="25"/>
        <v>0</v>
      </c>
    </row>
    <row r="1528" spans="1:3" ht="14.45" customHeight="1" x14ac:dyDescent="0.2">
      <c r="A1528" s="35">
        <f>'J1-2B'!M20</f>
        <v>0</v>
      </c>
      <c r="B1528" s="42">
        <v>773</v>
      </c>
      <c r="C1528" s="42">
        <f t="shared" si="25"/>
        <v>0</v>
      </c>
    </row>
    <row r="1529" spans="1:3" ht="14.45" customHeight="1" x14ac:dyDescent="0.2">
      <c r="A1529" s="35">
        <f>'J1-2B'!M21</f>
        <v>0</v>
      </c>
      <c r="B1529" s="42">
        <v>773</v>
      </c>
      <c r="C1529" s="42">
        <f t="shared" si="25"/>
        <v>0</v>
      </c>
    </row>
    <row r="1530" spans="1:3" ht="14.45" customHeight="1" x14ac:dyDescent="0.2">
      <c r="A1530" s="35">
        <f>'J1-2B'!M22</f>
        <v>0</v>
      </c>
      <c r="B1530" s="42">
        <v>773</v>
      </c>
      <c r="C1530" s="42">
        <f t="shared" si="25"/>
        <v>0</v>
      </c>
    </row>
    <row r="1531" spans="1:3" ht="14.45" customHeight="1" x14ac:dyDescent="0.2">
      <c r="A1531" s="35">
        <f>'J1-2B'!M23</f>
        <v>0</v>
      </c>
      <c r="B1531" s="42">
        <v>773</v>
      </c>
      <c r="C1531" s="42">
        <f t="shared" si="25"/>
        <v>0</v>
      </c>
    </row>
    <row r="1532" spans="1:3" ht="14.45" customHeight="1" x14ac:dyDescent="0.2">
      <c r="A1532" s="35">
        <f>'J1-2B'!M24</f>
        <v>0</v>
      </c>
      <c r="B1532" s="42">
        <v>773</v>
      </c>
      <c r="C1532" s="42">
        <f t="shared" si="25"/>
        <v>0</v>
      </c>
    </row>
    <row r="1533" spans="1:3" ht="14.45" customHeight="1" x14ac:dyDescent="0.2">
      <c r="A1533" s="35">
        <f>'J1-2B'!M25</f>
        <v>0</v>
      </c>
      <c r="B1533" s="42">
        <v>773</v>
      </c>
      <c r="C1533" s="42">
        <f t="shared" si="25"/>
        <v>0</v>
      </c>
    </row>
    <row r="1534" spans="1:3" ht="14.45" customHeight="1" x14ac:dyDescent="0.2">
      <c r="A1534" s="35">
        <f>'J1-2B'!M26</f>
        <v>0</v>
      </c>
      <c r="B1534" s="42">
        <v>773</v>
      </c>
      <c r="C1534" s="42">
        <f t="shared" si="25"/>
        <v>0</v>
      </c>
    </row>
    <row r="1535" spans="1:3" ht="14.45" customHeight="1" x14ac:dyDescent="0.2">
      <c r="A1535" s="35">
        <f>'J1-2B'!M27</f>
        <v>0</v>
      </c>
      <c r="B1535" s="42">
        <v>773</v>
      </c>
      <c r="C1535" s="42">
        <f t="shared" ref="C1535:C1598" si="26">A1535*B1535</f>
        <v>0</v>
      </c>
    </row>
    <row r="1536" spans="1:3" ht="14.45" customHeight="1" x14ac:dyDescent="0.2">
      <c r="A1536" s="35">
        <f>'J1-2B'!M28</f>
        <v>0</v>
      </c>
      <c r="B1536" s="42">
        <v>773</v>
      </c>
      <c r="C1536" s="42">
        <f t="shared" si="26"/>
        <v>0</v>
      </c>
    </row>
    <row r="1537" spans="1:3" ht="14.45" customHeight="1" x14ac:dyDescent="0.2">
      <c r="A1537" s="35">
        <f>'J1-2B'!M29</f>
        <v>0</v>
      </c>
      <c r="B1537" s="42">
        <v>773</v>
      </c>
      <c r="C1537" s="42">
        <f t="shared" si="26"/>
        <v>0</v>
      </c>
    </row>
    <row r="1538" spans="1:3" ht="14.45" customHeight="1" x14ac:dyDescent="0.2">
      <c r="A1538" s="35">
        <f>'J1-2B'!M30</f>
        <v>0</v>
      </c>
      <c r="B1538" s="42">
        <v>773</v>
      </c>
      <c r="C1538" s="42">
        <f t="shared" si="26"/>
        <v>0</v>
      </c>
    </row>
    <row r="1539" spans="1:3" ht="14.45" customHeight="1" x14ac:dyDescent="0.2">
      <c r="A1539" s="35">
        <f>'J1-2B'!M31</f>
        <v>0</v>
      </c>
      <c r="B1539" s="42">
        <v>319</v>
      </c>
      <c r="C1539" s="42">
        <f t="shared" si="26"/>
        <v>0</v>
      </c>
    </row>
    <row r="1540" spans="1:3" ht="14.45" customHeight="1" x14ac:dyDescent="0.2">
      <c r="A1540" s="35">
        <f>'J1-2B'!M32</f>
        <v>0</v>
      </c>
      <c r="B1540" s="42">
        <v>319</v>
      </c>
      <c r="C1540" s="42">
        <f t="shared" si="26"/>
        <v>0</v>
      </c>
    </row>
    <row r="1541" spans="1:3" ht="14.45" customHeight="1" x14ac:dyDescent="0.2">
      <c r="A1541" s="35">
        <f>'J1-2B'!M33</f>
        <v>0</v>
      </c>
      <c r="B1541" s="42">
        <v>319</v>
      </c>
      <c r="C1541" s="42">
        <f t="shared" si="26"/>
        <v>0</v>
      </c>
    </row>
    <row r="1542" spans="1:3" ht="14.45" customHeight="1" x14ac:dyDescent="0.2">
      <c r="A1542" s="35">
        <f>'J1-2B'!M34</f>
        <v>0</v>
      </c>
      <c r="B1542" s="42">
        <v>319</v>
      </c>
      <c r="C1542" s="42">
        <f t="shared" si="26"/>
        <v>0</v>
      </c>
    </row>
    <row r="1543" spans="1:3" ht="14.45" customHeight="1" x14ac:dyDescent="0.2">
      <c r="A1543" s="35">
        <f>'J1-2B'!M35</f>
        <v>0</v>
      </c>
      <c r="B1543" s="42">
        <v>2727</v>
      </c>
      <c r="C1543" s="42">
        <f t="shared" si="26"/>
        <v>0</v>
      </c>
    </row>
    <row r="1544" spans="1:3" ht="14.45" customHeight="1" x14ac:dyDescent="0.2">
      <c r="A1544" s="35">
        <f>'J1-2B'!M42</f>
        <v>0</v>
      </c>
      <c r="B1544" s="42">
        <v>377</v>
      </c>
      <c r="C1544" s="42">
        <f t="shared" si="26"/>
        <v>0</v>
      </c>
    </row>
    <row r="1545" spans="1:3" ht="14.45" customHeight="1" x14ac:dyDescent="0.2">
      <c r="A1545" s="35">
        <f>'J1-2B'!M43</f>
        <v>0</v>
      </c>
      <c r="B1545" s="42">
        <v>377</v>
      </c>
      <c r="C1545" s="42">
        <f t="shared" si="26"/>
        <v>0</v>
      </c>
    </row>
    <row r="1546" spans="1:3" ht="14.45" customHeight="1" x14ac:dyDescent="0.2">
      <c r="A1546" s="35">
        <f>'J1-2B'!M44</f>
        <v>0</v>
      </c>
      <c r="B1546" s="42">
        <v>377</v>
      </c>
      <c r="C1546" s="42">
        <f t="shared" si="26"/>
        <v>0</v>
      </c>
    </row>
    <row r="1547" spans="1:3" ht="14.45" customHeight="1" x14ac:dyDescent="0.2">
      <c r="A1547" s="35">
        <f>'J1-2B'!M45</f>
        <v>0</v>
      </c>
      <c r="B1547" s="42">
        <v>377</v>
      </c>
      <c r="C1547" s="42">
        <f t="shared" si="26"/>
        <v>0</v>
      </c>
    </row>
    <row r="1548" spans="1:3" ht="14.45" customHeight="1" x14ac:dyDescent="0.2">
      <c r="A1548" s="35">
        <f>'J1-2B'!M46</f>
        <v>0</v>
      </c>
      <c r="B1548" s="42">
        <v>377</v>
      </c>
      <c r="C1548" s="42">
        <f t="shared" si="26"/>
        <v>0</v>
      </c>
    </row>
    <row r="1549" spans="1:3" ht="14.45" customHeight="1" x14ac:dyDescent="0.2">
      <c r="A1549" s="35">
        <f>'J1-2B'!M47</f>
        <v>0</v>
      </c>
      <c r="B1549" s="42">
        <v>1719</v>
      </c>
      <c r="C1549" s="42">
        <f t="shared" si="26"/>
        <v>0</v>
      </c>
    </row>
    <row r="1550" spans="1:3" ht="14.45" customHeight="1" x14ac:dyDescent="0.2">
      <c r="A1550" s="35">
        <f>'J1-2B'!M48</f>
        <v>0</v>
      </c>
      <c r="B1550" s="42">
        <v>1719</v>
      </c>
      <c r="C1550" s="42">
        <f t="shared" si="26"/>
        <v>0</v>
      </c>
    </row>
    <row r="1551" spans="1:3" ht="14.45" customHeight="1" x14ac:dyDescent="0.2">
      <c r="A1551" s="35">
        <f>'J1-2B'!M49</f>
        <v>0</v>
      </c>
      <c r="B1551" s="42">
        <v>1861</v>
      </c>
      <c r="C1551" s="42">
        <f t="shared" si="26"/>
        <v>0</v>
      </c>
    </row>
    <row r="1552" spans="1:3" ht="14.45" customHeight="1" x14ac:dyDescent="0.2">
      <c r="A1552" s="35">
        <f>'J1-2B'!M50</f>
        <v>0</v>
      </c>
      <c r="B1552" s="42">
        <v>1861</v>
      </c>
      <c r="C1552" s="42">
        <f t="shared" si="26"/>
        <v>0</v>
      </c>
    </row>
    <row r="1553" spans="1:3" ht="14.45" customHeight="1" x14ac:dyDescent="0.2">
      <c r="A1553" s="35">
        <f>'J1-2B'!N11</f>
        <v>0</v>
      </c>
      <c r="B1553" s="42">
        <v>773</v>
      </c>
      <c r="C1553" s="42">
        <f t="shared" si="26"/>
        <v>0</v>
      </c>
    </row>
    <row r="1554" spans="1:3" ht="14.45" customHeight="1" x14ac:dyDescent="0.2">
      <c r="A1554" s="35">
        <f>'J1-2B'!N12</f>
        <v>0</v>
      </c>
      <c r="B1554" s="42">
        <v>773</v>
      </c>
      <c r="C1554" s="42">
        <f t="shared" si="26"/>
        <v>0</v>
      </c>
    </row>
    <row r="1555" spans="1:3" ht="14.45" customHeight="1" x14ac:dyDescent="0.2">
      <c r="A1555" s="35">
        <f>'J1-2B'!N13</f>
        <v>0</v>
      </c>
      <c r="B1555" s="42">
        <v>773</v>
      </c>
      <c r="C1555" s="42">
        <f t="shared" si="26"/>
        <v>0</v>
      </c>
    </row>
    <row r="1556" spans="1:3" ht="14.45" customHeight="1" x14ac:dyDescent="0.2">
      <c r="A1556" s="35">
        <f>'J1-2B'!N14</f>
        <v>0</v>
      </c>
      <c r="B1556" s="42">
        <v>773</v>
      </c>
      <c r="C1556" s="42">
        <f t="shared" si="26"/>
        <v>0</v>
      </c>
    </row>
    <row r="1557" spans="1:3" ht="14.45" customHeight="1" x14ac:dyDescent="0.2">
      <c r="A1557" s="35">
        <f>'J1-2B'!N15</f>
        <v>0</v>
      </c>
      <c r="B1557" s="42">
        <v>773</v>
      </c>
      <c r="C1557" s="42">
        <f t="shared" si="26"/>
        <v>0</v>
      </c>
    </row>
    <row r="1558" spans="1:3" ht="14.45" customHeight="1" x14ac:dyDescent="0.2">
      <c r="A1558" s="35">
        <f>'J1-2B'!N16</f>
        <v>0</v>
      </c>
      <c r="B1558" s="42">
        <v>773</v>
      </c>
      <c r="C1558" s="42">
        <f t="shared" si="26"/>
        <v>0</v>
      </c>
    </row>
    <row r="1559" spans="1:3" ht="14.45" customHeight="1" x14ac:dyDescent="0.2">
      <c r="A1559" s="35">
        <f>'J1-2B'!N17</f>
        <v>0</v>
      </c>
      <c r="B1559" s="42">
        <v>773</v>
      </c>
      <c r="C1559" s="42">
        <f t="shared" si="26"/>
        <v>0</v>
      </c>
    </row>
    <row r="1560" spans="1:3" ht="14.45" customHeight="1" x14ac:dyDescent="0.2">
      <c r="A1560" s="35">
        <f>'J1-2B'!N18</f>
        <v>0</v>
      </c>
      <c r="B1560" s="42">
        <v>773</v>
      </c>
      <c r="C1560" s="42">
        <f t="shared" si="26"/>
        <v>0</v>
      </c>
    </row>
    <row r="1561" spans="1:3" ht="14.45" customHeight="1" x14ac:dyDescent="0.2">
      <c r="A1561" s="35">
        <f>'J1-2B'!N19</f>
        <v>0</v>
      </c>
      <c r="B1561" s="42">
        <v>773</v>
      </c>
      <c r="C1561" s="42">
        <f t="shared" si="26"/>
        <v>0</v>
      </c>
    </row>
    <row r="1562" spans="1:3" ht="14.45" customHeight="1" x14ac:dyDescent="0.2">
      <c r="A1562" s="35">
        <f>'J1-2B'!N20</f>
        <v>0</v>
      </c>
      <c r="B1562" s="42">
        <v>773</v>
      </c>
      <c r="C1562" s="42">
        <f t="shared" si="26"/>
        <v>0</v>
      </c>
    </row>
    <row r="1563" spans="1:3" ht="14.45" customHeight="1" x14ac:dyDescent="0.2">
      <c r="A1563" s="35">
        <f>'J1-2B'!N21</f>
        <v>0</v>
      </c>
      <c r="B1563" s="42">
        <v>773</v>
      </c>
      <c r="C1563" s="42">
        <f t="shared" si="26"/>
        <v>0</v>
      </c>
    </row>
    <row r="1564" spans="1:3" ht="14.45" customHeight="1" x14ac:dyDescent="0.2">
      <c r="A1564" s="35">
        <f>'J1-2B'!N22</f>
        <v>0</v>
      </c>
      <c r="B1564" s="42">
        <v>773</v>
      </c>
      <c r="C1564" s="42">
        <f t="shared" si="26"/>
        <v>0</v>
      </c>
    </row>
    <row r="1565" spans="1:3" ht="14.45" customHeight="1" x14ac:dyDescent="0.2">
      <c r="A1565" s="35">
        <f>'J1-2B'!N23</f>
        <v>0</v>
      </c>
      <c r="B1565" s="42">
        <v>773</v>
      </c>
      <c r="C1565" s="42">
        <f t="shared" si="26"/>
        <v>0</v>
      </c>
    </row>
    <row r="1566" spans="1:3" ht="14.45" customHeight="1" x14ac:dyDescent="0.2">
      <c r="A1566" s="35">
        <f>'J1-2B'!N24</f>
        <v>0</v>
      </c>
      <c r="B1566" s="42">
        <v>773</v>
      </c>
      <c r="C1566" s="42">
        <f t="shared" si="26"/>
        <v>0</v>
      </c>
    </row>
    <row r="1567" spans="1:3" ht="14.45" customHeight="1" x14ac:dyDescent="0.2">
      <c r="A1567" s="35">
        <f>'J1-2B'!N25</f>
        <v>0</v>
      </c>
      <c r="B1567" s="42">
        <v>773</v>
      </c>
      <c r="C1567" s="42">
        <f t="shared" si="26"/>
        <v>0</v>
      </c>
    </row>
    <row r="1568" spans="1:3" ht="14.45" customHeight="1" x14ac:dyDescent="0.2">
      <c r="A1568" s="35">
        <f>'J1-2B'!N26</f>
        <v>0</v>
      </c>
      <c r="B1568" s="42">
        <v>773</v>
      </c>
      <c r="C1568" s="42">
        <f t="shared" si="26"/>
        <v>0</v>
      </c>
    </row>
    <row r="1569" spans="1:3" ht="14.45" customHeight="1" x14ac:dyDescent="0.2">
      <c r="A1569" s="35">
        <f>'J1-2B'!N27</f>
        <v>0</v>
      </c>
      <c r="B1569" s="42">
        <v>773</v>
      </c>
      <c r="C1569" s="42">
        <f t="shared" si="26"/>
        <v>0</v>
      </c>
    </row>
    <row r="1570" spans="1:3" ht="14.45" customHeight="1" x14ac:dyDescent="0.2">
      <c r="A1570" s="35">
        <f>'J1-2B'!N28</f>
        <v>0</v>
      </c>
      <c r="B1570" s="42">
        <v>773</v>
      </c>
      <c r="C1570" s="42">
        <f t="shared" si="26"/>
        <v>0</v>
      </c>
    </row>
    <row r="1571" spans="1:3" ht="14.45" customHeight="1" x14ac:dyDescent="0.2">
      <c r="A1571" s="35">
        <f>'J1-2B'!N29</f>
        <v>0</v>
      </c>
      <c r="B1571" s="42">
        <v>773</v>
      </c>
      <c r="C1571" s="42">
        <f t="shared" si="26"/>
        <v>0</v>
      </c>
    </row>
    <row r="1572" spans="1:3" ht="14.45" customHeight="1" x14ac:dyDescent="0.2">
      <c r="A1572" s="35">
        <f>'J1-2B'!N30</f>
        <v>0</v>
      </c>
      <c r="B1572" s="42">
        <v>773</v>
      </c>
      <c r="C1572" s="42">
        <f t="shared" si="26"/>
        <v>0</v>
      </c>
    </row>
    <row r="1573" spans="1:3" ht="14.45" customHeight="1" x14ac:dyDescent="0.2">
      <c r="A1573" s="35">
        <f>'J1-2B'!N31</f>
        <v>0</v>
      </c>
      <c r="B1573" s="42">
        <v>319</v>
      </c>
      <c r="C1573" s="42">
        <f t="shared" si="26"/>
        <v>0</v>
      </c>
    </row>
    <row r="1574" spans="1:3" ht="14.45" customHeight="1" x14ac:dyDescent="0.2">
      <c r="A1574" s="35">
        <f>'J1-2B'!N32</f>
        <v>0</v>
      </c>
      <c r="B1574" s="42">
        <v>319</v>
      </c>
      <c r="C1574" s="42">
        <f t="shared" si="26"/>
        <v>0</v>
      </c>
    </row>
    <row r="1575" spans="1:3" ht="14.45" customHeight="1" x14ac:dyDescent="0.2">
      <c r="A1575" s="35">
        <f>'J1-2B'!N33</f>
        <v>0</v>
      </c>
      <c r="B1575" s="42">
        <v>319</v>
      </c>
      <c r="C1575" s="42">
        <f t="shared" si="26"/>
        <v>0</v>
      </c>
    </row>
    <row r="1576" spans="1:3" ht="14.45" customHeight="1" x14ac:dyDescent="0.2">
      <c r="A1576" s="35">
        <f>'J1-2B'!N34</f>
        <v>0</v>
      </c>
      <c r="B1576" s="42">
        <v>319</v>
      </c>
      <c r="C1576" s="42">
        <f t="shared" si="26"/>
        <v>0</v>
      </c>
    </row>
    <row r="1577" spans="1:3" ht="14.45" customHeight="1" x14ac:dyDescent="0.2">
      <c r="A1577" s="35">
        <f>'J1-2B'!N35</f>
        <v>0</v>
      </c>
      <c r="B1577" s="42">
        <v>2727</v>
      </c>
      <c r="C1577" s="42">
        <f t="shared" si="26"/>
        <v>0</v>
      </c>
    </row>
    <row r="1578" spans="1:3" ht="14.45" customHeight="1" x14ac:dyDescent="0.2">
      <c r="A1578" s="35">
        <f>'J1-2B'!O11</f>
        <v>0</v>
      </c>
      <c r="B1578" s="42">
        <v>148</v>
      </c>
      <c r="C1578" s="42">
        <f t="shared" si="26"/>
        <v>0</v>
      </c>
    </row>
    <row r="1579" spans="1:3" ht="14.45" customHeight="1" x14ac:dyDescent="0.2">
      <c r="A1579" s="35">
        <f>'J1-2B'!O12</f>
        <v>0</v>
      </c>
      <c r="B1579" s="42">
        <v>148</v>
      </c>
      <c r="C1579" s="42">
        <f t="shared" si="26"/>
        <v>0</v>
      </c>
    </row>
    <row r="1580" spans="1:3" ht="14.45" customHeight="1" x14ac:dyDescent="0.2">
      <c r="A1580" s="35">
        <f>'J1-2B'!O13</f>
        <v>0</v>
      </c>
      <c r="B1580" s="42">
        <v>148</v>
      </c>
      <c r="C1580" s="42">
        <f t="shared" si="26"/>
        <v>0</v>
      </c>
    </row>
    <row r="1581" spans="1:3" ht="14.45" customHeight="1" x14ac:dyDescent="0.2">
      <c r="A1581" s="35">
        <f>'J1-2B'!O14</f>
        <v>0</v>
      </c>
      <c r="B1581" s="42">
        <v>148</v>
      </c>
      <c r="C1581" s="42">
        <f t="shared" si="26"/>
        <v>0</v>
      </c>
    </row>
    <row r="1582" spans="1:3" ht="14.45" customHeight="1" x14ac:dyDescent="0.2">
      <c r="A1582" s="35">
        <f>'J1-2B'!O15</f>
        <v>0</v>
      </c>
      <c r="B1582" s="42">
        <v>148</v>
      </c>
      <c r="C1582" s="42">
        <f t="shared" si="26"/>
        <v>0</v>
      </c>
    </row>
    <row r="1583" spans="1:3" ht="14.45" customHeight="1" x14ac:dyDescent="0.2">
      <c r="A1583" s="35">
        <f>'J1-2B'!O16</f>
        <v>0</v>
      </c>
      <c r="B1583" s="42">
        <v>148</v>
      </c>
      <c r="C1583" s="42">
        <f t="shared" si="26"/>
        <v>0</v>
      </c>
    </row>
    <row r="1584" spans="1:3" ht="14.45" customHeight="1" x14ac:dyDescent="0.2">
      <c r="A1584" s="35">
        <f>'J1-2B'!O17</f>
        <v>0</v>
      </c>
      <c r="B1584" s="42">
        <v>148</v>
      </c>
      <c r="C1584" s="42">
        <f t="shared" si="26"/>
        <v>0</v>
      </c>
    </row>
    <row r="1585" spans="1:3" ht="14.45" customHeight="1" x14ac:dyDescent="0.2">
      <c r="A1585" s="35">
        <f>'J1-2B'!O18</f>
        <v>0</v>
      </c>
      <c r="B1585" s="42">
        <v>148</v>
      </c>
      <c r="C1585" s="42">
        <f t="shared" si="26"/>
        <v>0</v>
      </c>
    </row>
    <row r="1586" spans="1:3" ht="14.45" customHeight="1" x14ac:dyDescent="0.2">
      <c r="A1586" s="35">
        <f>'J1-2B'!O19</f>
        <v>0</v>
      </c>
      <c r="B1586" s="42">
        <v>148</v>
      </c>
      <c r="C1586" s="42">
        <f t="shared" si="26"/>
        <v>0</v>
      </c>
    </row>
    <row r="1587" spans="1:3" ht="14.45" customHeight="1" x14ac:dyDescent="0.2">
      <c r="A1587" s="35">
        <f>'J1-2B'!O20</f>
        <v>0</v>
      </c>
      <c r="B1587" s="42">
        <v>148</v>
      </c>
      <c r="C1587" s="42">
        <f t="shared" si="26"/>
        <v>0</v>
      </c>
    </row>
    <row r="1588" spans="1:3" ht="14.45" customHeight="1" x14ac:dyDescent="0.2">
      <c r="A1588" s="35">
        <f>'J1-2B'!O21</f>
        <v>0</v>
      </c>
      <c r="B1588" s="42">
        <v>148</v>
      </c>
      <c r="C1588" s="42">
        <f t="shared" si="26"/>
        <v>0</v>
      </c>
    </row>
    <row r="1589" spans="1:3" ht="14.45" customHeight="1" x14ac:dyDescent="0.2">
      <c r="A1589" s="35">
        <f>'J1-2B'!O22</f>
        <v>0</v>
      </c>
      <c r="B1589" s="42">
        <v>148</v>
      </c>
      <c r="C1589" s="42">
        <f t="shared" si="26"/>
        <v>0</v>
      </c>
    </row>
    <row r="1590" spans="1:3" ht="14.45" customHeight="1" x14ac:dyDescent="0.2">
      <c r="A1590" s="35">
        <f>'J1-2B'!O23</f>
        <v>0</v>
      </c>
      <c r="B1590" s="42">
        <v>148</v>
      </c>
      <c r="C1590" s="42">
        <f t="shared" si="26"/>
        <v>0</v>
      </c>
    </row>
    <row r="1591" spans="1:3" ht="14.45" customHeight="1" x14ac:dyDescent="0.2">
      <c r="A1591" s="35">
        <f>'J1-2B'!O24</f>
        <v>0</v>
      </c>
      <c r="B1591" s="42">
        <v>148</v>
      </c>
      <c r="C1591" s="42">
        <f t="shared" si="26"/>
        <v>0</v>
      </c>
    </row>
    <row r="1592" spans="1:3" ht="14.45" customHeight="1" x14ac:dyDescent="0.2">
      <c r="A1592" s="35">
        <f>'J1-2B'!O25</f>
        <v>0</v>
      </c>
      <c r="B1592" s="42">
        <v>148</v>
      </c>
      <c r="C1592" s="42">
        <f t="shared" si="26"/>
        <v>0</v>
      </c>
    </row>
    <row r="1593" spans="1:3" ht="14.45" customHeight="1" x14ac:dyDescent="0.2">
      <c r="A1593" s="35">
        <f>'J1-2B'!O26</f>
        <v>0</v>
      </c>
      <c r="B1593" s="42">
        <v>148</v>
      </c>
      <c r="C1593" s="42">
        <f t="shared" si="26"/>
        <v>0</v>
      </c>
    </row>
    <row r="1594" spans="1:3" ht="14.45" customHeight="1" x14ac:dyDescent="0.2">
      <c r="A1594" s="35">
        <f>'J1-2B'!O27</f>
        <v>0</v>
      </c>
      <c r="B1594" s="42">
        <v>148</v>
      </c>
      <c r="C1594" s="42">
        <f t="shared" si="26"/>
        <v>0</v>
      </c>
    </row>
    <row r="1595" spans="1:3" ht="14.45" customHeight="1" x14ac:dyDescent="0.2">
      <c r="A1595" s="35">
        <f>'J1-2B'!O28</f>
        <v>0</v>
      </c>
      <c r="B1595" s="42">
        <v>148</v>
      </c>
      <c r="C1595" s="42">
        <f t="shared" si="26"/>
        <v>0</v>
      </c>
    </row>
    <row r="1596" spans="1:3" ht="14.45" customHeight="1" x14ac:dyDescent="0.2">
      <c r="A1596" s="35">
        <f>'J1-2B'!O29</f>
        <v>0</v>
      </c>
      <c r="B1596" s="42">
        <v>148</v>
      </c>
      <c r="C1596" s="42">
        <f t="shared" si="26"/>
        <v>0</v>
      </c>
    </row>
    <row r="1597" spans="1:3" ht="14.45" customHeight="1" x14ac:dyDescent="0.2">
      <c r="A1597" s="35">
        <f>'J1-2B'!O30</f>
        <v>0</v>
      </c>
      <c r="B1597" s="42">
        <v>148</v>
      </c>
      <c r="C1597" s="42">
        <f t="shared" si="26"/>
        <v>0</v>
      </c>
    </row>
    <row r="1598" spans="1:3" ht="14.45" customHeight="1" x14ac:dyDescent="0.2">
      <c r="A1598" s="35">
        <f>'J1-2B'!O31</f>
        <v>0</v>
      </c>
      <c r="B1598" s="42">
        <v>319</v>
      </c>
      <c r="C1598" s="42">
        <f t="shared" si="26"/>
        <v>0</v>
      </c>
    </row>
    <row r="1599" spans="1:3" ht="14.45" customHeight="1" x14ac:dyDescent="0.2">
      <c r="A1599" s="35">
        <f>'J1-2B'!O32</f>
        <v>0</v>
      </c>
      <c r="B1599" s="42">
        <v>319</v>
      </c>
      <c r="C1599" s="42">
        <f t="shared" ref="C1599:C1662" si="27">A1599*B1599</f>
        <v>0</v>
      </c>
    </row>
    <row r="1600" spans="1:3" ht="14.45" customHeight="1" x14ac:dyDescent="0.2">
      <c r="A1600" s="35">
        <f>'J1-2B'!O33</f>
        <v>0</v>
      </c>
      <c r="B1600" s="42">
        <v>319</v>
      </c>
      <c r="C1600" s="42">
        <f t="shared" si="27"/>
        <v>0</v>
      </c>
    </row>
    <row r="1601" spans="1:3" ht="14.45" customHeight="1" x14ac:dyDescent="0.2">
      <c r="A1601" s="35">
        <f>'J1-2B'!O34</f>
        <v>0</v>
      </c>
      <c r="B1601" s="42">
        <v>319</v>
      </c>
      <c r="C1601" s="42">
        <f t="shared" si="27"/>
        <v>0</v>
      </c>
    </row>
    <row r="1602" spans="1:3" ht="14.45" customHeight="1" x14ac:dyDescent="0.2">
      <c r="A1602" s="35">
        <f>'J1-2B'!O35</f>
        <v>0</v>
      </c>
      <c r="B1602" s="42">
        <v>2727</v>
      </c>
      <c r="C1602" s="42">
        <f t="shared" si="27"/>
        <v>0</v>
      </c>
    </row>
    <row r="1603" spans="1:3" ht="14.45" customHeight="1" x14ac:dyDescent="0.2">
      <c r="A1603" s="35">
        <f>'J1-2B'!O42</f>
        <v>0</v>
      </c>
      <c r="B1603" s="42">
        <v>377</v>
      </c>
      <c r="C1603" s="42">
        <f t="shared" si="27"/>
        <v>0</v>
      </c>
    </row>
    <row r="1604" spans="1:3" ht="14.45" customHeight="1" x14ac:dyDescent="0.2">
      <c r="A1604" s="35">
        <f>'J1-2B'!O43</f>
        <v>0</v>
      </c>
      <c r="B1604" s="42">
        <v>377</v>
      </c>
      <c r="C1604" s="42">
        <f t="shared" si="27"/>
        <v>0</v>
      </c>
    </row>
    <row r="1605" spans="1:3" ht="14.45" customHeight="1" x14ac:dyDescent="0.2">
      <c r="A1605" s="35">
        <f>'J1-2B'!O44</f>
        <v>0</v>
      </c>
      <c r="B1605" s="42">
        <v>377</v>
      </c>
      <c r="C1605" s="42">
        <f t="shared" si="27"/>
        <v>0</v>
      </c>
    </row>
    <row r="1606" spans="1:3" ht="14.45" customHeight="1" x14ac:dyDescent="0.2">
      <c r="A1606" s="35">
        <f>'J1-2B'!O45</f>
        <v>0</v>
      </c>
      <c r="B1606" s="42">
        <v>377</v>
      </c>
      <c r="C1606" s="42">
        <f t="shared" si="27"/>
        <v>0</v>
      </c>
    </row>
    <row r="1607" spans="1:3" ht="14.45" customHeight="1" x14ac:dyDescent="0.2">
      <c r="A1607" s="35">
        <f>'J1-2B'!O46</f>
        <v>0</v>
      </c>
      <c r="B1607" s="42">
        <v>377</v>
      </c>
      <c r="C1607" s="42">
        <f t="shared" si="27"/>
        <v>0</v>
      </c>
    </row>
    <row r="1608" spans="1:3" ht="14.45" customHeight="1" x14ac:dyDescent="0.2">
      <c r="A1608" s="35">
        <f>'J1-2B'!O47</f>
        <v>0</v>
      </c>
      <c r="B1608" s="42">
        <v>1719</v>
      </c>
      <c r="C1608" s="42">
        <f t="shared" si="27"/>
        <v>0</v>
      </c>
    </row>
    <row r="1609" spans="1:3" ht="14.45" customHeight="1" x14ac:dyDescent="0.2">
      <c r="A1609" s="35">
        <f>'J1-2B'!O48</f>
        <v>0</v>
      </c>
      <c r="B1609" s="42">
        <v>1719</v>
      </c>
      <c r="C1609" s="42">
        <f t="shared" si="27"/>
        <v>0</v>
      </c>
    </row>
    <row r="1610" spans="1:3" ht="14.45" customHeight="1" x14ac:dyDescent="0.2">
      <c r="A1610" s="35">
        <f>'J1-2B'!O49</f>
        <v>0</v>
      </c>
      <c r="B1610" s="42">
        <v>1861</v>
      </c>
      <c r="C1610" s="42">
        <f t="shared" si="27"/>
        <v>0</v>
      </c>
    </row>
    <row r="1611" spans="1:3" ht="14.45" customHeight="1" x14ac:dyDescent="0.2">
      <c r="A1611" s="35">
        <f>'J1-2B'!O50</f>
        <v>0</v>
      </c>
      <c r="B1611" s="42">
        <v>1861</v>
      </c>
      <c r="C1611" s="42">
        <f t="shared" si="27"/>
        <v>0</v>
      </c>
    </row>
    <row r="1612" spans="1:3" ht="14.45" customHeight="1" x14ac:dyDescent="0.2">
      <c r="A1612" s="35">
        <f>'J1-2B'!P11</f>
        <v>0</v>
      </c>
      <c r="B1612" s="42">
        <v>148</v>
      </c>
      <c r="C1612" s="42">
        <f t="shared" si="27"/>
        <v>0</v>
      </c>
    </row>
    <row r="1613" spans="1:3" ht="14.45" customHeight="1" x14ac:dyDescent="0.2">
      <c r="A1613" s="35">
        <f>'J1-2B'!P12</f>
        <v>0</v>
      </c>
      <c r="B1613" s="42">
        <v>148</v>
      </c>
      <c r="C1613" s="42">
        <f t="shared" si="27"/>
        <v>0</v>
      </c>
    </row>
    <row r="1614" spans="1:3" ht="14.45" customHeight="1" x14ac:dyDescent="0.2">
      <c r="A1614" s="35">
        <f>'J1-2B'!P13</f>
        <v>0</v>
      </c>
      <c r="B1614" s="42">
        <v>148</v>
      </c>
      <c r="C1614" s="42">
        <f t="shared" si="27"/>
        <v>0</v>
      </c>
    </row>
    <row r="1615" spans="1:3" ht="14.45" customHeight="1" x14ac:dyDescent="0.2">
      <c r="A1615" s="35">
        <f>'J1-2B'!P14</f>
        <v>0</v>
      </c>
      <c r="B1615" s="42">
        <v>148</v>
      </c>
      <c r="C1615" s="42">
        <f t="shared" si="27"/>
        <v>0</v>
      </c>
    </row>
    <row r="1616" spans="1:3" ht="14.45" customHeight="1" x14ac:dyDescent="0.2">
      <c r="A1616" s="35">
        <f>'J1-2B'!P15</f>
        <v>0</v>
      </c>
      <c r="B1616" s="42">
        <v>148</v>
      </c>
      <c r="C1616" s="42">
        <f t="shared" si="27"/>
        <v>0</v>
      </c>
    </row>
    <row r="1617" spans="1:3" ht="14.45" customHeight="1" x14ac:dyDescent="0.2">
      <c r="A1617" s="35">
        <f>'J1-2B'!P16</f>
        <v>0</v>
      </c>
      <c r="B1617" s="42">
        <v>148</v>
      </c>
      <c r="C1617" s="42">
        <f t="shared" si="27"/>
        <v>0</v>
      </c>
    </row>
    <row r="1618" spans="1:3" ht="14.45" customHeight="1" x14ac:dyDescent="0.2">
      <c r="A1618" s="35">
        <f>'J1-2B'!P17</f>
        <v>0</v>
      </c>
      <c r="B1618" s="42">
        <v>148</v>
      </c>
      <c r="C1618" s="42">
        <f t="shared" si="27"/>
        <v>0</v>
      </c>
    </row>
    <row r="1619" spans="1:3" ht="14.45" customHeight="1" x14ac:dyDescent="0.2">
      <c r="A1619" s="35">
        <f>'J1-2B'!P18</f>
        <v>0</v>
      </c>
      <c r="B1619" s="42">
        <v>148</v>
      </c>
      <c r="C1619" s="42">
        <f t="shared" si="27"/>
        <v>0</v>
      </c>
    </row>
    <row r="1620" spans="1:3" ht="14.45" customHeight="1" x14ac:dyDescent="0.2">
      <c r="A1620" s="35">
        <f>'J1-2B'!P19</f>
        <v>0</v>
      </c>
      <c r="B1620" s="42">
        <v>148</v>
      </c>
      <c r="C1620" s="42">
        <f t="shared" si="27"/>
        <v>0</v>
      </c>
    </row>
    <row r="1621" spans="1:3" ht="14.45" customHeight="1" x14ac:dyDescent="0.2">
      <c r="A1621" s="35">
        <f>'J1-2B'!P20</f>
        <v>0</v>
      </c>
      <c r="B1621" s="42">
        <v>148</v>
      </c>
      <c r="C1621" s="42">
        <f t="shared" si="27"/>
        <v>0</v>
      </c>
    </row>
    <row r="1622" spans="1:3" ht="14.45" customHeight="1" x14ac:dyDescent="0.2">
      <c r="A1622" s="35">
        <f>'J1-2B'!P21</f>
        <v>0</v>
      </c>
      <c r="B1622" s="42">
        <v>148</v>
      </c>
      <c r="C1622" s="42">
        <f t="shared" si="27"/>
        <v>0</v>
      </c>
    </row>
    <row r="1623" spans="1:3" ht="14.45" customHeight="1" x14ac:dyDescent="0.2">
      <c r="A1623" s="35">
        <f>'J1-2B'!P22</f>
        <v>0</v>
      </c>
      <c r="B1623" s="42">
        <v>148</v>
      </c>
      <c r="C1623" s="42">
        <f t="shared" si="27"/>
        <v>0</v>
      </c>
    </row>
    <row r="1624" spans="1:3" ht="14.45" customHeight="1" x14ac:dyDescent="0.2">
      <c r="A1624" s="35">
        <f>'J1-2B'!P23</f>
        <v>0</v>
      </c>
      <c r="B1624" s="42">
        <v>148</v>
      </c>
      <c r="C1624" s="42">
        <f t="shared" si="27"/>
        <v>0</v>
      </c>
    </row>
    <row r="1625" spans="1:3" ht="14.45" customHeight="1" x14ac:dyDescent="0.2">
      <c r="A1625" s="35">
        <f>'J1-2B'!P24</f>
        <v>0</v>
      </c>
      <c r="B1625" s="42">
        <v>148</v>
      </c>
      <c r="C1625" s="42">
        <f t="shared" si="27"/>
        <v>0</v>
      </c>
    </row>
    <row r="1626" spans="1:3" ht="14.45" customHeight="1" x14ac:dyDescent="0.2">
      <c r="A1626" s="35">
        <f>'J1-2B'!P25</f>
        <v>0</v>
      </c>
      <c r="B1626" s="42">
        <v>148</v>
      </c>
      <c r="C1626" s="42">
        <f t="shared" si="27"/>
        <v>0</v>
      </c>
    </row>
    <row r="1627" spans="1:3" ht="14.45" customHeight="1" x14ac:dyDescent="0.2">
      <c r="A1627" s="35">
        <f>'J1-2B'!P26</f>
        <v>0</v>
      </c>
      <c r="B1627" s="42">
        <v>148</v>
      </c>
      <c r="C1627" s="42">
        <f t="shared" si="27"/>
        <v>0</v>
      </c>
    </row>
    <row r="1628" spans="1:3" ht="14.45" customHeight="1" x14ac:dyDescent="0.2">
      <c r="A1628" s="35">
        <f>'J1-2B'!P27</f>
        <v>0</v>
      </c>
      <c r="B1628" s="42">
        <v>148</v>
      </c>
      <c r="C1628" s="42">
        <f t="shared" si="27"/>
        <v>0</v>
      </c>
    </row>
    <row r="1629" spans="1:3" ht="14.45" customHeight="1" x14ac:dyDescent="0.2">
      <c r="A1629" s="35">
        <f>'J1-2B'!P28</f>
        <v>0</v>
      </c>
      <c r="B1629" s="42">
        <v>148</v>
      </c>
      <c r="C1629" s="42">
        <f t="shared" si="27"/>
        <v>0</v>
      </c>
    </row>
    <row r="1630" spans="1:3" ht="14.45" customHeight="1" x14ac:dyDescent="0.2">
      <c r="A1630" s="35">
        <f>'J1-2B'!P29</f>
        <v>0</v>
      </c>
      <c r="B1630" s="42">
        <v>148</v>
      </c>
      <c r="C1630" s="42">
        <f t="shared" si="27"/>
        <v>0</v>
      </c>
    </row>
    <row r="1631" spans="1:3" ht="14.45" customHeight="1" x14ac:dyDescent="0.2">
      <c r="A1631" s="35">
        <f>'J1-2B'!P30</f>
        <v>0</v>
      </c>
      <c r="B1631" s="42">
        <v>148</v>
      </c>
      <c r="C1631" s="42">
        <f t="shared" si="27"/>
        <v>0</v>
      </c>
    </row>
    <row r="1632" spans="1:3" ht="14.45" customHeight="1" x14ac:dyDescent="0.2">
      <c r="A1632" s="35">
        <f>'J1-2B'!P31</f>
        <v>0</v>
      </c>
      <c r="B1632" s="42">
        <v>319</v>
      </c>
      <c r="C1632" s="42">
        <f t="shared" si="27"/>
        <v>0</v>
      </c>
    </row>
    <row r="1633" spans="1:3" ht="14.45" customHeight="1" x14ac:dyDescent="0.2">
      <c r="A1633" s="35">
        <f>'J1-2B'!P32</f>
        <v>0</v>
      </c>
      <c r="B1633" s="42">
        <v>319</v>
      </c>
      <c r="C1633" s="42">
        <f t="shared" si="27"/>
        <v>0</v>
      </c>
    </row>
    <row r="1634" spans="1:3" ht="14.45" customHeight="1" x14ac:dyDescent="0.2">
      <c r="A1634" s="35">
        <f>'J1-2B'!P33</f>
        <v>0</v>
      </c>
      <c r="B1634" s="42">
        <v>319</v>
      </c>
      <c r="C1634" s="42">
        <f t="shared" si="27"/>
        <v>0</v>
      </c>
    </row>
    <row r="1635" spans="1:3" ht="14.45" customHeight="1" x14ac:dyDescent="0.2">
      <c r="A1635" s="35">
        <f>'J1-2B'!P34</f>
        <v>0</v>
      </c>
      <c r="B1635" s="42">
        <v>319</v>
      </c>
      <c r="C1635" s="42">
        <f t="shared" si="27"/>
        <v>0</v>
      </c>
    </row>
    <row r="1636" spans="1:3" ht="14.45" customHeight="1" x14ac:dyDescent="0.2">
      <c r="A1636" s="35">
        <f>'J1-2B'!P35</f>
        <v>0</v>
      </c>
      <c r="B1636" s="42">
        <v>2727</v>
      </c>
      <c r="C1636" s="42">
        <f t="shared" si="27"/>
        <v>0</v>
      </c>
    </row>
    <row r="1637" spans="1:3" ht="14.45" customHeight="1" x14ac:dyDescent="0.2">
      <c r="A1637" s="35">
        <f>'J1-2B'!Q11</f>
        <v>0</v>
      </c>
      <c r="B1637" s="42">
        <v>773</v>
      </c>
      <c r="C1637" s="42">
        <f t="shared" si="27"/>
        <v>0</v>
      </c>
    </row>
    <row r="1638" spans="1:3" ht="14.45" customHeight="1" x14ac:dyDescent="0.2">
      <c r="A1638" s="35">
        <f>'J1-2B'!Q12</f>
        <v>0</v>
      </c>
      <c r="B1638" s="42">
        <v>773</v>
      </c>
      <c r="C1638" s="42">
        <f t="shared" si="27"/>
        <v>0</v>
      </c>
    </row>
    <row r="1639" spans="1:3" ht="14.45" customHeight="1" x14ac:dyDescent="0.2">
      <c r="A1639" s="35">
        <f>'J1-2B'!Q13</f>
        <v>0</v>
      </c>
      <c r="B1639" s="42">
        <v>773</v>
      </c>
      <c r="C1639" s="42">
        <f t="shared" si="27"/>
        <v>0</v>
      </c>
    </row>
    <row r="1640" spans="1:3" ht="14.45" customHeight="1" x14ac:dyDescent="0.2">
      <c r="A1640" s="35">
        <f>'J1-2B'!Q14</f>
        <v>0</v>
      </c>
      <c r="B1640" s="42">
        <v>773</v>
      </c>
      <c r="C1640" s="42">
        <f t="shared" si="27"/>
        <v>0</v>
      </c>
    </row>
    <row r="1641" spans="1:3" ht="14.45" customHeight="1" x14ac:dyDescent="0.2">
      <c r="A1641" s="35">
        <f>'J1-2B'!Q15</f>
        <v>0</v>
      </c>
      <c r="B1641" s="42">
        <v>773</v>
      </c>
      <c r="C1641" s="42">
        <f t="shared" si="27"/>
        <v>0</v>
      </c>
    </row>
    <row r="1642" spans="1:3" ht="14.45" customHeight="1" x14ac:dyDescent="0.2">
      <c r="A1642" s="35">
        <f>'J1-2B'!Q16</f>
        <v>0</v>
      </c>
      <c r="B1642" s="42">
        <v>773</v>
      </c>
      <c r="C1642" s="42">
        <f t="shared" si="27"/>
        <v>0</v>
      </c>
    </row>
    <row r="1643" spans="1:3" ht="14.45" customHeight="1" x14ac:dyDescent="0.2">
      <c r="A1643" s="35">
        <f>'J1-2B'!Q17</f>
        <v>0</v>
      </c>
      <c r="B1643" s="42">
        <v>773</v>
      </c>
      <c r="C1643" s="42">
        <f t="shared" si="27"/>
        <v>0</v>
      </c>
    </row>
    <row r="1644" spans="1:3" ht="14.45" customHeight="1" x14ac:dyDescent="0.2">
      <c r="A1644" s="35">
        <f>'J1-2B'!Q18</f>
        <v>0</v>
      </c>
      <c r="B1644" s="42">
        <v>773</v>
      </c>
      <c r="C1644" s="42">
        <f t="shared" si="27"/>
        <v>0</v>
      </c>
    </row>
    <row r="1645" spans="1:3" ht="14.45" customHeight="1" x14ac:dyDescent="0.2">
      <c r="A1645" s="35">
        <f>'J1-2B'!Q19</f>
        <v>0</v>
      </c>
      <c r="B1645" s="42">
        <v>773</v>
      </c>
      <c r="C1645" s="42">
        <f t="shared" si="27"/>
        <v>0</v>
      </c>
    </row>
    <row r="1646" spans="1:3" ht="14.45" customHeight="1" x14ac:dyDescent="0.2">
      <c r="A1646" s="35">
        <f>'J1-2B'!Q20</f>
        <v>0</v>
      </c>
      <c r="B1646" s="42">
        <v>773</v>
      </c>
      <c r="C1646" s="42">
        <f t="shared" si="27"/>
        <v>0</v>
      </c>
    </row>
    <row r="1647" spans="1:3" ht="14.45" customHeight="1" x14ac:dyDescent="0.2">
      <c r="A1647" s="35">
        <f>'J1-2B'!Q21</f>
        <v>0</v>
      </c>
      <c r="B1647" s="42">
        <v>773</v>
      </c>
      <c r="C1647" s="42">
        <f t="shared" si="27"/>
        <v>0</v>
      </c>
    </row>
    <row r="1648" spans="1:3" ht="14.45" customHeight="1" x14ac:dyDescent="0.2">
      <c r="A1648" s="35">
        <f>'J1-2B'!Q22</f>
        <v>0</v>
      </c>
      <c r="B1648" s="42">
        <v>773</v>
      </c>
      <c r="C1648" s="42">
        <f t="shared" si="27"/>
        <v>0</v>
      </c>
    </row>
    <row r="1649" spans="1:3" ht="14.45" customHeight="1" x14ac:dyDescent="0.2">
      <c r="A1649" s="35">
        <f>'J1-2B'!Q23</f>
        <v>0</v>
      </c>
      <c r="B1649" s="42">
        <v>773</v>
      </c>
      <c r="C1649" s="42">
        <f t="shared" si="27"/>
        <v>0</v>
      </c>
    </row>
    <row r="1650" spans="1:3" ht="14.45" customHeight="1" x14ac:dyDescent="0.2">
      <c r="A1650" s="35">
        <f>'J1-2B'!Q24</f>
        <v>0</v>
      </c>
      <c r="B1650" s="42">
        <v>773</v>
      </c>
      <c r="C1650" s="42">
        <f t="shared" si="27"/>
        <v>0</v>
      </c>
    </row>
    <row r="1651" spans="1:3" ht="14.45" customHeight="1" x14ac:dyDescent="0.2">
      <c r="A1651" s="35">
        <f>'J1-2B'!Q25</f>
        <v>0</v>
      </c>
      <c r="B1651" s="42">
        <v>773</v>
      </c>
      <c r="C1651" s="42">
        <f t="shared" si="27"/>
        <v>0</v>
      </c>
    </row>
    <row r="1652" spans="1:3" ht="14.45" customHeight="1" x14ac:dyDescent="0.2">
      <c r="A1652" s="35">
        <f>'J1-2B'!Q26</f>
        <v>0</v>
      </c>
      <c r="B1652" s="42">
        <v>773</v>
      </c>
      <c r="C1652" s="42">
        <f t="shared" si="27"/>
        <v>0</v>
      </c>
    </row>
    <row r="1653" spans="1:3" ht="14.45" customHeight="1" x14ac:dyDescent="0.2">
      <c r="A1653" s="35">
        <f>'J1-2B'!Q27</f>
        <v>0</v>
      </c>
      <c r="B1653" s="42">
        <v>773</v>
      </c>
      <c r="C1653" s="42">
        <f t="shared" si="27"/>
        <v>0</v>
      </c>
    </row>
    <row r="1654" spans="1:3" ht="14.45" customHeight="1" x14ac:dyDescent="0.2">
      <c r="A1654" s="35">
        <f>'J1-2B'!Q28</f>
        <v>0</v>
      </c>
      <c r="B1654" s="42">
        <v>773</v>
      </c>
      <c r="C1654" s="42">
        <f t="shared" si="27"/>
        <v>0</v>
      </c>
    </row>
    <row r="1655" spans="1:3" ht="14.45" customHeight="1" x14ac:dyDescent="0.2">
      <c r="A1655" s="35">
        <f>'J1-2B'!Q29</f>
        <v>0</v>
      </c>
      <c r="B1655" s="42">
        <v>773</v>
      </c>
      <c r="C1655" s="42">
        <f t="shared" si="27"/>
        <v>0</v>
      </c>
    </row>
    <row r="1656" spans="1:3" ht="14.45" customHeight="1" x14ac:dyDescent="0.2">
      <c r="A1656" s="35">
        <f>'J1-2B'!Q30</f>
        <v>0</v>
      </c>
      <c r="B1656" s="42">
        <v>773</v>
      </c>
      <c r="C1656" s="42">
        <f t="shared" si="27"/>
        <v>0</v>
      </c>
    </row>
    <row r="1657" spans="1:3" ht="14.45" customHeight="1" x14ac:dyDescent="0.2">
      <c r="A1657" s="35">
        <f>'J1-2B'!Q31</f>
        <v>0</v>
      </c>
      <c r="B1657" s="42">
        <v>319</v>
      </c>
      <c r="C1657" s="42">
        <f t="shared" si="27"/>
        <v>0</v>
      </c>
    </row>
    <row r="1658" spans="1:3" ht="14.45" customHeight="1" x14ac:dyDescent="0.2">
      <c r="A1658" s="35">
        <f>'J1-2B'!Q32</f>
        <v>0</v>
      </c>
      <c r="B1658" s="42">
        <v>319</v>
      </c>
      <c r="C1658" s="42">
        <f t="shared" si="27"/>
        <v>0</v>
      </c>
    </row>
    <row r="1659" spans="1:3" ht="14.45" customHeight="1" x14ac:dyDescent="0.2">
      <c r="A1659" s="35">
        <f>'J1-2B'!Q33</f>
        <v>0</v>
      </c>
      <c r="B1659" s="42">
        <v>319</v>
      </c>
      <c r="C1659" s="42">
        <f t="shared" si="27"/>
        <v>0</v>
      </c>
    </row>
    <row r="1660" spans="1:3" ht="14.45" customHeight="1" x14ac:dyDescent="0.2">
      <c r="A1660" s="35">
        <f>'J1-2B'!Q34</f>
        <v>0</v>
      </c>
      <c r="B1660" s="42">
        <v>319</v>
      </c>
      <c r="C1660" s="42">
        <f t="shared" si="27"/>
        <v>0</v>
      </c>
    </row>
    <row r="1661" spans="1:3" ht="14.45" customHeight="1" x14ac:dyDescent="0.2">
      <c r="A1661" s="35">
        <f>'J1-2B'!Q35</f>
        <v>0</v>
      </c>
      <c r="B1661" s="42">
        <v>2727</v>
      </c>
      <c r="C1661" s="42">
        <f t="shared" si="27"/>
        <v>0</v>
      </c>
    </row>
    <row r="1662" spans="1:3" ht="14.45" customHeight="1" x14ac:dyDescent="0.2">
      <c r="A1662" s="35">
        <f>'J1-2B'!Q42</f>
        <v>0</v>
      </c>
      <c r="B1662" s="42">
        <v>377</v>
      </c>
      <c r="C1662" s="42">
        <f t="shared" si="27"/>
        <v>0</v>
      </c>
    </row>
    <row r="1663" spans="1:3" ht="14.45" customHeight="1" x14ac:dyDescent="0.2">
      <c r="A1663" s="35">
        <f>'J1-2B'!Q43</f>
        <v>0</v>
      </c>
      <c r="B1663" s="42">
        <v>377</v>
      </c>
      <c r="C1663" s="42">
        <f t="shared" ref="C1663:C1726" si="28">A1663*B1663</f>
        <v>0</v>
      </c>
    </row>
    <row r="1664" spans="1:3" ht="14.45" customHeight="1" x14ac:dyDescent="0.2">
      <c r="A1664" s="35">
        <f>'J1-2B'!Q44</f>
        <v>0</v>
      </c>
      <c r="B1664" s="42">
        <v>377</v>
      </c>
      <c r="C1664" s="42">
        <f t="shared" si="28"/>
        <v>0</v>
      </c>
    </row>
    <row r="1665" spans="1:3" ht="14.45" customHeight="1" x14ac:dyDescent="0.2">
      <c r="A1665" s="35">
        <f>'J1-2B'!Q45</f>
        <v>0</v>
      </c>
      <c r="B1665" s="42">
        <v>377</v>
      </c>
      <c r="C1665" s="42">
        <f t="shared" si="28"/>
        <v>0</v>
      </c>
    </row>
    <row r="1666" spans="1:3" ht="14.45" customHeight="1" x14ac:dyDescent="0.2">
      <c r="A1666" s="35">
        <f>'J1-2B'!Q46</f>
        <v>0</v>
      </c>
      <c r="B1666" s="42">
        <v>377</v>
      </c>
      <c r="C1666" s="42">
        <f t="shared" si="28"/>
        <v>0</v>
      </c>
    </row>
    <row r="1667" spans="1:3" ht="14.45" customHeight="1" x14ac:dyDescent="0.2">
      <c r="A1667" s="35">
        <f>'J1-2B'!Q47</f>
        <v>0</v>
      </c>
      <c r="B1667" s="42">
        <v>1719</v>
      </c>
      <c r="C1667" s="42">
        <f t="shared" si="28"/>
        <v>0</v>
      </c>
    </row>
    <row r="1668" spans="1:3" ht="14.45" customHeight="1" x14ac:dyDescent="0.2">
      <c r="A1668" s="35">
        <f>'J1-2B'!Q48</f>
        <v>0</v>
      </c>
      <c r="B1668" s="42">
        <v>1719</v>
      </c>
      <c r="C1668" s="42">
        <f t="shared" si="28"/>
        <v>0</v>
      </c>
    </row>
    <row r="1669" spans="1:3" ht="14.45" customHeight="1" x14ac:dyDescent="0.2">
      <c r="A1669" s="35">
        <f>'J1-2B'!Q49</f>
        <v>0</v>
      </c>
      <c r="B1669" s="42">
        <v>1861</v>
      </c>
      <c r="C1669" s="42">
        <f t="shared" si="28"/>
        <v>0</v>
      </c>
    </row>
    <row r="1670" spans="1:3" ht="14.45" customHeight="1" x14ac:dyDescent="0.2">
      <c r="A1670" s="35">
        <f>'J1-2B'!Q50</f>
        <v>0</v>
      </c>
      <c r="B1670" s="42">
        <v>1861</v>
      </c>
      <c r="C1670" s="42">
        <f t="shared" si="28"/>
        <v>0</v>
      </c>
    </row>
    <row r="1671" spans="1:3" ht="14.45" customHeight="1" x14ac:dyDescent="0.2">
      <c r="A1671" s="35">
        <f>'J1-2B'!R11</f>
        <v>0</v>
      </c>
      <c r="B1671" s="42">
        <v>773</v>
      </c>
      <c r="C1671" s="42">
        <f t="shared" si="28"/>
        <v>0</v>
      </c>
    </row>
    <row r="1672" spans="1:3" ht="14.45" customHeight="1" x14ac:dyDescent="0.2">
      <c r="A1672" s="35">
        <f>'J1-2B'!R12</f>
        <v>0</v>
      </c>
      <c r="B1672" s="42">
        <v>773</v>
      </c>
      <c r="C1672" s="42">
        <f t="shared" si="28"/>
        <v>0</v>
      </c>
    </row>
    <row r="1673" spans="1:3" ht="14.45" customHeight="1" x14ac:dyDescent="0.2">
      <c r="A1673" s="35">
        <f>'J1-2B'!R13</f>
        <v>0</v>
      </c>
      <c r="B1673" s="42">
        <v>773</v>
      </c>
      <c r="C1673" s="42">
        <f t="shared" si="28"/>
        <v>0</v>
      </c>
    </row>
    <row r="1674" spans="1:3" ht="14.45" customHeight="1" x14ac:dyDescent="0.2">
      <c r="A1674" s="35">
        <f>'J1-2B'!R14</f>
        <v>0</v>
      </c>
      <c r="B1674" s="42">
        <v>773</v>
      </c>
      <c r="C1674" s="42">
        <f t="shared" si="28"/>
        <v>0</v>
      </c>
    </row>
    <row r="1675" spans="1:3" ht="14.45" customHeight="1" x14ac:dyDescent="0.2">
      <c r="A1675" s="35">
        <f>'J1-2B'!R15</f>
        <v>0</v>
      </c>
      <c r="B1675" s="42">
        <v>773</v>
      </c>
      <c r="C1675" s="42">
        <f t="shared" si="28"/>
        <v>0</v>
      </c>
    </row>
    <row r="1676" spans="1:3" ht="14.45" customHeight="1" x14ac:dyDescent="0.2">
      <c r="A1676" s="35">
        <f>'J1-2B'!R16</f>
        <v>0</v>
      </c>
      <c r="B1676" s="42">
        <v>773</v>
      </c>
      <c r="C1676" s="42">
        <f t="shared" si="28"/>
        <v>0</v>
      </c>
    </row>
    <row r="1677" spans="1:3" ht="14.45" customHeight="1" x14ac:dyDescent="0.2">
      <c r="A1677" s="35">
        <f>'J1-2B'!R17</f>
        <v>0</v>
      </c>
      <c r="B1677" s="42">
        <v>773</v>
      </c>
      <c r="C1677" s="42">
        <f t="shared" si="28"/>
        <v>0</v>
      </c>
    </row>
    <row r="1678" spans="1:3" ht="14.45" customHeight="1" x14ac:dyDescent="0.2">
      <c r="A1678" s="35">
        <f>'J1-2B'!R18</f>
        <v>0</v>
      </c>
      <c r="B1678" s="42">
        <v>773</v>
      </c>
      <c r="C1678" s="42">
        <f t="shared" si="28"/>
        <v>0</v>
      </c>
    </row>
    <row r="1679" spans="1:3" ht="14.45" customHeight="1" x14ac:dyDescent="0.2">
      <c r="A1679" s="35">
        <f>'J1-2B'!R19</f>
        <v>0</v>
      </c>
      <c r="B1679" s="42">
        <v>773</v>
      </c>
      <c r="C1679" s="42">
        <f t="shared" si="28"/>
        <v>0</v>
      </c>
    </row>
    <row r="1680" spans="1:3" ht="14.45" customHeight="1" x14ac:dyDescent="0.2">
      <c r="A1680" s="35">
        <f>'J1-2B'!R20</f>
        <v>0</v>
      </c>
      <c r="B1680" s="42">
        <v>773</v>
      </c>
      <c r="C1680" s="42">
        <f t="shared" si="28"/>
        <v>0</v>
      </c>
    </row>
    <row r="1681" spans="1:3" ht="14.45" customHeight="1" x14ac:dyDescent="0.2">
      <c r="A1681" s="35">
        <f>'J1-2B'!R21</f>
        <v>0</v>
      </c>
      <c r="B1681" s="42">
        <v>773</v>
      </c>
      <c r="C1681" s="42">
        <f t="shared" si="28"/>
        <v>0</v>
      </c>
    </row>
    <row r="1682" spans="1:3" ht="14.45" customHeight="1" x14ac:dyDescent="0.2">
      <c r="A1682" s="35">
        <f>'J1-2B'!R22</f>
        <v>0</v>
      </c>
      <c r="B1682" s="42">
        <v>773</v>
      </c>
      <c r="C1682" s="42">
        <f t="shared" si="28"/>
        <v>0</v>
      </c>
    </row>
    <row r="1683" spans="1:3" ht="14.45" customHeight="1" x14ac:dyDescent="0.2">
      <c r="A1683" s="35">
        <f>'J1-2B'!R23</f>
        <v>0</v>
      </c>
      <c r="B1683" s="42">
        <v>773</v>
      </c>
      <c r="C1683" s="42">
        <f t="shared" si="28"/>
        <v>0</v>
      </c>
    </row>
    <row r="1684" spans="1:3" ht="14.45" customHeight="1" x14ac:dyDescent="0.2">
      <c r="A1684" s="35">
        <f>'J1-2B'!R24</f>
        <v>0</v>
      </c>
      <c r="B1684" s="42">
        <v>773</v>
      </c>
      <c r="C1684" s="42">
        <f t="shared" si="28"/>
        <v>0</v>
      </c>
    </row>
    <row r="1685" spans="1:3" ht="14.45" customHeight="1" x14ac:dyDescent="0.2">
      <c r="A1685" s="35">
        <f>'J1-2B'!R25</f>
        <v>0</v>
      </c>
      <c r="B1685" s="42">
        <v>773</v>
      </c>
      <c r="C1685" s="42">
        <f t="shared" si="28"/>
        <v>0</v>
      </c>
    </row>
    <row r="1686" spans="1:3" ht="14.45" customHeight="1" x14ac:dyDescent="0.2">
      <c r="A1686" s="35">
        <f>'J1-2B'!R26</f>
        <v>0</v>
      </c>
      <c r="B1686" s="42">
        <v>773</v>
      </c>
      <c r="C1686" s="42">
        <f t="shared" si="28"/>
        <v>0</v>
      </c>
    </row>
    <row r="1687" spans="1:3" ht="14.45" customHeight="1" x14ac:dyDescent="0.2">
      <c r="A1687" s="35">
        <f>'J1-2B'!R27</f>
        <v>0</v>
      </c>
      <c r="B1687" s="42">
        <v>773</v>
      </c>
      <c r="C1687" s="42">
        <f t="shared" si="28"/>
        <v>0</v>
      </c>
    </row>
    <row r="1688" spans="1:3" ht="14.45" customHeight="1" x14ac:dyDescent="0.2">
      <c r="A1688" s="35">
        <f>'J1-2B'!R28</f>
        <v>0</v>
      </c>
      <c r="B1688" s="42">
        <v>773</v>
      </c>
      <c r="C1688" s="42">
        <f t="shared" si="28"/>
        <v>0</v>
      </c>
    </row>
    <row r="1689" spans="1:3" ht="14.45" customHeight="1" x14ac:dyDescent="0.2">
      <c r="A1689" s="35">
        <f>'J1-2B'!R29</f>
        <v>0</v>
      </c>
      <c r="B1689" s="42">
        <v>773</v>
      </c>
      <c r="C1689" s="42">
        <f t="shared" si="28"/>
        <v>0</v>
      </c>
    </row>
    <row r="1690" spans="1:3" ht="14.45" customHeight="1" x14ac:dyDescent="0.2">
      <c r="A1690" s="35">
        <f>'J1-2B'!R30</f>
        <v>0</v>
      </c>
      <c r="B1690" s="42">
        <v>773</v>
      </c>
      <c r="C1690" s="42">
        <f t="shared" si="28"/>
        <v>0</v>
      </c>
    </row>
    <row r="1691" spans="1:3" ht="14.45" customHeight="1" x14ac:dyDescent="0.2">
      <c r="A1691" s="35">
        <f>'J1-2B'!R31</f>
        <v>0</v>
      </c>
      <c r="B1691" s="42">
        <v>319</v>
      </c>
      <c r="C1691" s="42">
        <f t="shared" si="28"/>
        <v>0</v>
      </c>
    </row>
    <row r="1692" spans="1:3" ht="14.45" customHeight="1" x14ac:dyDescent="0.2">
      <c r="A1692" s="35">
        <f>'J1-2B'!R32</f>
        <v>0</v>
      </c>
      <c r="B1692" s="42">
        <v>319</v>
      </c>
      <c r="C1692" s="42">
        <f t="shared" si="28"/>
        <v>0</v>
      </c>
    </row>
    <row r="1693" spans="1:3" ht="14.45" customHeight="1" x14ac:dyDescent="0.2">
      <c r="A1693" s="35">
        <f>'J1-2B'!R33</f>
        <v>0</v>
      </c>
      <c r="B1693" s="42">
        <v>319</v>
      </c>
      <c r="C1693" s="42">
        <f t="shared" si="28"/>
        <v>0</v>
      </c>
    </row>
    <row r="1694" spans="1:3" ht="14.45" customHeight="1" x14ac:dyDescent="0.2">
      <c r="A1694" s="35">
        <f>'J1-2B'!R34</f>
        <v>0</v>
      </c>
      <c r="B1694" s="42">
        <v>319</v>
      </c>
      <c r="C1694" s="42">
        <f t="shared" si="28"/>
        <v>0</v>
      </c>
    </row>
    <row r="1695" spans="1:3" ht="14.45" customHeight="1" x14ac:dyDescent="0.2">
      <c r="A1695" s="35">
        <f>'J1-2B'!R35</f>
        <v>0</v>
      </c>
      <c r="B1695" s="42">
        <v>2727</v>
      </c>
      <c r="C1695" s="42">
        <f t="shared" si="28"/>
        <v>0</v>
      </c>
    </row>
    <row r="1696" spans="1:3" ht="14.45" customHeight="1" x14ac:dyDescent="0.2">
      <c r="A1696" s="35">
        <f>'J1-2B'!S11</f>
        <v>0</v>
      </c>
      <c r="B1696" s="42">
        <v>148</v>
      </c>
      <c r="C1696" s="42">
        <f t="shared" si="28"/>
        <v>0</v>
      </c>
    </row>
    <row r="1697" spans="1:3" ht="14.45" customHeight="1" x14ac:dyDescent="0.2">
      <c r="A1697" s="35">
        <f>'J1-2B'!S12</f>
        <v>0</v>
      </c>
      <c r="B1697" s="42">
        <v>148</v>
      </c>
      <c r="C1697" s="42">
        <f t="shared" si="28"/>
        <v>0</v>
      </c>
    </row>
    <row r="1698" spans="1:3" ht="14.45" customHeight="1" x14ac:dyDescent="0.2">
      <c r="A1698" s="35">
        <f>'J1-2B'!S13</f>
        <v>0</v>
      </c>
      <c r="B1698" s="42">
        <v>148</v>
      </c>
      <c r="C1698" s="42">
        <f t="shared" si="28"/>
        <v>0</v>
      </c>
    </row>
    <row r="1699" spans="1:3" ht="14.45" customHeight="1" x14ac:dyDescent="0.2">
      <c r="A1699" s="35">
        <f>'J1-2B'!S14</f>
        <v>0</v>
      </c>
      <c r="B1699" s="42">
        <v>148</v>
      </c>
      <c r="C1699" s="42">
        <f t="shared" si="28"/>
        <v>0</v>
      </c>
    </row>
    <row r="1700" spans="1:3" ht="14.45" customHeight="1" x14ac:dyDescent="0.2">
      <c r="A1700" s="35">
        <f>'J1-2B'!S15</f>
        <v>0</v>
      </c>
      <c r="B1700" s="42">
        <v>148</v>
      </c>
      <c r="C1700" s="42">
        <f t="shared" si="28"/>
        <v>0</v>
      </c>
    </row>
    <row r="1701" spans="1:3" ht="14.45" customHeight="1" x14ac:dyDescent="0.2">
      <c r="A1701" s="35">
        <f>'J1-2B'!S16</f>
        <v>0</v>
      </c>
      <c r="B1701" s="42">
        <v>148</v>
      </c>
      <c r="C1701" s="42">
        <f t="shared" si="28"/>
        <v>0</v>
      </c>
    </row>
    <row r="1702" spans="1:3" ht="14.45" customHeight="1" x14ac:dyDescent="0.2">
      <c r="A1702" s="35">
        <f>'J1-2B'!S17</f>
        <v>0</v>
      </c>
      <c r="B1702" s="42">
        <v>148</v>
      </c>
      <c r="C1702" s="42">
        <f t="shared" si="28"/>
        <v>0</v>
      </c>
    </row>
    <row r="1703" spans="1:3" ht="14.45" customHeight="1" x14ac:dyDescent="0.2">
      <c r="A1703" s="35">
        <f>'J1-2B'!S18</f>
        <v>0</v>
      </c>
      <c r="B1703" s="42">
        <v>148</v>
      </c>
      <c r="C1703" s="42">
        <f t="shared" si="28"/>
        <v>0</v>
      </c>
    </row>
    <row r="1704" spans="1:3" ht="14.45" customHeight="1" x14ac:dyDescent="0.2">
      <c r="A1704" s="35">
        <f>'J1-2B'!S19</f>
        <v>0</v>
      </c>
      <c r="B1704" s="42">
        <v>148</v>
      </c>
      <c r="C1704" s="42">
        <f t="shared" si="28"/>
        <v>0</v>
      </c>
    </row>
    <row r="1705" spans="1:3" ht="14.45" customHeight="1" x14ac:dyDescent="0.2">
      <c r="A1705" s="35">
        <f>'J1-2B'!S20</f>
        <v>0</v>
      </c>
      <c r="B1705" s="42">
        <v>148</v>
      </c>
      <c r="C1705" s="42">
        <f t="shared" si="28"/>
        <v>0</v>
      </c>
    </row>
    <row r="1706" spans="1:3" ht="14.45" customHeight="1" x14ac:dyDescent="0.2">
      <c r="A1706" s="35">
        <f>'J1-2B'!S21</f>
        <v>0</v>
      </c>
      <c r="B1706" s="42">
        <v>148</v>
      </c>
      <c r="C1706" s="42">
        <f t="shared" si="28"/>
        <v>0</v>
      </c>
    </row>
    <row r="1707" spans="1:3" ht="14.45" customHeight="1" x14ac:dyDescent="0.2">
      <c r="A1707" s="35">
        <f>'J1-2B'!S22</f>
        <v>0</v>
      </c>
      <c r="B1707" s="42">
        <v>148</v>
      </c>
      <c r="C1707" s="42">
        <f t="shared" si="28"/>
        <v>0</v>
      </c>
    </row>
    <row r="1708" spans="1:3" ht="14.45" customHeight="1" x14ac:dyDescent="0.2">
      <c r="A1708" s="35">
        <f>'J1-2B'!S23</f>
        <v>0</v>
      </c>
      <c r="B1708" s="42">
        <v>148</v>
      </c>
      <c r="C1708" s="42">
        <f t="shared" si="28"/>
        <v>0</v>
      </c>
    </row>
    <row r="1709" spans="1:3" ht="14.45" customHeight="1" x14ac:dyDescent="0.2">
      <c r="A1709" s="35">
        <f>'J1-2B'!S24</f>
        <v>0</v>
      </c>
      <c r="B1709" s="42">
        <v>148</v>
      </c>
      <c r="C1709" s="42">
        <f t="shared" si="28"/>
        <v>0</v>
      </c>
    </row>
    <row r="1710" spans="1:3" ht="14.45" customHeight="1" x14ac:dyDescent="0.2">
      <c r="A1710" s="35">
        <f>'J1-2B'!S25</f>
        <v>0</v>
      </c>
      <c r="B1710" s="42">
        <v>148</v>
      </c>
      <c r="C1710" s="42">
        <f t="shared" si="28"/>
        <v>0</v>
      </c>
    </row>
    <row r="1711" spans="1:3" ht="14.45" customHeight="1" x14ac:dyDescent="0.2">
      <c r="A1711" s="35">
        <f>'J1-2B'!S26</f>
        <v>0</v>
      </c>
      <c r="B1711" s="42">
        <v>148</v>
      </c>
      <c r="C1711" s="42">
        <f t="shared" si="28"/>
        <v>0</v>
      </c>
    </row>
    <row r="1712" spans="1:3" ht="14.45" customHeight="1" x14ac:dyDescent="0.2">
      <c r="A1712" s="35">
        <f>'J1-2B'!S27</f>
        <v>0</v>
      </c>
      <c r="B1712" s="42">
        <v>148</v>
      </c>
      <c r="C1712" s="42">
        <f t="shared" si="28"/>
        <v>0</v>
      </c>
    </row>
    <row r="1713" spans="1:3" ht="14.45" customHeight="1" x14ac:dyDescent="0.2">
      <c r="A1713" s="35">
        <f>'J1-2B'!S28</f>
        <v>0</v>
      </c>
      <c r="B1713" s="42">
        <v>148</v>
      </c>
      <c r="C1713" s="42">
        <f t="shared" si="28"/>
        <v>0</v>
      </c>
    </row>
    <row r="1714" spans="1:3" ht="14.45" customHeight="1" x14ac:dyDescent="0.2">
      <c r="A1714" s="35">
        <f>'J1-2B'!S29</f>
        <v>0</v>
      </c>
      <c r="B1714" s="42">
        <v>148</v>
      </c>
      <c r="C1714" s="42">
        <f t="shared" si="28"/>
        <v>0</v>
      </c>
    </row>
    <row r="1715" spans="1:3" ht="14.45" customHeight="1" x14ac:dyDescent="0.2">
      <c r="A1715" s="35">
        <f>'J1-2B'!S30</f>
        <v>0</v>
      </c>
      <c r="B1715" s="42">
        <v>148</v>
      </c>
      <c r="C1715" s="42">
        <f t="shared" si="28"/>
        <v>0</v>
      </c>
    </row>
    <row r="1716" spans="1:3" ht="14.45" customHeight="1" x14ac:dyDescent="0.2">
      <c r="A1716" s="35">
        <f>'J1-2B'!S31</f>
        <v>0</v>
      </c>
      <c r="B1716" s="42">
        <v>319</v>
      </c>
      <c r="C1716" s="42">
        <f t="shared" si="28"/>
        <v>0</v>
      </c>
    </row>
    <row r="1717" spans="1:3" ht="14.45" customHeight="1" x14ac:dyDescent="0.2">
      <c r="A1717" s="35">
        <f>'J1-2B'!S32</f>
        <v>0</v>
      </c>
      <c r="B1717" s="42">
        <v>319</v>
      </c>
      <c r="C1717" s="42">
        <f t="shared" si="28"/>
        <v>0</v>
      </c>
    </row>
    <row r="1718" spans="1:3" ht="14.45" customHeight="1" x14ac:dyDescent="0.2">
      <c r="A1718" s="35">
        <f>'J1-2B'!S33</f>
        <v>0</v>
      </c>
      <c r="B1718" s="42">
        <v>319</v>
      </c>
      <c r="C1718" s="42">
        <f t="shared" si="28"/>
        <v>0</v>
      </c>
    </row>
    <row r="1719" spans="1:3" ht="14.45" customHeight="1" x14ac:dyDescent="0.2">
      <c r="A1719" s="35">
        <f>'J1-2B'!S34</f>
        <v>0</v>
      </c>
      <c r="B1719" s="42">
        <v>319</v>
      </c>
      <c r="C1719" s="42">
        <f t="shared" si="28"/>
        <v>0</v>
      </c>
    </row>
    <row r="1720" spans="1:3" ht="14.45" customHeight="1" x14ac:dyDescent="0.2">
      <c r="A1720" s="35">
        <f>'J1-2B'!S35</f>
        <v>0</v>
      </c>
      <c r="B1720" s="42">
        <v>2727</v>
      </c>
      <c r="C1720" s="42">
        <f t="shared" si="28"/>
        <v>0</v>
      </c>
    </row>
    <row r="1721" spans="1:3" ht="14.45" customHeight="1" x14ac:dyDescent="0.2">
      <c r="A1721" s="35">
        <f>'J1-2B'!S42</f>
        <v>0</v>
      </c>
      <c r="B1721" s="42">
        <v>377</v>
      </c>
      <c r="C1721" s="42">
        <f t="shared" si="28"/>
        <v>0</v>
      </c>
    </row>
    <row r="1722" spans="1:3" ht="14.45" customHeight="1" x14ac:dyDescent="0.2">
      <c r="A1722" s="35">
        <f>'J1-2B'!S43</f>
        <v>0</v>
      </c>
      <c r="B1722" s="42">
        <v>377</v>
      </c>
      <c r="C1722" s="42">
        <f t="shared" si="28"/>
        <v>0</v>
      </c>
    </row>
    <row r="1723" spans="1:3" ht="14.45" customHeight="1" x14ac:dyDescent="0.2">
      <c r="A1723" s="35">
        <f>'J1-2B'!S44</f>
        <v>0</v>
      </c>
      <c r="B1723" s="42">
        <v>377</v>
      </c>
      <c r="C1723" s="42">
        <f t="shared" si="28"/>
        <v>0</v>
      </c>
    </row>
    <row r="1724" spans="1:3" ht="14.45" customHeight="1" x14ac:dyDescent="0.2">
      <c r="A1724" s="35">
        <f>'J1-2B'!S45</f>
        <v>0</v>
      </c>
      <c r="B1724" s="42">
        <v>377</v>
      </c>
      <c r="C1724" s="42">
        <f t="shared" si="28"/>
        <v>0</v>
      </c>
    </row>
    <row r="1725" spans="1:3" ht="14.45" customHeight="1" x14ac:dyDescent="0.2">
      <c r="A1725" s="35">
        <f>'J1-2B'!S46</f>
        <v>0</v>
      </c>
      <c r="B1725" s="42">
        <v>377</v>
      </c>
      <c r="C1725" s="42">
        <f t="shared" si="28"/>
        <v>0</v>
      </c>
    </row>
    <row r="1726" spans="1:3" ht="14.45" customHeight="1" x14ac:dyDescent="0.2">
      <c r="A1726" s="35">
        <f>'J1-2B'!S47</f>
        <v>0</v>
      </c>
      <c r="B1726" s="42">
        <v>1719</v>
      </c>
      <c r="C1726" s="42">
        <f t="shared" si="28"/>
        <v>0</v>
      </c>
    </row>
    <row r="1727" spans="1:3" ht="14.45" customHeight="1" x14ac:dyDescent="0.2">
      <c r="A1727" s="35">
        <f>'J1-2B'!S48</f>
        <v>0</v>
      </c>
      <c r="B1727" s="42">
        <v>1719</v>
      </c>
      <c r="C1727" s="42">
        <f t="shared" ref="C1727:C1790" si="29">A1727*B1727</f>
        <v>0</v>
      </c>
    </row>
    <row r="1728" spans="1:3" ht="14.45" customHeight="1" x14ac:dyDescent="0.2">
      <c r="A1728" s="35">
        <f>'J1-2B'!S49</f>
        <v>0</v>
      </c>
      <c r="B1728" s="42">
        <v>1861</v>
      </c>
      <c r="C1728" s="42">
        <f t="shared" si="29"/>
        <v>0</v>
      </c>
    </row>
    <row r="1729" spans="1:3" ht="14.45" customHeight="1" x14ac:dyDescent="0.2">
      <c r="A1729" s="35">
        <f>'J1-2B'!S50</f>
        <v>0</v>
      </c>
      <c r="B1729" s="42">
        <v>1861</v>
      </c>
      <c r="C1729" s="42">
        <f t="shared" si="29"/>
        <v>0</v>
      </c>
    </row>
    <row r="1730" spans="1:3" ht="14.45" customHeight="1" x14ac:dyDescent="0.2">
      <c r="A1730" s="35">
        <f>'J1-2B'!T11</f>
        <v>0</v>
      </c>
      <c r="B1730" s="42">
        <v>148</v>
      </c>
      <c r="C1730" s="42">
        <f t="shared" si="29"/>
        <v>0</v>
      </c>
    </row>
    <row r="1731" spans="1:3" ht="14.45" customHeight="1" x14ac:dyDescent="0.2">
      <c r="A1731" s="35">
        <f>'J1-2B'!T12</f>
        <v>0</v>
      </c>
      <c r="B1731" s="42">
        <v>148</v>
      </c>
      <c r="C1731" s="42">
        <f t="shared" si="29"/>
        <v>0</v>
      </c>
    </row>
    <row r="1732" spans="1:3" ht="14.45" customHeight="1" x14ac:dyDescent="0.2">
      <c r="A1732" s="35">
        <f>'J1-2B'!T13</f>
        <v>0</v>
      </c>
      <c r="B1732" s="42">
        <v>148</v>
      </c>
      <c r="C1732" s="42">
        <f t="shared" si="29"/>
        <v>0</v>
      </c>
    </row>
    <row r="1733" spans="1:3" ht="14.45" customHeight="1" x14ac:dyDescent="0.2">
      <c r="A1733" s="35">
        <f>'J1-2B'!T14</f>
        <v>0</v>
      </c>
      <c r="B1733" s="42">
        <v>148</v>
      </c>
      <c r="C1733" s="42">
        <f t="shared" si="29"/>
        <v>0</v>
      </c>
    </row>
    <row r="1734" spans="1:3" ht="14.45" customHeight="1" x14ac:dyDescent="0.2">
      <c r="A1734" s="35">
        <f>'J1-2B'!T15</f>
        <v>0</v>
      </c>
      <c r="B1734" s="42">
        <v>148</v>
      </c>
      <c r="C1734" s="42">
        <f t="shared" si="29"/>
        <v>0</v>
      </c>
    </row>
    <row r="1735" spans="1:3" ht="14.45" customHeight="1" x14ac:dyDescent="0.2">
      <c r="A1735" s="35">
        <f>'J1-2B'!T16</f>
        <v>0</v>
      </c>
      <c r="B1735" s="42">
        <v>148</v>
      </c>
      <c r="C1735" s="42">
        <f t="shared" si="29"/>
        <v>0</v>
      </c>
    </row>
    <row r="1736" spans="1:3" ht="14.45" customHeight="1" x14ac:dyDescent="0.2">
      <c r="A1736" s="35">
        <f>'J1-2B'!T17</f>
        <v>0</v>
      </c>
      <c r="B1736" s="42">
        <v>148</v>
      </c>
      <c r="C1736" s="42">
        <f t="shared" si="29"/>
        <v>0</v>
      </c>
    </row>
    <row r="1737" spans="1:3" ht="14.45" customHeight="1" x14ac:dyDescent="0.2">
      <c r="A1737" s="35">
        <f>'J1-2B'!T18</f>
        <v>0</v>
      </c>
      <c r="B1737" s="42">
        <v>148</v>
      </c>
      <c r="C1737" s="42">
        <f t="shared" si="29"/>
        <v>0</v>
      </c>
    </row>
    <row r="1738" spans="1:3" ht="14.45" customHeight="1" x14ac:dyDescent="0.2">
      <c r="A1738" s="35">
        <f>'J1-2B'!T19</f>
        <v>0</v>
      </c>
      <c r="B1738" s="42">
        <v>148</v>
      </c>
      <c r="C1738" s="42">
        <f t="shared" si="29"/>
        <v>0</v>
      </c>
    </row>
    <row r="1739" spans="1:3" ht="14.45" customHeight="1" x14ac:dyDescent="0.2">
      <c r="A1739" s="35">
        <f>'J1-2B'!T20</f>
        <v>0</v>
      </c>
      <c r="B1739" s="42">
        <v>148</v>
      </c>
      <c r="C1739" s="42">
        <f t="shared" si="29"/>
        <v>0</v>
      </c>
    </row>
    <row r="1740" spans="1:3" ht="14.45" customHeight="1" x14ac:dyDescent="0.2">
      <c r="A1740" s="35">
        <f>'J1-2B'!T21</f>
        <v>0</v>
      </c>
      <c r="B1740" s="42">
        <v>148</v>
      </c>
      <c r="C1740" s="42">
        <f t="shared" si="29"/>
        <v>0</v>
      </c>
    </row>
    <row r="1741" spans="1:3" ht="14.45" customHeight="1" x14ac:dyDescent="0.2">
      <c r="A1741" s="35">
        <f>'J1-2B'!T22</f>
        <v>0</v>
      </c>
      <c r="B1741" s="42">
        <v>148</v>
      </c>
      <c r="C1741" s="42">
        <f t="shared" si="29"/>
        <v>0</v>
      </c>
    </row>
    <row r="1742" spans="1:3" ht="14.45" customHeight="1" x14ac:dyDescent="0.2">
      <c r="A1742" s="35">
        <f>'J1-2B'!T23</f>
        <v>0</v>
      </c>
      <c r="B1742" s="42">
        <v>148</v>
      </c>
      <c r="C1742" s="42">
        <f t="shared" si="29"/>
        <v>0</v>
      </c>
    </row>
    <row r="1743" spans="1:3" ht="14.45" customHeight="1" x14ac:dyDescent="0.2">
      <c r="A1743" s="35">
        <f>'J1-2B'!T24</f>
        <v>0</v>
      </c>
      <c r="B1743" s="42">
        <v>148</v>
      </c>
      <c r="C1743" s="42">
        <f t="shared" si="29"/>
        <v>0</v>
      </c>
    </row>
    <row r="1744" spans="1:3" ht="14.45" customHeight="1" x14ac:dyDescent="0.2">
      <c r="A1744" s="35">
        <f>'J1-2B'!T25</f>
        <v>0</v>
      </c>
      <c r="B1744" s="42">
        <v>148</v>
      </c>
      <c r="C1744" s="42">
        <f t="shared" si="29"/>
        <v>0</v>
      </c>
    </row>
    <row r="1745" spans="1:3" ht="14.45" customHeight="1" x14ac:dyDescent="0.2">
      <c r="A1745" s="35">
        <f>'J1-2B'!T26</f>
        <v>0</v>
      </c>
      <c r="B1745" s="42">
        <v>148</v>
      </c>
      <c r="C1745" s="42">
        <f t="shared" si="29"/>
        <v>0</v>
      </c>
    </row>
    <row r="1746" spans="1:3" ht="14.45" customHeight="1" x14ac:dyDescent="0.2">
      <c r="A1746" s="35">
        <f>'J1-2B'!T27</f>
        <v>0</v>
      </c>
      <c r="B1746" s="42">
        <v>148</v>
      </c>
      <c r="C1746" s="42">
        <f t="shared" si="29"/>
        <v>0</v>
      </c>
    </row>
    <row r="1747" spans="1:3" ht="14.45" customHeight="1" x14ac:dyDescent="0.2">
      <c r="A1747" s="35">
        <f>'J1-2B'!T28</f>
        <v>0</v>
      </c>
      <c r="B1747" s="42">
        <v>148</v>
      </c>
      <c r="C1747" s="42">
        <f t="shared" si="29"/>
        <v>0</v>
      </c>
    </row>
    <row r="1748" spans="1:3" ht="14.45" customHeight="1" x14ac:dyDescent="0.2">
      <c r="A1748" s="35">
        <f>'J1-2B'!T29</f>
        <v>0</v>
      </c>
      <c r="B1748" s="42">
        <v>148</v>
      </c>
      <c r="C1748" s="42">
        <f t="shared" si="29"/>
        <v>0</v>
      </c>
    </row>
    <row r="1749" spans="1:3" ht="14.45" customHeight="1" x14ac:dyDescent="0.2">
      <c r="A1749" s="35">
        <f>'J1-2B'!T30</f>
        <v>0</v>
      </c>
      <c r="B1749" s="42">
        <v>148</v>
      </c>
      <c r="C1749" s="42">
        <f t="shared" si="29"/>
        <v>0</v>
      </c>
    </row>
    <row r="1750" spans="1:3" ht="14.45" customHeight="1" x14ac:dyDescent="0.2">
      <c r="A1750" s="35">
        <f>'J1-2B'!T31</f>
        <v>0</v>
      </c>
      <c r="B1750" s="42">
        <v>319</v>
      </c>
      <c r="C1750" s="42">
        <f t="shared" si="29"/>
        <v>0</v>
      </c>
    </row>
    <row r="1751" spans="1:3" ht="14.45" customHeight="1" x14ac:dyDescent="0.2">
      <c r="A1751" s="35">
        <f>'J1-2B'!T32</f>
        <v>0</v>
      </c>
      <c r="B1751" s="42">
        <v>319</v>
      </c>
      <c r="C1751" s="42">
        <f t="shared" si="29"/>
        <v>0</v>
      </c>
    </row>
    <row r="1752" spans="1:3" ht="14.45" customHeight="1" x14ac:dyDescent="0.2">
      <c r="A1752" s="35">
        <f>'J1-2B'!T33</f>
        <v>0</v>
      </c>
      <c r="B1752" s="42">
        <v>319</v>
      </c>
      <c r="C1752" s="42">
        <f t="shared" si="29"/>
        <v>0</v>
      </c>
    </row>
    <row r="1753" spans="1:3" ht="14.45" customHeight="1" x14ac:dyDescent="0.2">
      <c r="A1753" s="35">
        <f>'J1-2B'!T34</f>
        <v>0</v>
      </c>
      <c r="B1753" s="42">
        <v>319</v>
      </c>
      <c r="C1753" s="42">
        <f t="shared" si="29"/>
        <v>0</v>
      </c>
    </row>
    <row r="1754" spans="1:3" ht="14.45" customHeight="1" x14ac:dyDescent="0.2">
      <c r="A1754" s="35">
        <f>'J1-2B'!T35</f>
        <v>0</v>
      </c>
      <c r="B1754" s="42">
        <v>2727</v>
      </c>
      <c r="C1754" s="42">
        <f t="shared" si="29"/>
        <v>0</v>
      </c>
    </row>
    <row r="1755" spans="1:3" ht="14.45" customHeight="1" x14ac:dyDescent="0.2">
      <c r="A1755" s="35">
        <f>'J1-2K'!E10</f>
        <v>0</v>
      </c>
      <c r="B1755" s="42">
        <v>0</v>
      </c>
      <c r="C1755" s="42">
        <f t="shared" si="29"/>
        <v>0</v>
      </c>
    </row>
    <row r="1756" spans="1:3" ht="14.45" customHeight="1" x14ac:dyDescent="0.2">
      <c r="A1756" s="35">
        <f>'J1-2K'!E11</f>
        <v>0</v>
      </c>
      <c r="B1756" s="42">
        <v>0</v>
      </c>
      <c r="C1756" s="42">
        <f t="shared" si="29"/>
        <v>0</v>
      </c>
    </row>
    <row r="1757" spans="1:3" ht="14.45" customHeight="1" x14ac:dyDescent="0.2">
      <c r="A1757" s="35">
        <f>'J1-2K'!E12</f>
        <v>0</v>
      </c>
      <c r="B1757" s="42">
        <v>0</v>
      </c>
      <c r="C1757" s="42">
        <f t="shared" si="29"/>
        <v>0</v>
      </c>
    </row>
    <row r="1758" spans="1:3" ht="14.45" customHeight="1" x14ac:dyDescent="0.2">
      <c r="A1758" s="35">
        <f>'J1-2K'!E13</f>
        <v>0</v>
      </c>
      <c r="B1758" s="42">
        <v>0</v>
      </c>
      <c r="C1758" s="42">
        <f t="shared" si="29"/>
        <v>0</v>
      </c>
    </row>
    <row r="1759" spans="1:3" ht="14.45" customHeight="1" x14ac:dyDescent="0.2">
      <c r="A1759" s="35">
        <f>'J1-2K'!E14</f>
        <v>0</v>
      </c>
      <c r="B1759" s="42">
        <v>0</v>
      </c>
      <c r="C1759" s="42">
        <f t="shared" si="29"/>
        <v>0</v>
      </c>
    </row>
    <row r="1760" spans="1:3" ht="14.45" customHeight="1" x14ac:dyDescent="0.2">
      <c r="A1760" s="35">
        <f>'J1-2K'!E15</f>
        <v>0</v>
      </c>
      <c r="B1760" s="42">
        <v>0</v>
      </c>
      <c r="C1760" s="42">
        <f t="shared" si="29"/>
        <v>0</v>
      </c>
    </row>
    <row r="1761" spans="1:3" ht="14.45" customHeight="1" x14ac:dyDescent="0.2">
      <c r="A1761" s="35">
        <f>'J1-2K'!E16</f>
        <v>0</v>
      </c>
      <c r="B1761" s="42">
        <v>0</v>
      </c>
      <c r="C1761" s="42">
        <f t="shared" si="29"/>
        <v>0</v>
      </c>
    </row>
    <row r="1762" spans="1:3" ht="14.45" customHeight="1" x14ac:dyDescent="0.2">
      <c r="A1762" s="35">
        <f>'J1-2K'!E17</f>
        <v>0</v>
      </c>
      <c r="B1762" s="42">
        <v>0</v>
      </c>
      <c r="C1762" s="42">
        <f t="shared" si="29"/>
        <v>0</v>
      </c>
    </row>
    <row r="1763" spans="1:3" ht="14.45" customHeight="1" x14ac:dyDescent="0.2">
      <c r="A1763" s="35">
        <f>'J1-2K'!E18</f>
        <v>0</v>
      </c>
      <c r="B1763" s="42">
        <v>0</v>
      </c>
      <c r="C1763" s="42">
        <f t="shared" si="29"/>
        <v>0</v>
      </c>
    </row>
    <row r="1764" spans="1:3" ht="14.45" customHeight="1" x14ac:dyDescent="0.2">
      <c r="A1764" s="35">
        <f>'J1-2K'!E19</f>
        <v>0</v>
      </c>
      <c r="B1764" s="42">
        <v>0</v>
      </c>
      <c r="C1764" s="42">
        <f t="shared" si="29"/>
        <v>0</v>
      </c>
    </row>
    <row r="1765" spans="1:3" ht="14.45" customHeight="1" x14ac:dyDescent="0.2">
      <c r="A1765" s="35">
        <f>'J1-2K'!E20</f>
        <v>0</v>
      </c>
      <c r="B1765" s="42">
        <v>0</v>
      </c>
      <c r="C1765" s="42">
        <f t="shared" si="29"/>
        <v>0</v>
      </c>
    </row>
    <row r="1766" spans="1:3" ht="14.45" customHeight="1" x14ac:dyDescent="0.2">
      <c r="A1766" s="35">
        <f>'J1-2K'!E21</f>
        <v>0</v>
      </c>
      <c r="B1766" s="42">
        <v>0</v>
      </c>
      <c r="C1766" s="42">
        <f t="shared" si="29"/>
        <v>0</v>
      </c>
    </row>
    <row r="1767" spans="1:3" ht="14.45" customHeight="1" x14ac:dyDescent="0.2">
      <c r="A1767" s="35">
        <f>'J1-2K'!F10</f>
        <v>0</v>
      </c>
      <c r="B1767" s="42">
        <v>0</v>
      </c>
      <c r="C1767" s="42">
        <f t="shared" si="29"/>
        <v>0</v>
      </c>
    </row>
    <row r="1768" spans="1:3" ht="14.45" customHeight="1" x14ac:dyDescent="0.2">
      <c r="A1768" s="35">
        <f>'J1-2K'!F11</f>
        <v>0</v>
      </c>
      <c r="B1768" s="42">
        <v>0</v>
      </c>
      <c r="C1768" s="42">
        <f t="shared" si="29"/>
        <v>0</v>
      </c>
    </row>
    <row r="1769" spans="1:3" ht="14.45" customHeight="1" x14ac:dyDescent="0.2">
      <c r="A1769" s="35">
        <f>'J1-2K'!F12</f>
        <v>0</v>
      </c>
      <c r="B1769" s="42">
        <v>0</v>
      </c>
      <c r="C1769" s="42">
        <f t="shared" si="29"/>
        <v>0</v>
      </c>
    </row>
    <row r="1770" spans="1:3" ht="14.45" customHeight="1" x14ac:dyDescent="0.2">
      <c r="A1770" s="35">
        <f>'J1-2K'!F13</f>
        <v>0</v>
      </c>
      <c r="B1770" s="42">
        <v>0</v>
      </c>
      <c r="C1770" s="42">
        <f t="shared" si="29"/>
        <v>0</v>
      </c>
    </row>
    <row r="1771" spans="1:3" ht="14.45" customHeight="1" x14ac:dyDescent="0.2">
      <c r="A1771" s="35">
        <f>'J1-2K'!F14</f>
        <v>0</v>
      </c>
      <c r="B1771" s="42">
        <v>0</v>
      </c>
      <c r="C1771" s="42">
        <f t="shared" si="29"/>
        <v>0</v>
      </c>
    </row>
    <row r="1772" spans="1:3" ht="14.45" customHeight="1" x14ac:dyDescent="0.2">
      <c r="A1772" s="35">
        <f>'J1-2K'!F15</f>
        <v>0</v>
      </c>
      <c r="B1772" s="42">
        <v>0</v>
      </c>
      <c r="C1772" s="42">
        <f t="shared" si="29"/>
        <v>0</v>
      </c>
    </row>
    <row r="1773" spans="1:3" ht="14.45" customHeight="1" x14ac:dyDescent="0.2">
      <c r="A1773" s="35">
        <f>'J1-2K'!F16</f>
        <v>0</v>
      </c>
      <c r="B1773" s="42">
        <v>0</v>
      </c>
      <c r="C1773" s="42">
        <f t="shared" si="29"/>
        <v>0</v>
      </c>
    </row>
    <row r="1774" spans="1:3" ht="14.45" customHeight="1" x14ac:dyDescent="0.2">
      <c r="A1774" s="35">
        <f>'J1-2K'!F17</f>
        <v>0</v>
      </c>
      <c r="B1774" s="42">
        <v>0</v>
      </c>
      <c r="C1774" s="42">
        <f t="shared" si="29"/>
        <v>0</v>
      </c>
    </row>
    <row r="1775" spans="1:3" ht="14.45" customHeight="1" x14ac:dyDescent="0.2">
      <c r="A1775" s="35">
        <f>'J1-2K'!F18</f>
        <v>0</v>
      </c>
      <c r="B1775" s="42">
        <v>0</v>
      </c>
      <c r="C1775" s="42">
        <f t="shared" si="29"/>
        <v>0</v>
      </c>
    </row>
    <row r="1776" spans="1:3" ht="14.45" customHeight="1" x14ac:dyDescent="0.2">
      <c r="A1776" s="35">
        <f>'J1-2K'!F19</f>
        <v>0</v>
      </c>
      <c r="B1776" s="42">
        <v>0</v>
      </c>
      <c r="C1776" s="42">
        <f t="shared" si="29"/>
        <v>0</v>
      </c>
    </row>
    <row r="1777" spans="1:3" ht="14.45" customHeight="1" x14ac:dyDescent="0.2">
      <c r="A1777" s="35">
        <f>'J1-2K'!F20</f>
        <v>0</v>
      </c>
      <c r="B1777" s="42">
        <v>0</v>
      </c>
      <c r="C1777" s="42">
        <f t="shared" si="29"/>
        <v>0</v>
      </c>
    </row>
    <row r="1778" spans="1:3" ht="14.45" customHeight="1" x14ac:dyDescent="0.2">
      <c r="A1778" s="35">
        <f>'J1-2K'!F21</f>
        <v>0</v>
      </c>
      <c r="B1778" s="42">
        <v>0</v>
      </c>
      <c r="C1778" s="42">
        <f t="shared" si="29"/>
        <v>0</v>
      </c>
    </row>
    <row r="1779" spans="1:3" ht="14.45" customHeight="1" x14ac:dyDescent="0.2">
      <c r="A1779" s="35">
        <f>'J1-2K'!G10</f>
        <v>0</v>
      </c>
      <c r="B1779" s="42">
        <v>0</v>
      </c>
      <c r="C1779" s="42">
        <f t="shared" si="29"/>
        <v>0</v>
      </c>
    </row>
    <row r="1780" spans="1:3" ht="14.45" customHeight="1" x14ac:dyDescent="0.2">
      <c r="A1780" s="35">
        <f>'J1-2K'!G11</f>
        <v>0</v>
      </c>
      <c r="B1780" s="42">
        <v>0</v>
      </c>
      <c r="C1780" s="42">
        <f t="shared" si="29"/>
        <v>0</v>
      </c>
    </row>
    <row r="1781" spans="1:3" ht="14.45" customHeight="1" x14ac:dyDescent="0.2">
      <c r="A1781" s="35">
        <f>'J1-2K'!G12</f>
        <v>0</v>
      </c>
      <c r="B1781" s="42">
        <v>0</v>
      </c>
      <c r="C1781" s="42">
        <f t="shared" si="29"/>
        <v>0</v>
      </c>
    </row>
    <row r="1782" spans="1:3" ht="14.45" customHeight="1" x14ac:dyDescent="0.2">
      <c r="A1782" s="35">
        <f>'J1-2K'!G13</f>
        <v>0</v>
      </c>
      <c r="B1782" s="42">
        <v>0</v>
      </c>
      <c r="C1782" s="42">
        <f t="shared" si="29"/>
        <v>0</v>
      </c>
    </row>
    <row r="1783" spans="1:3" ht="14.45" customHeight="1" x14ac:dyDescent="0.2">
      <c r="A1783" s="35">
        <f>'J1-2K'!G14</f>
        <v>0</v>
      </c>
      <c r="B1783" s="42">
        <v>0</v>
      </c>
      <c r="C1783" s="42">
        <f t="shared" si="29"/>
        <v>0</v>
      </c>
    </row>
    <row r="1784" spans="1:3" ht="14.45" customHeight="1" x14ac:dyDescent="0.2">
      <c r="A1784" s="35">
        <f>'J1-2K'!G15</f>
        <v>0</v>
      </c>
      <c r="B1784" s="42">
        <v>0</v>
      </c>
      <c r="C1784" s="42">
        <f t="shared" si="29"/>
        <v>0</v>
      </c>
    </row>
    <row r="1785" spans="1:3" ht="14.45" customHeight="1" x14ac:dyDescent="0.2">
      <c r="A1785" s="35">
        <f>'J1-2K'!G16</f>
        <v>0</v>
      </c>
      <c r="B1785" s="42">
        <v>0</v>
      </c>
      <c r="C1785" s="42">
        <f t="shared" si="29"/>
        <v>0</v>
      </c>
    </row>
    <row r="1786" spans="1:3" ht="14.45" customHeight="1" x14ac:dyDescent="0.2">
      <c r="A1786" s="35">
        <f>'J1-2K'!G17</f>
        <v>0</v>
      </c>
      <c r="B1786" s="42">
        <v>0</v>
      </c>
      <c r="C1786" s="42">
        <f t="shared" si="29"/>
        <v>0</v>
      </c>
    </row>
    <row r="1787" spans="1:3" ht="14.45" customHeight="1" x14ac:dyDescent="0.2">
      <c r="A1787" s="35">
        <f>'J1-2K'!G18</f>
        <v>0</v>
      </c>
      <c r="B1787" s="42">
        <v>0</v>
      </c>
      <c r="C1787" s="42">
        <f t="shared" si="29"/>
        <v>0</v>
      </c>
    </row>
    <row r="1788" spans="1:3" ht="14.45" customHeight="1" x14ac:dyDescent="0.2">
      <c r="A1788" s="35">
        <f>'J1-2K'!G19</f>
        <v>0</v>
      </c>
      <c r="B1788" s="42">
        <v>0</v>
      </c>
      <c r="C1788" s="42">
        <f t="shared" si="29"/>
        <v>0</v>
      </c>
    </row>
    <row r="1789" spans="1:3" ht="14.45" customHeight="1" x14ac:dyDescent="0.2">
      <c r="A1789" s="35">
        <f>'J1-2K'!G20</f>
        <v>0</v>
      </c>
      <c r="B1789" s="42">
        <v>0</v>
      </c>
      <c r="C1789" s="42">
        <f t="shared" si="29"/>
        <v>0</v>
      </c>
    </row>
    <row r="1790" spans="1:3" ht="14.45" customHeight="1" x14ac:dyDescent="0.2">
      <c r="A1790" s="35">
        <f>'J1-2K'!G21</f>
        <v>0</v>
      </c>
      <c r="B1790" s="42">
        <v>0</v>
      </c>
      <c r="C1790" s="42">
        <f t="shared" si="29"/>
        <v>0</v>
      </c>
    </row>
    <row r="1791" spans="1:3" ht="14.45" customHeight="1" x14ac:dyDescent="0.2">
      <c r="A1791" s="35">
        <f>'J1-2K'!H10</f>
        <v>0</v>
      </c>
      <c r="B1791" s="42">
        <v>0</v>
      </c>
      <c r="C1791" s="42">
        <f t="shared" ref="C1791:C1854" si="30">A1791*B1791</f>
        <v>0</v>
      </c>
    </row>
    <row r="1792" spans="1:3" ht="14.45" customHeight="1" x14ac:dyDescent="0.2">
      <c r="A1792" s="35">
        <f>'J1-2K'!H11</f>
        <v>0</v>
      </c>
      <c r="B1792" s="42">
        <v>0</v>
      </c>
      <c r="C1792" s="42">
        <f t="shared" si="30"/>
        <v>0</v>
      </c>
    </row>
    <row r="1793" spans="1:3" ht="14.45" customHeight="1" x14ac:dyDescent="0.2">
      <c r="A1793" s="35">
        <f>'J1-2K'!H12</f>
        <v>0</v>
      </c>
      <c r="B1793" s="42">
        <v>0</v>
      </c>
      <c r="C1793" s="42">
        <f t="shared" si="30"/>
        <v>0</v>
      </c>
    </row>
    <row r="1794" spans="1:3" ht="14.45" customHeight="1" x14ac:dyDescent="0.2">
      <c r="A1794" s="35">
        <f>'J1-2K'!H13</f>
        <v>0</v>
      </c>
      <c r="B1794" s="42">
        <v>0</v>
      </c>
      <c r="C1794" s="42">
        <f t="shared" si="30"/>
        <v>0</v>
      </c>
    </row>
    <row r="1795" spans="1:3" ht="14.45" customHeight="1" x14ac:dyDescent="0.2">
      <c r="A1795" s="35">
        <f>'J1-2K'!H14</f>
        <v>0</v>
      </c>
      <c r="B1795" s="42">
        <v>0</v>
      </c>
      <c r="C1795" s="42">
        <f t="shared" si="30"/>
        <v>0</v>
      </c>
    </row>
    <row r="1796" spans="1:3" ht="14.45" customHeight="1" x14ac:dyDescent="0.2">
      <c r="A1796" s="35">
        <f>'J1-2K'!H15</f>
        <v>0</v>
      </c>
      <c r="B1796" s="42">
        <v>0</v>
      </c>
      <c r="C1796" s="42">
        <f t="shared" si="30"/>
        <v>0</v>
      </c>
    </row>
    <row r="1797" spans="1:3" ht="14.45" customHeight="1" x14ac:dyDescent="0.2">
      <c r="A1797" s="35">
        <f>'J1-2K'!H16</f>
        <v>0</v>
      </c>
      <c r="B1797" s="42">
        <v>0</v>
      </c>
      <c r="C1797" s="42">
        <f t="shared" si="30"/>
        <v>0</v>
      </c>
    </row>
    <row r="1798" spans="1:3" ht="14.45" customHeight="1" x14ac:dyDescent="0.2">
      <c r="A1798" s="35">
        <f>'J1-2K'!H17</f>
        <v>0</v>
      </c>
      <c r="B1798" s="42">
        <v>0</v>
      </c>
      <c r="C1798" s="42">
        <f t="shared" si="30"/>
        <v>0</v>
      </c>
    </row>
    <row r="1799" spans="1:3" ht="14.45" customHeight="1" x14ac:dyDescent="0.2">
      <c r="A1799" s="35">
        <f>'J1-2K'!H18</f>
        <v>0</v>
      </c>
      <c r="B1799" s="42">
        <v>0</v>
      </c>
      <c r="C1799" s="42">
        <f t="shared" si="30"/>
        <v>0</v>
      </c>
    </row>
    <row r="1800" spans="1:3" ht="14.45" customHeight="1" x14ac:dyDescent="0.2">
      <c r="A1800" s="35">
        <f>'J1-2K'!H19</f>
        <v>0</v>
      </c>
      <c r="B1800" s="42">
        <v>0</v>
      </c>
      <c r="C1800" s="42">
        <f t="shared" si="30"/>
        <v>0</v>
      </c>
    </row>
    <row r="1801" spans="1:3" ht="14.45" customHeight="1" x14ac:dyDescent="0.2">
      <c r="A1801" s="35">
        <f>'J1-2K'!H20</f>
        <v>0</v>
      </c>
      <c r="B1801" s="42">
        <v>0</v>
      </c>
      <c r="C1801" s="42">
        <f t="shared" si="30"/>
        <v>0</v>
      </c>
    </row>
    <row r="1802" spans="1:3" ht="14.45" customHeight="1" x14ac:dyDescent="0.2">
      <c r="A1802" s="35">
        <f>'J1-2K'!H21</f>
        <v>0</v>
      </c>
      <c r="B1802" s="42">
        <v>0</v>
      </c>
      <c r="C1802" s="42">
        <f t="shared" si="30"/>
        <v>0</v>
      </c>
    </row>
    <row r="1803" spans="1:3" ht="14.45" customHeight="1" x14ac:dyDescent="0.2">
      <c r="A1803" s="35">
        <f>'J1-2K'!I10</f>
        <v>0</v>
      </c>
      <c r="B1803" s="42">
        <v>0</v>
      </c>
      <c r="C1803" s="42">
        <f t="shared" si="30"/>
        <v>0</v>
      </c>
    </row>
    <row r="1804" spans="1:3" ht="14.45" customHeight="1" x14ac:dyDescent="0.2">
      <c r="A1804" s="35">
        <f>'J1-2K'!I11</f>
        <v>0</v>
      </c>
      <c r="B1804" s="42">
        <v>0</v>
      </c>
      <c r="C1804" s="42">
        <f t="shared" si="30"/>
        <v>0</v>
      </c>
    </row>
    <row r="1805" spans="1:3" ht="14.45" customHeight="1" x14ac:dyDescent="0.2">
      <c r="A1805" s="35">
        <f>'J1-2K'!I12</f>
        <v>0</v>
      </c>
      <c r="B1805" s="42">
        <v>0</v>
      </c>
      <c r="C1805" s="42">
        <f t="shared" si="30"/>
        <v>0</v>
      </c>
    </row>
    <row r="1806" spans="1:3" ht="14.45" customHeight="1" x14ac:dyDescent="0.2">
      <c r="A1806" s="35">
        <f>'J1-2K'!I13</f>
        <v>0</v>
      </c>
      <c r="B1806" s="42">
        <v>0</v>
      </c>
      <c r="C1806" s="42">
        <f t="shared" si="30"/>
        <v>0</v>
      </c>
    </row>
    <row r="1807" spans="1:3" ht="14.45" customHeight="1" x14ac:dyDescent="0.2">
      <c r="A1807" s="35">
        <f>'J1-2K'!I14</f>
        <v>0</v>
      </c>
      <c r="B1807" s="42">
        <v>0</v>
      </c>
      <c r="C1807" s="42">
        <f t="shared" si="30"/>
        <v>0</v>
      </c>
    </row>
    <row r="1808" spans="1:3" ht="14.45" customHeight="1" x14ac:dyDescent="0.2">
      <c r="A1808" s="35">
        <f>'J1-2K'!I15</f>
        <v>0</v>
      </c>
      <c r="B1808" s="42">
        <v>0</v>
      </c>
      <c r="C1808" s="42">
        <f t="shared" si="30"/>
        <v>0</v>
      </c>
    </row>
    <row r="1809" spans="1:3" ht="14.45" customHeight="1" x14ac:dyDescent="0.2">
      <c r="A1809" s="35">
        <f>'J1-2K'!I16</f>
        <v>0</v>
      </c>
      <c r="B1809" s="42">
        <v>0</v>
      </c>
      <c r="C1809" s="42">
        <f t="shared" si="30"/>
        <v>0</v>
      </c>
    </row>
    <row r="1810" spans="1:3" ht="14.45" customHeight="1" x14ac:dyDescent="0.2">
      <c r="A1810" s="35">
        <f>'J1-2K'!I17</f>
        <v>0</v>
      </c>
      <c r="B1810" s="42">
        <v>0</v>
      </c>
      <c r="C1810" s="42">
        <f t="shared" si="30"/>
        <v>0</v>
      </c>
    </row>
    <row r="1811" spans="1:3" ht="14.45" customHeight="1" x14ac:dyDescent="0.2">
      <c r="A1811" s="35">
        <f>'J1-2K'!I18</f>
        <v>0</v>
      </c>
      <c r="B1811" s="42">
        <v>0</v>
      </c>
      <c r="C1811" s="42">
        <f t="shared" si="30"/>
        <v>0</v>
      </c>
    </row>
    <row r="1812" spans="1:3" ht="14.45" customHeight="1" x14ac:dyDescent="0.2">
      <c r="A1812" s="35">
        <f>'J1-2K'!I19</f>
        <v>0</v>
      </c>
      <c r="B1812" s="42">
        <v>0</v>
      </c>
      <c r="C1812" s="42">
        <f t="shared" si="30"/>
        <v>0</v>
      </c>
    </row>
    <row r="1813" spans="1:3" ht="14.45" customHeight="1" x14ac:dyDescent="0.2">
      <c r="A1813" s="35">
        <f>'J1-2K'!I20</f>
        <v>0</v>
      </c>
      <c r="B1813" s="42">
        <v>0</v>
      </c>
      <c r="C1813" s="42">
        <f t="shared" si="30"/>
        <v>0</v>
      </c>
    </row>
    <row r="1814" spans="1:3" ht="14.45" customHeight="1" x14ac:dyDescent="0.2">
      <c r="A1814" s="35">
        <f>'J1-2K'!I21</f>
        <v>0</v>
      </c>
      <c r="B1814" s="42">
        <v>0</v>
      </c>
      <c r="C1814" s="42">
        <f t="shared" si="30"/>
        <v>0</v>
      </c>
    </row>
    <row r="1815" spans="1:3" ht="14.45" customHeight="1" x14ac:dyDescent="0.2">
      <c r="A1815" s="35">
        <f>'J1-2K'!J10</f>
        <v>0</v>
      </c>
      <c r="B1815" s="42">
        <v>0</v>
      </c>
      <c r="C1815" s="42">
        <f t="shared" si="30"/>
        <v>0</v>
      </c>
    </row>
    <row r="1816" spans="1:3" ht="14.45" customHeight="1" x14ac:dyDescent="0.2">
      <c r="A1816" s="35">
        <f>'J1-2K'!J11</f>
        <v>0</v>
      </c>
      <c r="B1816" s="42">
        <v>0</v>
      </c>
      <c r="C1816" s="42">
        <f t="shared" si="30"/>
        <v>0</v>
      </c>
    </row>
    <row r="1817" spans="1:3" ht="14.45" customHeight="1" x14ac:dyDescent="0.2">
      <c r="A1817" s="35">
        <f>'J1-2K'!J12</f>
        <v>0</v>
      </c>
      <c r="B1817" s="42">
        <v>0</v>
      </c>
      <c r="C1817" s="42">
        <f t="shared" si="30"/>
        <v>0</v>
      </c>
    </row>
    <row r="1818" spans="1:3" ht="14.45" customHeight="1" x14ac:dyDescent="0.2">
      <c r="A1818" s="35">
        <f>'J1-2K'!J13</f>
        <v>0</v>
      </c>
      <c r="B1818" s="42">
        <v>0</v>
      </c>
      <c r="C1818" s="42">
        <f t="shared" si="30"/>
        <v>0</v>
      </c>
    </row>
    <row r="1819" spans="1:3" ht="14.45" customHeight="1" x14ac:dyDescent="0.2">
      <c r="A1819" s="35">
        <f>'J1-2K'!J14</f>
        <v>0</v>
      </c>
      <c r="B1819" s="42">
        <v>0</v>
      </c>
      <c r="C1819" s="42">
        <f t="shared" si="30"/>
        <v>0</v>
      </c>
    </row>
    <row r="1820" spans="1:3" ht="14.45" customHeight="1" x14ac:dyDescent="0.2">
      <c r="A1820" s="35">
        <f>'J1-2K'!J15</f>
        <v>0</v>
      </c>
      <c r="B1820" s="42">
        <v>0</v>
      </c>
      <c r="C1820" s="42">
        <f t="shared" si="30"/>
        <v>0</v>
      </c>
    </row>
    <row r="1821" spans="1:3" ht="14.45" customHeight="1" x14ac:dyDescent="0.2">
      <c r="A1821" s="35">
        <f>'J1-2K'!J16</f>
        <v>0</v>
      </c>
      <c r="B1821" s="42">
        <v>0</v>
      </c>
      <c r="C1821" s="42">
        <f t="shared" si="30"/>
        <v>0</v>
      </c>
    </row>
    <row r="1822" spans="1:3" ht="14.45" customHeight="1" x14ac:dyDescent="0.2">
      <c r="A1822" s="35">
        <f>'J1-2K'!J17</f>
        <v>0</v>
      </c>
      <c r="B1822" s="42">
        <v>0</v>
      </c>
      <c r="C1822" s="42">
        <f t="shared" si="30"/>
        <v>0</v>
      </c>
    </row>
    <row r="1823" spans="1:3" ht="14.45" customHeight="1" x14ac:dyDescent="0.2">
      <c r="A1823" s="35">
        <f>'J1-2K'!J18</f>
        <v>0</v>
      </c>
      <c r="B1823" s="42">
        <v>0</v>
      </c>
      <c r="C1823" s="42">
        <f t="shared" si="30"/>
        <v>0</v>
      </c>
    </row>
    <row r="1824" spans="1:3" ht="14.45" customHeight="1" x14ac:dyDescent="0.2">
      <c r="A1824" s="35">
        <f>'J1-2K'!J19</f>
        <v>0</v>
      </c>
      <c r="B1824" s="42">
        <v>0</v>
      </c>
      <c r="C1824" s="42">
        <f t="shared" si="30"/>
        <v>0</v>
      </c>
    </row>
    <row r="1825" spans="1:3" ht="14.45" customHeight="1" x14ac:dyDescent="0.2">
      <c r="A1825" s="35">
        <f>'J1-2K'!J20</f>
        <v>0</v>
      </c>
      <c r="B1825" s="42">
        <v>0</v>
      </c>
      <c r="C1825" s="42">
        <f t="shared" si="30"/>
        <v>0</v>
      </c>
    </row>
    <row r="1826" spans="1:3" ht="14.45" customHeight="1" x14ac:dyDescent="0.2">
      <c r="A1826" s="35">
        <f>'J1-2K'!J21</f>
        <v>0</v>
      </c>
      <c r="B1826" s="42">
        <v>0</v>
      </c>
      <c r="C1826" s="42">
        <f t="shared" si="30"/>
        <v>0</v>
      </c>
    </row>
    <row r="1827" spans="1:3" ht="14.45" customHeight="1" x14ac:dyDescent="0.2">
      <c r="A1827" s="35">
        <f>'J1-3'!E11</f>
        <v>0</v>
      </c>
      <c r="B1827" s="42">
        <v>773</v>
      </c>
      <c r="C1827" s="42">
        <f t="shared" si="30"/>
        <v>0</v>
      </c>
    </row>
    <row r="1828" spans="1:3" ht="14.45" customHeight="1" x14ac:dyDescent="0.2">
      <c r="A1828" s="35">
        <f>'J1-3'!E12</f>
        <v>0</v>
      </c>
      <c r="B1828" s="42">
        <v>773</v>
      </c>
      <c r="C1828" s="42">
        <f t="shared" si="30"/>
        <v>0</v>
      </c>
    </row>
    <row r="1829" spans="1:3" ht="14.45" customHeight="1" x14ac:dyDescent="0.2">
      <c r="A1829" s="35">
        <f>'J1-3'!E13</f>
        <v>0</v>
      </c>
      <c r="B1829" s="42">
        <v>773</v>
      </c>
      <c r="C1829" s="42">
        <f t="shared" si="30"/>
        <v>0</v>
      </c>
    </row>
    <row r="1830" spans="1:3" ht="14.45" customHeight="1" x14ac:dyDescent="0.2">
      <c r="A1830" s="35">
        <f>'J1-3'!E14</f>
        <v>0</v>
      </c>
      <c r="B1830" s="42">
        <v>773</v>
      </c>
      <c r="C1830" s="42">
        <f t="shared" si="30"/>
        <v>0</v>
      </c>
    </row>
    <row r="1831" spans="1:3" ht="14.45" customHeight="1" x14ac:dyDescent="0.2">
      <c r="A1831" s="35">
        <f>'J1-3'!E15</f>
        <v>0</v>
      </c>
      <c r="B1831" s="42">
        <v>773</v>
      </c>
      <c r="C1831" s="42">
        <f t="shared" si="30"/>
        <v>0</v>
      </c>
    </row>
    <row r="1832" spans="1:3" ht="14.45" customHeight="1" x14ac:dyDescent="0.2">
      <c r="A1832" s="35">
        <f>'J1-3'!E16</f>
        <v>0</v>
      </c>
      <c r="B1832" s="42">
        <v>773</v>
      </c>
      <c r="C1832" s="42">
        <f t="shared" si="30"/>
        <v>0</v>
      </c>
    </row>
    <row r="1833" spans="1:3" ht="14.45" customHeight="1" x14ac:dyDescent="0.2">
      <c r="A1833" s="35">
        <f>'J1-3'!E17</f>
        <v>0</v>
      </c>
      <c r="B1833" s="42">
        <v>773</v>
      </c>
      <c r="C1833" s="42">
        <f t="shared" si="30"/>
        <v>0</v>
      </c>
    </row>
    <row r="1834" spans="1:3" ht="14.45" customHeight="1" x14ac:dyDescent="0.2">
      <c r="A1834" s="35">
        <f>'J1-3'!E18</f>
        <v>0</v>
      </c>
      <c r="B1834" s="42">
        <v>773</v>
      </c>
      <c r="C1834" s="42">
        <f t="shared" si="30"/>
        <v>0</v>
      </c>
    </row>
    <row r="1835" spans="1:3" ht="14.45" customHeight="1" x14ac:dyDescent="0.2">
      <c r="A1835" s="35">
        <f>'J1-3'!E19</f>
        <v>0</v>
      </c>
      <c r="B1835" s="42">
        <v>773</v>
      </c>
      <c r="C1835" s="42">
        <f t="shared" si="30"/>
        <v>0</v>
      </c>
    </row>
    <row r="1836" spans="1:3" ht="14.45" customHeight="1" x14ac:dyDescent="0.2">
      <c r="A1836" s="35">
        <f>'J1-3'!E20</f>
        <v>0</v>
      </c>
      <c r="B1836" s="42">
        <v>773</v>
      </c>
      <c r="C1836" s="42">
        <f t="shared" si="30"/>
        <v>0</v>
      </c>
    </row>
    <row r="1837" spans="1:3" ht="14.45" customHeight="1" x14ac:dyDescent="0.2">
      <c r="A1837" s="35">
        <f>'J1-3'!E21</f>
        <v>0</v>
      </c>
      <c r="B1837" s="42">
        <v>773</v>
      </c>
      <c r="C1837" s="42">
        <f t="shared" si="30"/>
        <v>0</v>
      </c>
    </row>
    <row r="1838" spans="1:3" ht="14.45" customHeight="1" x14ac:dyDescent="0.2">
      <c r="A1838" s="35">
        <f>'J1-3'!E22</f>
        <v>0</v>
      </c>
      <c r="B1838" s="42">
        <v>773</v>
      </c>
      <c r="C1838" s="42">
        <f t="shared" si="30"/>
        <v>0</v>
      </c>
    </row>
    <row r="1839" spans="1:3" ht="14.45" customHeight="1" x14ac:dyDescent="0.2">
      <c r="A1839" s="35">
        <f>'J1-3'!E23</f>
        <v>0</v>
      </c>
      <c r="B1839" s="42">
        <v>773</v>
      </c>
      <c r="C1839" s="42">
        <f t="shared" si="30"/>
        <v>0</v>
      </c>
    </row>
    <row r="1840" spans="1:3" ht="14.45" customHeight="1" x14ac:dyDescent="0.2">
      <c r="A1840" s="35">
        <f>'J1-3'!E24</f>
        <v>0</v>
      </c>
      <c r="B1840" s="42">
        <v>773</v>
      </c>
      <c r="C1840" s="42">
        <f t="shared" si="30"/>
        <v>0</v>
      </c>
    </row>
    <row r="1841" spans="1:3" ht="14.45" customHeight="1" x14ac:dyDescent="0.2">
      <c r="A1841" s="35">
        <f>'J1-3'!E25</f>
        <v>0</v>
      </c>
      <c r="B1841" s="42">
        <v>773</v>
      </c>
      <c r="C1841" s="42">
        <f t="shared" si="30"/>
        <v>0</v>
      </c>
    </row>
    <row r="1842" spans="1:3" ht="14.45" customHeight="1" x14ac:dyDescent="0.2">
      <c r="A1842" s="35">
        <f>'J1-3'!E26</f>
        <v>0</v>
      </c>
      <c r="B1842" s="42">
        <v>773</v>
      </c>
      <c r="C1842" s="42">
        <f t="shared" si="30"/>
        <v>0</v>
      </c>
    </row>
    <row r="1843" spans="1:3" ht="14.45" customHeight="1" x14ac:dyDescent="0.2">
      <c r="A1843" s="35">
        <f>'J1-3'!E27</f>
        <v>0</v>
      </c>
      <c r="B1843" s="42">
        <v>773</v>
      </c>
      <c r="C1843" s="42">
        <f t="shared" si="30"/>
        <v>0</v>
      </c>
    </row>
    <row r="1844" spans="1:3" ht="14.45" customHeight="1" x14ac:dyDescent="0.2">
      <c r="A1844" s="35">
        <f>'J1-3'!E28</f>
        <v>0</v>
      </c>
      <c r="B1844" s="42">
        <v>773</v>
      </c>
      <c r="C1844" s="42">
        <f t="shared" si="30"/>
        <v>0</v>
      </c>
    </row>
    <row r="1845" spans="1:3" ht="14.45" customHeight="1" x14ac:dyDescent="0.2">
      <c r="A1845" s="35">
        <f>'J1-3'!E29</f>
        <v>0</v>
      </c>
      <c r="B1845" s="42">
        <v>773</v>
      </c>
      <c r="C1845" s="42">
        <f t="shared" si="30"/>
        <v>0</v>
      </c>
    </row>
    <row r="1846" spans="1:3" ht="14.45" customHeight="1" x14ac:dyDescent="0.2">
      <c r="A1846" s="35">
        <f>'J1-3'!E30</f>
        <v>0</v>
      </c>
      <c r="B1846" s="42">
        <v>773</v>
      </c>
      <c r="C1846" s="42">
        <f t="shared" si="30"/>
        <v>0</v>
      </c>
    </row>
    <row r="1847" spans="1:3" ht="14.45" customHeight="1" x14ac:dyDescent="0.2">
      <c r="A1847" s="35">
        <f>'J1-3'!E31</f>
        <v>0</v>
      </c>
      <c r="B1847" s="42">
        <v>319</v>
      </c>
      <c r="C1847" s="42">
        <f t="shared" si="30"/>
        <v>0</v>
      </c>
    </row>
    <row r="1848" spans="1:3" ht="14.45" customHeight="1" x14ac:dyDescent="0.2">
      <c r="A1848" s="35">
        <f>'J1-3'!E32</f>
        <v>0</v>
      </c>
      <c r="B1848" s="42">
        <v>319</v>
      </c>
      <c r="C1848" s="42">
        <f t="shared" si="30"/>
        <v>0</v>
      </c>
    </row>
    <row r="1849" spans="1:3" ht="14.45" customHeight="1" x14ac:dyDescent="0.2">
      <c r="A1849" s="35">
        <f>'J1-3'!E33</f>
        <v>0</v>
      </c>
      <c r="B1849" s="42">
        <v>319</v>
      </c>
      <c r="C1849" s="42">
        <f t="shared" si="30"/>
        <v>0</v>
      </c>
    </row>
    <row r="1850" spans="1:3" ht="14.45" customHeight="1" x14ac:dyDescent="0.2">
      <c r="A1850" s="35">
        <f>'J1-3'!E34</f>
        <v>0</v>
      </c>
      <c r="B1850" s="42">
        <v>319</v>
      </c>
      <c r="C1850" s="42">
        <f t="shared" si="30"/>
        <v>0</v>
      </c>
    </row>
    <row r="1851" spans="1:3" ht="14.45" customHeight="1" x14ac:dyDescent="0.2">
      <c r="A1851" s="35">
        <f>'J1-3'!E35</f>
        <v>0</v>
      </c>
      <c r="B1851" s="42">
        <v>2727</v>
      </c>
      <c r="C1851" s="42">
        <f t="shared" si="30"/>
        <v>0</v>
      </c>
    </row>
    <row r="1852" spans="1:3" ht="14.45" customHeight="1" x14ac:dyDescent="0.2">
      <c r="A1852" s="35">
        <f>'J1-3'!E42</f>
        <v>0</v>
      </c>
      <c r="B1852" s="42">
        <v>1968</v>
      </c>
      <c r="C1852" s="42">
        <f t="shared" si="30"/>
        <v>0</v>
      </c>
    </row>
    <row r="1853" spans="1:3" ht="14.45" customHeight="1" x14ac:dyDescent="0.2">
      <c r="A1853" s="35">
        <f>'J1-3'!E43</f>
        <v>0</v>
      </c>
      <c r="B1853" s="42">
        <v>1968</v>
      </c>
      <c r="C1853" s="42">
        <f t="shared" si="30"/>
        <v>0</v>
      </c>
    </row>
    <row r="1854" spans="1:3" ht="14.45" customHeight="1" x14ac:dyDescent="0.2">
      <c r="A1854" s="35">
        <f>'J1-3'!E44</f>
        <v>0</v>
      </c>
      <c r="B1854" s="42">
        <v>1968</v>
      </c>
      <c r="C1854" s="42">
        <f t="shared" si="30"/>
        <v>0</v>
      </c>
    </row>
    <row r="1855" spans="1:3" ht="14.45" customHeight="1" x14ac:dyDescent="0.2">
      <c r="A1855" s="35">
        <f>'J1-3'!E45</f>
        <v>0</v>
      </c>
      <c r="B1855" s="42">
        <v>377</v>
      </c>
      <c r="C1855" s="42">
        <f t="shared" ref="C1855:C1918" si="31">A1855*B1855</f>
        <v>0</v>
      </c>
    </row>
    <row r="1856" spans="1:3" ht="14.45" customHeight="1" x14ac:dyDescent="0.2">
      <c r="A1856" s="35">
        <f>'J1-3'!E46</f>
        <v>0</v>
      </c>
      <c r="B1856" s="42">
        <v>377</v>
      </c>
      <c r="C1856" s="42">
        <f t="shared" si="31"/>
        <v>0</v>
      </c>
    </row>
    <row r="1857" spans="1:3" ht="14.45" customHeight="1" x14ac:dyDescent="0.2">
      <c r="A1857" s="35">
        <f>'J1-3'!E47</f>
        <v>0</v>
      </c>
      <c r="B1857" s="42">
        <v>377</v>
      </c>
      <c r="C1857" s="42">
        <f t="shared" si="31"/>
        <v>0</v>
      </c>
    </row>
    <row r="1858" spans="1:3" ht="14.45" customHeight="1" x14ac:dyDescent="0.2">
      <c r="A1858" s="35">
        <f>'J1-3'!E48</f>
        <v>0</v>
      </c>
      <c r="B1858" s="42">
        <v>377</v>
      </c>
      <c r="C1858" s="42">
        <f t="shared" si="31"/>
        <v>0</v>
      </c>
    </row>
    <row r="1859" spans="1:3" ht="14.45" customHeight="1" x14ac:dyDescent="0.2">
      <c r="A1859" s="35">
        <f>'J1-3'!E49</f>
        <v>0</v>
      </c>
      <c r="B1859" s="42">
        <v>377</v>
      </c>
      <c r="C1859" s="42">
        <f t="shared" si="31"/>
        <v>0</v>
      </c>
    </row>
    <row r="1860" spans="1:3" ht="14.45" customHeight="1" x14ac:dyDescent="0.2">
      <c r="A1860" s="35">
        <f>'J1-3'!E50</f>
        <v>0</v>
      </c>
      <c r="B1860" s="42">
        <v>1719</v>
      </c>
      <c r="C1860" s="42">
        <f t="shared" si="31"/>
        <v>0</v>
      </c>
    </row>
    <row r="1861" spans="1:3" ht="14.45" customHeight="1" x14ac:dyDescent="0.2">
      <c r="A1861" s="35">
        <f>'J1-3'!E51</f>
        <v>0</v>
      </c>
      <c r="B1861" s="42">
        <v>1719</v>
      </c>
      <c r="C1861" s="42">
        <f t="shared" si="31"/>
        <v>0</v>
      </c>
    </row>
    <row r="1862" spans="1:3" ht="14.45" customHeight="1" x14ac:dyDescent="0.2">
      <c r="A1862" s="35">
        <f>'J1-3'!E52</f>
        <v>0</v>
      </c>
      <c r="B1862" s="42">
        <v>1861</v>
      </c>
      <c r="C1862" s="42">
        <f t="shared" si="31"/>
        <v>0</v>
      </c>
    </row>
    <row r="1863" spans="1:3" ht="14.45" customHeight="1" x14ac:dyDescent="0.2">
      <c r="A1863" s="35">
        <f>'J1-3'!E53</f>
        <v>0</v>
      </c>
      <c r="B1863" s="42">
        <v>1861</v>
      </c>
      <c r="C1863" s="42">
        <f t="shared" si="31"/>
        <v>0</v>
      </c>
    </row>
    <row r="1864" spans="1:3" ht="14.45" customHeight="1" x14ac:dyDescent="0.2">
      <c r="A1864" s="35">
        <f>'J1-3'!F11</f>
        <v>0</v>
      </c>
      <c r="B1864" s="42">
        <v>773</v>
      </c>
      <c r="C1864" s="42">
        <f t="shared" si="31"/>
        <v>0</v>
      </c>
    </row>
    <row r="1865" spans="1:3" ht="14.45" customHeight="1" x14ac:dyDescent="0.2">
      <c r="A1865" s="35">
        <f>'J1-3'!F12</f>
        <v>0</v>
      </c>
      <c r="B1865" s="42">
        <v>773</v>
      </c>
      <c r="C1865" s="42">
        <f t="shared" si="31"/>
        <v>0</v>
      </c>
    </row>
    <row r="1866" spans="1:3" ht="14.45" customHeight="1" x14ac:dyDescent="0.2">
      <c r="A1866" s="35">
        <f>'J1-3'!F13</f>
        <v>0</v>
      </c>
      <c r="B1866" s="42">
        <v>773</v>
      </c>
      <c r="C1866" s="42">
        <f t="shared" si="31"/>
        <v>0</v>
      </c>
    </row>
    <row r="1867" spans="1:3" ht="14.45" customHeight="1" x14ac:dyDescent="0.2">
      <c r="A1867" s="35">
        <f>'J1-3'!F14</f>
        <v>0</v>
      </c>
      <c r="B1867" s="42">
        <v>773</v>
      </c>
      <c r="C1867" s="42">
        <f t="shared" si="31"/>
        <v>0</v>
      </c>
    </row>
    <row r="1868" spans="1:3" ht="14.45" customHeight="1" x14ac:dyDescent="0.2">
      <c r="A1868" s="35">
        <f>'J1-3'!F15</f>
        <v>0</v>
      </c>
      <c r="B1868" s="42">
        <v>773</v>
      </c>
      <c r="C1868" s="42">
        <f t="shared" si="31"/>
        <v>0</v>
      </c>
    </row>
    <row r="1869" spans="1:3" ht="14.45" customHeight="1" x14ac:dyDescent="0.2">
      <c r="A1869" s="35">
        <f>'J1-3'!F16</f>
        <v>0</v>
      </c>
      <c r="B1869" s="42">
        <v>773</v>
      </c>
      <c r="C1869" s="42">
        <f t="shared" si="31"/>
        <v>0</v>
      </c>
    </row>
    <row r="1870" spans="1:3" ht="14.45" customHeight="1" x14ac:dyDescent="0.2">
      <c r="A1870" s="35">
        <f>'J1-3'!F17</f>
        <v>0</v>
      </c>
      <c r="B1870" s="42">
        <v>773</v>
      </c>
      <c r="C1870" s="42">
        <f t="shared" si="31"/>
        <v>0</v>
      </c>
    </row>
    <row r="1871" spans="1:3" ht="14.45" customHeight="1" x14ac:dyDescent="0.2">
      <c r="A1871" s="35">
        <f>'J1-3'!F18</f>
        <v>0</v>
      </c>
      <c r="B1871" s="42">
        <v>773</v>
      </c>
      <c r="C1871" s="42">
        <f t="shared" si="31"/>
        <v>0</v>
      </c>
    </row>
    <row r="1872" spans="1:3" ht="14.45" customHeight="1" x14ac:dyDescent="0.2">
      <c r="A1872" s="35">
        <f>'J1-3'!F19</f>
        <v>0</v>
      </c>
      <c r="B1872" s="42">
        <v>773</v>
      </c>
      <c r="C1872" s="42">
        <f t="shared" si="31"/>
        <v>0</v>
      </c>
    </row>
    <row r="1873" spans="1:3" ht="14.45" customHeight="1" x14ac:dyDescent="0.2">
      <c r="A1873" s="35">
        <f>'J1-3'!F20</f>
        <v>0</v>
      </c>
      <c r="B1873" s="42">
        <v>773</v>
      </c>
      <c r="C1873" s="42">
        <f t="shared" si="31"/>
        <v>0</v>
      </c>
    </row>
    <row r="1874" spans="1:3" ht="14.45" customHeight="1" x14ac:dyDescent="0.2">
      <c r="A1874" s="35">
        <f>'J1-3'!F21</f>
        <v>0</v>
      </c>
      <c r="B1874" s="42">
        <v>773</v>
      </c>
      <c r="C1874" s="42">
        <f t="shared" si="31"/>
        <v>0</v>
      </c>
    </row>
    <row r="1875" spans="1:3" ht="14.45" customHeight="1" x14ac:dyDescent="0.2">
      <c r="A1875" s="35">
        <f>'J1-3'!F22</f>
        <v>0</v>
      </c>
      <c r="B1875" s="42">
        <v>773</v>
      </c>
      <c r="C1875" s="42">
        <f t="shared" si="31"/>
        <v>0</v>
      </c>
    </row>
    <row r="1876" spans="1:3" ht="14.45" customHeight="1" x14ac:dyDescent="0.2">
      <c r="A1876" s="35">
        <f>'J1-3'!F23</f>
        <v>0</v>
      </c>
      <c r="B1876" s="42">
        <v>773</v>
      </c>
      <c r="C1876" s="42">
        <f t="shared" si="31"/>
        <v>0</v>
      </c>
    </row>
    <row r="1877" spans="1:3" ht="14.45" customHeight="1" x14ac:dyDescent="0.2">
      <c r="A1877" s="35">
        <f>'J1-3'!F24</f>
        <v>0</v>
      </c>
      <c r="B1877" s="42">
        <v>773</v>
      </c>
      <c r="C1877" s="42">
        <f t="shared" si="31"/>
        <v>0</v>
      </c>
    </row>
    <row r="1878" spans="1:3" ht="14.45" customHeight="1" x14ac:dyDescent="0.2">
      <c r="A1878" s="35">
        <f>'J1-3'!F25</f>
        <v>0</v>
      </c>
      <c r="B1878" s="42">
        <v>773</v>
      </c>
      <c r="C1878" s="42">
        <f t="shared" si="31"/>
        <v>0</v>
      </c>
    </row>
    <row r="1879" spans="1:3" ht="14.45" customHeight="1" x14ac:dyDescent="0.2">
      <c r="A1879" s="35">
        <f>'J1-3'!F26</f>
        <v>0</v>
      </c>
      <c r="B1879" s="42">
        <v>773</v>
      </c>
      <c r="C1879" s="42">
        <f t="shared" si="31"/>
        <v>0</v>
      </c>
    </row>
    <row r="1880" spans="1:3" ht="14.45" customHeight="1" x14ac:dyDescent="0.2">
      <c r="A1880" s="35">
        <f>'J1-3'!F27</f>
        <v>0</v>
      </c>
      <c r="B1880" s="42">
        <v>773</v>
      </c>
      <c r="C1880" s="42">
        <f t="shared" si="31"/>
        <v>0</v>
      </c>
    </row>
    <row r="1881" spans="1:3" ht="14.45" customHeight="1" x14ac:dyDescent="0.2">
      <c r="A1881" s="35">
        <f>'J1-3'!F28</f>
        <v>0</v>
      </c>
      <c r="B1881" s="42">
        <v>773</v>
      </c>
      <c r="C1881" s="42">
        <f t="shared" si="31"/>
        <v>0</v>
      </c>
    </row>
    <row r="1882" spans="1:3" ht="14.45" customHeight="1" x14ac:dyDescent="0.2">
      <c r="A1882" s="35">
        <f>'J1-3'!F29</f>
        <v>0</v>
      </c>
      <c r="B1882" s="42">
        <v>773</v>
      </c>
      <c r="C1882" s="42">
        <f t="shared" si="31"/>
        <v>0</v>
      </c>
    </row>
    <row r="1883" spans="1:3" ht="14.45" customHeight="1" x14ac:dyDescent="0.2">
      <c r="A1883" s="35">
        <f>'J1-3'!F30</f>
        <v>0</v>
      </c>
      <c r="B1883" s="42">
        <v>773</v>
      </c>
      <c r="C1883" s="42">
        <f t="shared" si="31"/>
        <v>0</v>
      </c>
    </row>
    <row r="1884" spans="1:3" ht="14.45" customHeight="1" x14ac:dyDescent="0.2">
      <c r="A1884" s="35">
        <f>'J1-3'!F31</f>
        <v>0</v>
      </c>
      <c r="B1884" s="42">
        <v>319</v>
      </c>
      <c r="C1884" s="42">
        <f t="shared" si="31"/>
        <v>0</v>
      </c>
    </row>
    <row r="1885" spans="1:3" ht="14.45" customHeight="1" x14ac:dyDescent="0.2">
      <c r="A1885" s="35">
        <f>'J1-3'!F32</f>
        <v>0</v>
      </c>
      <c r="B1885" s="42">
        <v>319</v>
      </c>
      <c r="C1885" s="42">
        <f t="shared" si="31"/>
        <v>0</v>
      </c>
    </row>
    <row r="1886" spans="1:3" ht="14.45" customHeight="1" x14ac:dyDescent="0.2">
      <c r="A1886" s="35">
        <f>'J1-3'!F33</f>
        <v>0</v>
      </c>
      <c r="B1886" s="42">
        <v>319</v>
      </c>
      <c r="C1886" s="42">
        <f t="shared" si="31"/>
        <v>0</v>
      </c>
    </row>
    <row r="1887" spans="1:3" ht="14.45" customHeight="1" x14ac:dyDescent="0.2">
      <c r="A1887" s="35">
        <f>'J1-3'!F34</f>
        <v>0</v>
      </c>
      <c r="B1887" s="42">
        <v>319</v>
      </c>
      <c r="C1887" s="42">
        <f t="shared" si="31"/>
        <v>0</v>
      </c>
    </row>
    <row r="1888" spans="1:3" ht="14.45" customHeight="1" x14ac:dyDescent="0.2">
      <c r="A1888" s="35">
        <f>'J1-3'!F35</f>
        <v>0</v>
      </c>
      <c r="B1888" s="42">
        <v>2727</v>
      </c>
      <c r="C1888" s="42">
        <f t="shared" si="31"/>
        <v>0</v>
      </c>
    </row>
    <row r="1889" spans="1:3" ht="14.45" customHeight="1" x14ac:dyDescent="0.2">
      <c r="A1889" s="35">
        <f>'J1-3'!G11</f>
        <v>0</v>
      </c>
      <c r="B1889" s="42">
        <v>148</v>
      </c>
      <c r="C1889" s="42">
        <f t="shared" si="31"/>
        <v>0</v>
      </c>
    </row>
    <row r="1890" spans="1:3" ht="14.45" customHeight="1" x14ac:dyDescent="0.2">
      <c r="A1890" s="35">
        <f>'J1-3'!G12</f>
        <v>0</v>
      </c>
      <c r="B1890" s="42">
        <v>148</v>
      </c>
      <c r="C1890" s="42">
        <f t="shared" si="31"/>
        <v>0</v>
      </c>
    </row>
    <row r="1891" spans="1:3" ht="14.45" customHeight="1" x14ac:dyDescent="0.2">
      <c r="A1891" s="35">
        <f>'J1-3'!G13</f>
        <v>0</v>
      </c>
      <c r="B1891" s="42">
        <v>148</v>
      </c>
      <c r="C1891" s="42">
        <f t="shared" si="31"/>
        <v>0</v>
      </c>
    </row>
    <row r="1892" spans="1:3" ht="14.45" customHeight="1" x14ac:dyDescent="0.2">
      <c r="A1892" s="35">
        <f>'J1-3'!G14</f>
        <v>0</v>
      </c>
      <c r="B1892" s="42">
        <v>148</v>
      </c>
      <c r="C1892" s="42">
        <f t="shared" si="31"/>
        <v>0</v>
      </c>
    </row>
    <row r="1893" spans="1:3" ht="14.45" customHeight="1" x14ac:dyDescent="0.2">
      <c r="A1893" s="35">
        <f>'J1-3'!G15</f>
        <v>0</v>
      </c>
      <c r="B1893" s="42">
        <v>148</v>
      </c>
      <c r="C1893" s="42">
        <f t="shared" si="31"/>
        <v>0</v>
      </c>
    </row>
    <row r="1894" spans="1:3" ht="14.45" customHeight="1" x14ac:dyDescent="0.2">
      <c r="A1894" s="35">
        <f>'J1-3'!G16</f>
        <v>0</v>
      </c>
      <c r="B1894" s="42">
        <v>148</v>
      </c>
      <c r="C1894" s="42">
        <f t="shared" si="31"/>
        <v>0</v>
      </c>
    </row>
    <row r="1895" spans="1:3" ht="14.45" customHeight="1" x14ac:dyDescent="0.2">
      <c r="A1895" s="35">
        <f>'J1-3'!G17</f>
        <v>0</v>
      </c>
      <c r="B1895" s="42">
        <v>148</v>
      </c>
      <c r="C1895" s="42">
        <f t="shared" si="31"/>
        <v>0</v>
      </c>
    </row>
    <row r="1896" spans="1:3" ht="14.45" customHeight="1" x14ac:dyDescent="0.2">
      <c r="A1896" s="35">
        <f>'J1-3'!G18</f>
        <v>0</v>
      </c>
      <c r="B1896" s="42">
        <v>148</v>
      </c>
      <c r="C1896" s="42">
        <f t="shared" si="31"/>
        <v>0</v>
      </c>
    </row>
    <row r="1897" spans="1:3" ht="14.45" customHeight="1" x14ac:dyDescent="0.2">
      <c r="A1897" s="35">
        <f>'J1-3'!G19</f>
        <v>0</v>
      </c>
      <c r="B1897" s="42">
        <v>148</v>
      </c>
      <c r="C1897" s="42">
        <f t="shared" si="31"/>
        <v>0</v>
      </c>
    </row>
    <row r="1898" spans="1:3" ht="14.45" customHeight="1" x14ac:dyDescent="0.2">
      <c r="A1898" s="35">
        <f>'J1-3'!G20</f>
        <v>0</v>
      </c>
      <c r="B1898" s="42">
        <v>148</v>
      </c>
      <c r="C1898" s="42">
        <f t="shared" si="31"/>
        <v>0</v>
      </c>
    </row>
    <row r="1899" spans="1:3" ht="14.45" customHeight="1" x14ac:dyDescent="0.2">
      <c r="A1899" s="35">
        <f>'J1-3'!G21</f>
        <v>0</v>
      </c>
      <c r="B1899" s="42">
        <v>148</v>
      </c>
      <c r="C1899" s="42">
        <f t="shared" si="31"/>
        <v>0</v>
      </c>
    </row>
    <row r="1900" spans="1:3" ht="14.45" customHeight="1" x14ac:dyDescent="0.2">
      <c r="A1900" s="35">
        <f>'J1-3'!G22</f>
        <v>0</v>
      </c>
      <c r="B1900" s="42">
        <v>148</v>
      </c>
      <c r="C1900" s="42">
        <f t="shared" si="31"/>
        <v>0</v>
      </c>
    </row>
    <row r="1901" spans="1:3" ht="14.45" customHeight="1" x14ac:dyDescent="0.2">
      <c r="A1901" s="35">
        <f>'J1-3'!G23</f>
        <v>0</v>
      </c>
      <c r="B1901" s="42">
        <v>148</v>
      </c>
      <c r="C1901" s="42">
        <f t="shared" si="31"/>
        <v>0</v>
      </c>
    </row>
    <row r="1902" spans="1:3" ht="14.45" customHeight="1" x14ac:dyDescent="0.2">
      <c r="A1902" s="35">
        <f>'J1-3'!G24</f>
        <v>0</v>
      </c>
      <c r="B1902" s="42">
        <v>148</v>
      </c>
      <c r="C1902" s="42">
        <f t="shared" si="31"/>
        <v>0</v>
      </c>
    </row>
    <row r="1903" spans="1:3" ht="14.45" customHeight="1" x14ac:dyDescent="0.2">
      <c r="A1903" s="35">
        <f>'J1-3'!G25</f>
        <v>0</v>
      </c>
      <c r="B1903" s="42">
        <v>148</v>
      </c>
      <c r="C1903" s="42">
        <f t="shared" si="31"/>
        <v>0</v>
      </c>
    </row>
    <row r="1904" spans="1:3" ht="14.45" customHeight="1" x14ac:dyDescent="0.2">
      <c r="A1904" s="35">
        <f>'J1-3'!G26</f>
        <v>0</v>
      </c>
      <c r="B1904" s="42">
        <v>148</v>
      </c>
      <c r="C1904" s="42">
        <f t="shared" si="31"/>
        <v>0</v>
      </c>
    </row>
    <row r="1905" spans="1:3" ht="14.45" customHeight="1" x14ac:dyDescent="0.2">
      <c r="A1905" s="35">
        <f>'J1-3'!G27</f>
        <v>0</v>
      </c>
      <c r="B1905" s="42">
        <v>148</v>
      </c>
      <c r="C1905" s="42">
        <f t="shared" si="31"/>
        <v>0</v>
      </c>
    </row>
    <row r="1906" spans="1:3" ht="14.45" customHeight="1" x14ac:dyDescent="0.2">
      <c r="A1906" s="35">
        <f>'J1-3'!G28</f>
        <v>0</v>
      </c>
      <c r="B1906" s="42">
        <v>148</v>
      </c>
      <c r="C1906" s="42">
        <f t="shared" si="31"/>
        <v>0</v>
      </c>
    </row>
    <row r="1907" spans="1:3" ht="14.45" customHeight="1" x14ac:dyDescent="0.2">
      <c r="A1907" s="35">
        <f>'J1-3'!G29</f>
        <v>0</v>
      </c>
      <c r="B1907" s="42">
        <v>148</v>
      </c>
      <c r="C1907" s="42">
        <f t="shared" si="31"/>
        <v>0</v>
      </c>
    </row>
    <row r="1908" spans="1:3" ht="14.45" customHeight="1" x14ac:dyDescent="0.2">
      <c r="A1908" s="35">
        <f>'J1-3'!G30</f>
        <v>0</v>
      </c>
      <c r="B1908" s="42">
        <v>148</v>
      </c>
      <c r="C1908" s="42">
        <f t="shared" si="31"/>
        <v>0</v>
      </c>
    </row>
    <row r="1909" spans="1:3" ht="14.45" customHeight="1" x14ac:dyDescent="0.2">
      <c r="A1909" s="35">
        <f>'J1-3'!G31</f>
        <v>0</v>
      </c>
      <c r="B1909" s="42">
        <v>319</v>
      </c>
      <c r="C1909" s="42">
        <f t="shared" si="31"/>
        <v>0</v>
      </c>
    </row>
    <row r="1910" spans="1:3" ht="14.45" customHeight="1" x14ac:dyDescent="0.2">
      <c r="A1910" s="35">
        <f>'J1-3'!G32</f>
        <v>0</v>
      </c>
      <c r="B1910" s="42">
        <v>319</v>
      </c>
      <c r="C1910" s="42">
        <f t="shared" si="31"/>
        <v>0</v>
      </c>
    </row>
    <row r="1911" spans="1:3" ht="14.45" customHeight="1" x14ac:dyDescent="0.2">
      <c r="A1911" s="35">
        <f>'J1-3'!G33</f>
        <v>0</v>
      </c>
      <c r="B1911" s="42">
        <v>319</v>
      </c>
      <c r="C1911" s="42">
        <f t="shared" si="31"/>
        <v>0</v>
      </c>
    </row>
    <row r="1912" spans="1:3" ht="14.45" customHeight="1" x14ac:dyDescent="0.2">
      <c r="A1912" s="35">
        <f>'J1-3'!G34</f>
        <v>0</v>
      </c>
      <c r="B1912" s="42">
        <v>319</v>
      </c>
      <c r="C1912" s="42">
        <f t="shared" si="31"/>
        <v>0</v>
      </c>
    </row>
    <row r="1913" spans="1:3" ht="14.45" customHeight="1" x14ac:dyDescent="0.2">
      <c r="A1913" s="35">
        <f>'J1-3'!G35</f>
        <v>0</v>
      </c>
      <c r="B1913" s="42">
        <v>2727</v>
      </c>
      <c r="C1913" s="42">
        <f t="shared" si="31"/>
        <v>0</v>
      </c>
    </row>
    <row r="1914" spans="1:3" ht="14.45" customHeight="1" x14ac:dyDescent="0.2">
      <c r="A1914" s="35">
        <f>'J1-3'!G42</f>
        <v>0</v>
      </c>
      <c r="B1914" s="42">
        <v>1968</v>
      </c>
      <c r="C1914" s="42">
        <f t="shared" si="31"/>
        <v>0</v>
      </c>
    </row>
    <row r="1915" spans="1:3" ht="14.45" customHeight="1" x14ac:dyDescent="0.2">
      <c r="A1915" s="35">
        <f>'J1-3'!G43</f>
        <v>0</v>
      </c>
      <c r="B1915" s="42">
        <v>1968</v>
      </c>
      <c r="C1915" s="42">
        <f t="shared" si="31"/>
        <v>0</v>
      </c>
    </row>
    <row r="1916" spans="1:3" ht="14.45" customHeight="1" x14ac:dyDescent="0.2">
      <c r="A1916" s="35">
        <f>'J1-3'!G44</f>
        <v>0</v>
      </c>
      <c r="B1916" s="42">
        <v>1968</v>
      </c>
      <c r="C1916" s="42">
        <f t="shared" si="31"/>
        <v>0</v>
      </c>
    </row>
    <row r="1917" spans="1:3" ht="14.45" customHeight="1" x14ac:dyDescent="0.2">
      <c r="A1917" s="35">
        <f>'J1-3'!G45</f>
        <v>0</v>
      </c>
      <c r="B1917" s="42">
        <v>377</v>
      </c>
      <c r="C1917" s="42">
        <f t="shared" si="31"/>
        <v>0</v>
      </c>
    </row>
    <row r="1918" spans="1:3" ht="14.45" customHeight="1" x14ac:dyDescent="0.2">
      <c r="A1918" s="35">
        <f>'J1-3'!G46</f>
        <v>0</v>
      </c>
      <c r="B1918" s="42">
        <v>377</v>
      </c>
      <c r="C1918" s="42">
        <f t="shared" si="31"/>
        <v>0</v>
      </c>
    </row>
    <row r="1919" spans="1:3" ht="14.45" customHeight="1" x14ac:dyDescent="0.2">
      <c r="A1919" s="35">
        <f>'J1-3'!G47</f>
        <v>0</v>
      </c>
      <c r="B1919" s="42">
        <v>377</v>
      </c>
      <c r="C1919" s="42">
        <f t="shared" ref="C1919:C1982" si="32">A1919*B1919</f>
        <v>0</v>
      </c>
    </row>
    <row r="1920" spans="1:3" ht="14.45" customHeight="1" x14ac:dyDescent="0.2">
      <c r="A1920" s="35">
        <f>'J1-3'!G48</f>
        <v>0</v>
      </c>
      <c r="B1920" s="42">
        <v>377</v>
      </c>
      <c r="C1920" s="42">
        <f t="shared" si="32"/>
        <v>0</v>
      </c>
    </row>
    <row r="1921" spans="1:3" ht="14.45" customHeight="1" x14ac:dyDescent="0.2">
      <c r="A1921" s="35">
        <f>'J1-3'!G49</f>
        <v>0</v>
      </c>
      <c r="B1921" s="42">
        <v>377</v>
      </c>
      <c r="C1921" s="42">
        <f t="shared" si="32"/>
        <v>0</v>
      </c>
    </row>
    <row r="1922" spans="1:3" ht="14.45" customHeight="1" x14ac:dyDescent="0.2">
      <c r="A1922" s="35">
        <f>'J1-3'!G50</f>
        <v>0</v>
      </c>
      <c r="B1922" s="42">
        <v>1719</v>
      </c>
      <c r="C1922" s="42">
        <f t="shared" si="32"/>
        <v>0</v>
      </c>
    </row>
    <row r="1923" spans="1:3" ht="14.45" customHeight="1" x14ac:dyDescent="0.2">
      <c r="A1923" s="35">
        <f>'J1-3'!G51</f>
        <v>0</v>
      </c>
      <c r="B1923" s="42">
        <v>1719</v>
      </c>
      <c r="C1923" s="42">
        <f t="shared" si="32"/>
        <v>0</v>
      </c>
    </row>
    <row r="1924" spans="1:3" ht="14.45" customHeight="1" x14ac:dyDescent="0.2">
      <c r="A1924" s="35">
        <f>'J1-3'!G52</f>
        <v>0</v>
      </c>
      <c r="B1924" s="42">
        <v>1861</v>
      </c>
      <c r="C1924" s="42">
        <f t="shared" si="32"/>
        <v>0</v>
      </c>
    </row>
    <row r="1925" spans="1:3" ht="14.45" customHeight="1" x14ac:dyDescent="0.2">
      <c r="A1925" s="35">
        <f>'J1-3'!G53</f>
        <v>0</v>
      </c>
      <c r="B1925" s="42">
        <v>1861</v>
      </c>
      <c r="C1925" s="42">
        <f t="shared" si="32"/>
        <v>0</v>
      </c>
    </row>
    <row r="1926" spans="1:3" ht="14.45" customHeight="1" x14ac:dyDescent="0.2">
      <c r="A1926" s="35">
        <f>'J1-3'!H11</f>
        <v>0</v>
      </c>
      <c r="B1926" s="42">
        <v>148</v>
      </c>
      <c r="C1926" s="42">
        <f t="shared" si="32"/>
        <v>0</v>
      </c>
    </row>
    <row r="1927" spans="1:3" ht="14.45" customHeight="1" x14ac:dyDescent="0.2">
      <c r="A1927" s="35">
        <f>'J1-3'!H12</f>
        <v>0</v>
      </c>
      <c r="B1927" s="42">
        <v>148</v>
      </c>
      <c r="C1927" s="42">
        <f t="shared" si="32"/>
        <v>0</v>
      </c>
    </row>
    <row r="1928" spans="1:3" ht="14.45" customHeight="1" x14ac:dyDescent="0.2">
      <c r="A1928" s="35">
        <f>'J1-3'!H13</f>
        <v>0</v>
      </c>
      <c r="B1928" s="42">
        <v>148</v>
      </c>
      <c r="C1928" s="42">
        <f t="shared" si="32"/>
        <v>0</v>
      </c>
    </row>
    <row r="1929" spans="1:3" ht="14.45" customHeight="1" x14ac:dyDescent="0.2">
      <c r="A1929" s="35">
        <f>'J1-3'!H14</f>
        <v>0</v>
      </c>
      <c r="B1929" s="42">
        <v>148</v>
      </c>
      <c r="C1929" s="42">
        <f t="shared" si="32"/>
        <v>0</v>
      </c>
    </row>
    <row r="1930" spans="1:3" ht="14.45" customHeight="1" x14ac:dyDescent="0.2">
      <c r="A1930" s="35">
        <f>'J1-3'!H15</f>
        <v>0</v>
      </c>
      <c r="B1930" s="42">
        <v>148</v>
      </c>
      <c r="C1930" s="42">
        <f t="shared" si="32"/>
        <v>0</v>
      </c>
    </row>
    <row r="1931" spans="1:3" ht="14.45" customHeight="1" x14ac:dyDescent="0.2">
      <c r="A1931" s="35">
        <f>'J1-3'!H16</f>
        <v>0</v>
      </c>
      <c r="B1931" s="42">
        <v>148</v>
      </c>
      <c r="C1931" s="42">
        <f t="shared" si="32"/>
        <v>0</v>
      </c>
    </row>
    <row r="1932" spans="1:3" ht="14.45" customHeight="1" x14ac:dyDescent="0.2">
      <c r="A1932" s="35">
        <f>'J1-3'!H17</f>
        <v>0</v>
      </c>
      <c r="B1932" s="42">
        <v>148</v>
      </c>
      <c r="C1932" s="42">
        <f t="shared" si="32"/>
        <v>0</v>
      </c>
    </row>
    <row r="1933" spans="1:3" ht="14.45" customHeight="1" x14ac:dyDescent="0.2">
      <c r="A1933" s="35">
        <f>'J1-3'!H18</f>
        <v>0</v>
      </c>
      <c r="B1933" s="42">
        <v>148</v>
      </c>
      <c r="C1933" s="42">
        <f t="shared" si="32"/>
        <v>0</v>
      </c>
    </row>
    <row r="1934" spans="1:3" ht="14.45" customHeight="1" x14ac:dyDescent="0.2">
      <c r="A1934" s="35">
        <f>'J1-3'!H19</f>
        <v>0</v>
      </c>
      <c r="B1934" s="42">
        <v>148</v>
      </c>
      <c r="C1934" s="42">
        <f t="shared" si="32"/>
        <v>0</v>
      </c>
    </row>
    <row r="1935" spans="1:3" ht="14.45" customHeight="1" x14ac:dyDescent="0.2">
      <c r="A1935" s="35">
        <f>'J1-3'!H20</f>
        <v>0</v>
      </c>
      <c r="B1935" s="42">
        <v>148</v>
      </c>
      <c r="C1935" s="42">
        <f t="shared" si="32"/>
        <v>0</v>
      </c>
    </row>
    <row r="1936" spans="1:3" ht="14.45" customHeight="1" x14ac:dyDescent="0.2">
      <c r="A1936" s="35">
        <f>'J1-3'!H21</f>
        <v>0</v>
      </c>
      <c r="B1936" s="42">
        <v>148</v>
      </c>
      <c r="C1936" s="42">
        <f t="shared" si="32"/>
        <v>0</v>
      </c>
    </row>
    <row r="1937" spans="1:3" ht="14.45" customHeight="1" x14ac:dyDescent="0.2">
      <c r="A1937" s="35">
        <f>'J1-3'!H22</f>
        <v>0</v>
      </c>
      <c r="B1937" s="42">
        <v>148</v>
      </c>
      <c r="C1937" s="42">
        <f t="shared" si="32"/>
        <v>0</v>
      </c>
    </row>
    <row r="1938" spans="1:3" ht="14.45" customHeight="1" x14ac:dyDescent="0.2">
      <c r="A1938" s="35">
        <f>'J1-3'!H23</f>
        <v>0</v>
      </c>
      <c r="B1938" s="42">
        <v>148</v>
      </c>
      <c r="C1938" s="42">
        <f t="shared" si="32"/>
        <v>0</v>
      </c>
    </row>
    <row r="1939" spans="1:3" ht="14.45" customHeight="1" x14ac:dyDescent="0.2">
      <c r="A1939" s="35">
        <f>'J1-3'!H24</f>
        <v>0</v>
      </c>
      <c r="B1939" s="42">
        <v>148</v>
      </c>
      <c r="C1939" s="42">
        <f t="shared" si="32"/>
        <v>0</v>
      </c>
    </row>
    <row r="1940" spans="1:3" ht="14.45" customHeight="1" x14ac:dyDescent="0.2">
      <c r="A1940" s="35">
        <f>'J1-3'!H25</f>
        <v>0</v>
      </c>
      <c r="B1940" s="42">
        <v>148</v>
      </c>
      <c r="C1940" s="42">
        <f t="shared" si="32"/>
        <v>0</v>
      </c>
    </row>
    <row r="1941" spans="1:3" ht="14.45" customHeight="1" x14ac:dyDescent="0.2">
      <c r="A1941" s="35">
        <f>'J1-3'!H26</f>
        <v>0</v>
      </c>
      <c r="B1941" s="42">
        <v>148</v>
      </c>
      <c r="C1941" s="42">
        <f t="shared" si="32"/>
        <v>0</v>
      </c>
    </row>
    <row r="1942" spans="1:3" ht="14.45" customHeight="1" x14ac:dyDescent="0.2">
      <c r="A1942" s="35">
        <f>'J1-3'!H27</f>
        <v>0</v>
      </c>
      <c r="B1942" s="42">
        <v>148</v>
      </c>
      <c r="C1942" s="42">
        <f t="shared" si="32"/>
        <v>0</v>
      </c>
    </row>
    <row r="1943" spans="1:3" ht="14.45" customHeight="1" x14ac:dyDescent="0.2">
      <c r="A1943" s="35">
        <f>'J1-3'!H28</f>
        <v>0</v>
      </c>
      <c r="B1943" s="42">
        <v>148</v>
      </c>
      <c r="C1943" s="42">
        <f t="shared" si="32"/>
        <v>0</v>
      </c>
    </row>
    <row r="1944" spans="1:3" ht="14.45" customHeight="1" x14ac:dyDescent="0.2">
      <c r="A1944" s="35">
        <f>'J1-3'!H29</f>
        <v>0</v>
      </c>
      <c r="B1944" s="42">
        <v>148</v>
      </c>
      <c r="C1944" s="42">
        <f t="shared" si="32"/>
        <v>0</v>
      </c>
    </row>
    <row r="1945" spans="1:3" ht="14.45" customHeight="1" x14ac:dyDescent="0.2">
      <c r="A1945" s="35">
        <f>'J1-3'!H30</f>
        <v>0</v>
      </c>
      <c r="B1945" s="42">
        <v>148</v>
      </c>
      <c r="C1945" s="42">
        <f t="shared" si="32"/>
        <v>0</v>
      </c>
    </row>
    <row r="1946" spans="1:3" ht="14.45" customHeight="1" x14ac:dyDescent="0.2">
      <c r="A1946" s="35">
        <f>'J1-3'!H31</f>
        <v>0</v>
      </c>
      <c r="B1946" s="42">
        <v>319</v>
      </c>
      <c r="C1946" s="42">
        <f t="shared" si="32"/>
        <v>0</v>
      </c>
    </row>
    <row r="1947" spans="1:3" ht="14.45" customHeight="1" x14ac:dyDescent="0.2">
      <c r="A1947" s="35">
        <f>'J1-3'!H32</f>
        <v>0</v>
      </c>
      <c r="B1947" s="42">
        <v>319</v>
      </c>
      <c r="C1947" s="42">
        <f t="shared" si="32"/>
        <v>0</v>
      </c>
    </row>
    <row r="1948" spans="1:3" ht="14.45" customHeight="1" x14ac:dyDescent="0.2">
      <c r="A1948" s="35">
        <f>'J1-3'!H33</f>
        <v>0</v>
      </c>
      <c r="B1948" s="42">
        <v>319</v>
      </c>
      <c r="C1948" s="42">
        <f t="shared" si="32"/>
        <v>0</v>
      </c>
    </row>
    <row r="1949" spans="1:3" ht="14.45" customHeight="1" x14ac:dyDescent="0.2">
      <c r="A1949" s="35">
        <f>'J1-3'!H34</f>
        <v>0</v>
      </c>
      <c r="B1949" s="42">
        <v>319</v>
      </c>
      <c r="C1949" s="42">
        <f t="shared" si="32"/>
        <v>0</v>
      </c>
    </row>
    <row r="1950" spans="1:3" ht="14.45" customHeight="1" x14ac:dyDescent="0.2">
      <c r="A1950" s="35">
        <f>'J1-3'!H35</f>
        <v>0</v>
      </c>
      <c r="B1950" s="42">
        <v>2727</v>
      </c>
      <c r="C1950" s="42">
        <f t="shared" si="32"/>
        <v>0</v>
      </c>
    </row>
    <row r="1951" spans="1:3" ht="14.45" customHeight="1" x14ac:dyDescent="0.2">
      <c r="A1951" s="35">
        <f>'J1-3'!I11</f>
        <v>0</v>
      </c>
      <c r="B1951" s="42">
        <v>773</v>
      </c>
      <c r="C1951" s="42">
        <f t="shared" si="32"/>
        <v>0</v>
      </c>
    </row>
    <row r="1952" spans="1:3" ht="14.45" customHeight="1" x14ac:dyDescent="0.2">
      <c r="A1952" s="35">
        <f>'J1-3'!I12</f>
        <v>0</v>
      </c>
      <c r="B1952" s="42">
        <v>773</v>
      </c>
      <c r="C1952" s="42">
        <f t="shared" si="32"/>
        <v>0</v>
      </c>
    </row>
    <row r="1953" spans="1:3" ht="14.45" customHeight="1" x14ac:dyDescent="0.2">
      <c r="A1953" s="35">
        <f>'J1-3'!I13</f>
        <v>0</v>
      </c>
      <c r="B1953" s="42">
        <v>773</v>
      </c>
      <c r="C1953" s="42">
        <f t="shared" si="32"/>
        <v>0</v>
      </c>
    </row>
    <row r="1954" spans="1:3" ht="14.45" customHeight="1" x14ac:dyDescent="0.2">
      <c r="A1954" s="35">
        <f>'J1-3'!I14</f>
        <v>0</v>
      </c>
      <c r="B1954" s="42">
        <v>773</v>
      </c>
      <c r="C1954" s="42">
        <f t="shared" si="32"/>
        <v>0</v>
      </c>
    </row>
    <row r="1955" spans="1:3" ht="14.45" customHeight="1" x14ac:dyDescent="0.2">
      <c r="A1955" s="35">
        <f>'J1-3'!I15</f>
        <v>0</v>
      </c>
      <c r="B1955" s="42">
        <v>773</v>
      </c>
      <c r="C1955" s="42">
        <f t="shared" si="32"/>
        <v>0</v>
      </c>
    </row>
    <row r="1956" spans="1:3" ht="14.45" customHeight="1" x14ac:dyDescent="0.2">
      <c r="A1956" s="35">
        <f>'J1-3'!I16</f>
        <v>0</v>
      </c>
      <c r="B1956" s="42">
        <v>773</v>
      </c>
      <c r="C1956" s="42">
        <f t="shared" si="32"/>
        <v>0</v>
      </c>
    </row>
    <row r="1957" spans="1:3" ht="14.45" customHeight="1" x14ac:dyDescent="0.2">
      <c r="A1957" s="35">
        <f>'J1-3'!I17</f>
        <v>0</v>
      </c>
      <c r="B1957" s="42">
        <v>773</v>
      </c>
      <c r="C1957" s="42">
        <f t="shared" si="32"/>
        <v>0</v>
      </c>
    </row>
    <row r="1958" spans="1:3" ht="14.45" customHeight="1" x14ac:dyDescent="0.2">
      <c r="A1958" s="35">
        <f>'J1-3'!I18</f>
        <v>0</v>
      </c>
      <c r="B1958" s="42">
        <v>773</v>
      </c>
      <c r="C1958" s="42">
        <f t="shared" si="32"/>
        <v>0</v>
      </c>
    </row>
    <row r="1959" spans="1:3" ht="14.45" customHeight="1" x14ac:dyDescent="0.2">
      <c r="A1959" s="35">
        <f>'J1-3'!I19</f>
        <v>0</v>
      </c>
      <c r="B1959" s="42">
        <v>773</v>
      </c>
      <c r="C1959" s="42">
        <f t="shared" si="32"/>
        <v>0</v>
      </c>
    </row>
    <row r="1960" spans="1:3" ht="14.45" customHeight="1" x14ac:dyDescent="0.2">
      <c r="A1960" s="35">
        <f>'J1-3'!I20</f>
        <v>0</v>
      </c>
      <c r="B1960" s="42">
        <v>773</v>
      </c>
      <c r="C1960" s="42">
        <f t="shared" si="32"/>
        <v>0</v>
      </c>
    </row>
    <row r="1961" spans="1:3" ht="14.45" customHeight="1" x14ac:dyDescent="0.2">
      <c r="A1961" s="35">
        <f>'J1-3'!I21</f>
        <v>0</v>
      </c>
      <c r="B1961" s="42">
        <v>773</v>
      </c>
      <c r="C1961" s="42">
        <f t="shared" si="32"/>
        <v>0</v>
      </c>
    </row>
    <row r="1962" spans="1:3" ht="14.45" customHeight="1" x14ac:dyDescent="0.2">
      <c r="A1962" s="35">
        <f>'J1-3'!I22</f>
        <v>0</v>
      </c>
      <c r="B1962" s="42">
        <v>773</v>
      </c>
      <c r="C1962" s="42">
        <f t="shared" si="32"/>
        <v>0</v>
      </c>
    </row>
    <row r="1963" spans="1:3" ht="14.45" customHeight="1" x14ac:dyDescent="0.2">
      <c r="A1963" s="35">
        <f>'J1-3'!I23</f>
        <v>0</v>
      </c>
      <c r="B1963" s="42">
        <v>773</v>
      </c>
      <c r="C1963" s="42">
        <f t="shared" si="32"/>
        <v>0</v>
      </c>
    </row>
    <row r="1964" spans="1:3" ht="14.45" customHeight="1" x14ac:dyDescent="0.2">
      <c r="A1964" s="35">
        <f>'J1-3'!I24</f>
        <v>0</v>
      </c>
      <c r="B1964" s="42">
        <v>773</v>
      </c>
      <c r="C1964" s="42">
        <f t="shared" si="32"/>
        <v>0</v>
      </c>
    </row>
    <row r="1965" spans="1:3" ht="14.45" customHeight="1" x14ac:dyDescent="0.2">
      <c r="A1965" s="35">
        <f>'J1-3'!I25</f>
        <v>0</v>
      </c>
      <c r="B1965" s="42">
        <v>773</v>
      </c>
      <c r="C1965" s="42">
        <f t="shared" si="32"/>
        <v>0</v>
      </c>
    </row>
    <row r="1966" spans="1:3" ht="14.45" customHeight="1" x14ac:dyDescent="0.2">
      <c r="A1966" s="35">
        <f>'J1-3'!I26</f>
        <v>0</v>
      </c>
      <c r="B1966" s="42">
        <v>773</v>
      </c>
      <c r="C1966" s="42">
        <f t="shared" si="32"/>
        <v>0</v>
      </c>
    </row>
    <row r="1967" spans="1:3" ht="14.45" customHeight="1" x14ac:dyDescent="0.2">
      <c r="A1967" s="35">
        <f>'J1-3'!I27</f>
        <v>0</v>
      </c>
      <c r="B1967" s="42">
        <v>773</v>
      </c>
      <c r="C1967" s="42">
        <f t="shared" si="32"/>
        <v>0</v>
      </c>
    </row>
    <row r="1968" spans="1:3" ht="14.45" customHeight="1" x14ac:dyDescent="0.2">
      <c r="A1968" s="35">
        <f>'J1-3'!I28</f>
        <v>0</v>
      </c>
      <c r="B1968" s="42">
        <v>773</v>
      </c>
      <c r="C1968" s="42">
        <f t="shared" si="32"/>
        <v>0</v>
      </c>
    </row>
    <row r="1969" spans="1:3" ht="14.45" customHeight="1" x14ac:dyDescent="0.2">
      <c r="A1969" s="35">
        <f>'J1-3'!I29</f>
        <v>0</v>
      </c>
      <c r="B1969" s="42">
        <v>773</v>
      </c>
      <c r="C1969" s="42">
        <f t="shared" si="32"/>
        <v>0</v>
      </c>
    </row>
    <row r="1970" spans="1:3" ht="14.45" customHeight="1" x14ac:dyDescent="0.2">
      <c r="A1970" s="35">
        <f>'J1-3'!I30</f>
        <v>0</v>
      </c>
      <c r="B1970" s="42">
        <v>773</v>
      </c>
      <c r="C1970" s="42">
        <f t="shared" si="32"/>
        <v>0</v>
      </c>
    </row>
    <row r="1971" spans="1:3" ht="14.45" customHeight="1" x14ac:dyDescent="0.2">
      <c r="A1971" s="35">
        <f>'J1-3'!I31</f>
        <v>0</v>
      </c>
      <c r="B1971" s="42">
        <v>319</v>
      </c>
      <c r="C1971" s="42">
        <f t="shared" si="32"/>
        <v>0</v>
      </c>
    </row>
    <row r="1972" spans="1:3" ht="14.45" customHeight="1" x14ac:dyDescent="0.2">
      <c r="A1972" s="35">
        <f>'J1-3'!I32</f>
        <v>0</v>
      </c>
      <c r="B1972" s="42">
        <v>319</v>
      </c>
      <c r="C1972" s="42">
        <f t="shared" si="32"/>
        <v>0</v>
      </c>
    </row>
    <row r="1973" spans="1:3" ht="14.45" customHeight="1" x14ac:dyDescent="0.2">
      <c r="A1973" s="35">
        <f>'J1-3'!I33</f>
        <v>0</v>
      </c>
      <c r="B1973" s="42">
        <v>319</v>
      </c>
      <c r="C1973" s="42">
        <f t="shared" si="32"/>
        <v>0</v>
      </c>
    </row>
    <row r="1974" spans="1:3" ht="14.45" customHeight="1" x14ac:dyDescent="0.2">
      <c r="A1974" s="35">
        <f>'J1-3'!I34</f>
        <v>0</v>
      </c>
      <c r="B1974" s="42">
        <v>319</v>
      </c>
      <c r="C1974" s="42">
        <f t="shared" si="32"/>
        <v>0</v>
      </c>
    </row>
    <row r="1975" spans="1:3" ht="14.45" customHeight="1" x14ac:dyDescent="0.2">
      <c r="A1975" s="35">
        <f>'J1-3'!I35</f>
        <v>0</v>
      </c>
      <c r="B1975" s="42">
        <v>2727</v>
      </c>
      <c r="C1975" s="42">
        <f t="shared" si="32"/>
        <v>0</v>
      </c>
    </row>
    <row r="1976" spans="1:3" ht="14.45" customHeight="1" x14ac:dyDescent="0.2">
      <c r="A1976" s="35">
        <f>'J1-3'!I42</f>
        <v>0</v>
      </c>
      <c r="B1976" s="42">
        <v>1968</v>
      </c>
      <c r="C1976" s="42">
        <f t="shared" si="32"/>
        <v>0</v>
      </c>
    </row>
    <row r="1977" spans="1:3" ht="14.45" customHeight="1" x14ac:dyDescent="0.2">
      <c r="A1977" s="35">
        <f>'J1-3'!I43</f>
        <v>0</v>
      </c>
      <c r="B1977" s="42">
        <v>1968</v>
      </c>
      <c r="C1977" s="42">
        <f t="shared" si="32"/>
        <v>0</v>
      </c>
    </row>
    <row r="1978" spans="1:3" ht="14.45" customHeight="1" x14ac:dyDescent="0.2">
      <c r="A1978" s="35">
        <f>'J1-3'!I44</f>
        <v>0</v>
      </c>
      <c r="B1978" s="42">
        <v>1968</v>
      </c>
      <c r="C1978" s="42">
        <f t="shared" si="32"/>
        <v>0</v>
      </c>
    </row>
    <row r="1979" spans="1:3" ht="14.45" customHeight="1" x14ac:dyDescent="0.2">
      <c r="A1979" s="35">
        <f>'J1-3'!I45</f>
        <v>0</v>
      </c>
      <c r="B1979" s="42">
        <v>377</v>
      </c>
      <c r="C1979" s="42">
        <f t="shared" si="32"/>
        <v>0</v>
      </c>
    </row>
    <row r="1980" spans="1:3" ht="14.45" customHeight="1" x14ac:dyDescent="0.2">
      <c r="A1980" s="35">
        <f>'J1-3'!I46</f>
        <v>0</v>
      </c>
      <c r="B1980" s="42">
        <v>377</v>
      </c>
      <c r="C1980" s="42">
        <f t="shared" si="32"/>
        <v>0</v>
      </c>
    </row>
    <row r="1981" spans="1:3" ht="14.45" customHeight="1" x14ac:dyDescent="0.2">
      <c r="A1981" s="35">
        <f>'J1-3'!I47</f>
        <v>0</v>
      </c>
      <c r="B1981" s="42">
        <v>377</v>
      </c>
      <c r="C1981" s="42">
        <f t="shared" si="32"/>
        <v>0</v>
      </c>
    </row>
    <row r="1982" spans="1:3" ht="14.45" customHeight="1" x14ac:dyDescent="0.2">
      <c r="A1982" s="35">
        <f>'J1-3'!I48</f>
        <v>0</v>
      </c>
      <c r="B1982" s="42">
        <v>377</v>
      </c>
      <c r="C1982" s="42">
        <f t="shared" si="32"/>
        <v>0</v>
      </c>
    </row>
    <row r="1983" spans="1:3" ht="14.45" customHeight="1" x14ac:dyDescent="0.2">
      <c r="A1983" s="35">
        <f>'J1-3'!I49</f>
        <v>0</v>
      </c>
      <c r="B1983" s="42">
        <v>377</v>
      </c>
      <c r="C1983" s="42">
        <f t="shared" ref="C1983:C2046" si="33">A1983*B1983</f>
        <v>0</v>
      </c>
    </row>
    <row r="1984" spans="1:3" ht="14.45" customHeight="1" x14ac:dyDescent="0.2">
      <c r="A1984" s="35">
        <f>'J1-3'!I50</f>
        <v>0</v>
      </c>
      <c r="B1984" s="42">
        <v>1719</v>
      </c>
      <c r="C1984" s="42">
        <f t="shared" si="33"/>
        <v>0</v>
      </c>
    </row>
    <row r="1985" spans="1:3" ht="14.45" customHeight="1" x14ac:dyDescent="0.2">
      <c r="A1985" s="35">
        <f>'J1-3'!I51</f>
        <v>0</v>
      </c>
      <c r="B1985" s="42">
        <v>1719</v>
      </c>
      <c r="C1985" s="42">
        <f t="shared" si="33"/>
        <v>0</v>
      </c>
    </row>
    <row r="1986" spans="1:3" ht="14.45" customHeight="1" x14ac:dyDescent="0.2">
      <c r="A1986" s="35">
        <f>'J1-3'!I52</f>
        <v>0</v>
      </c>
      <c r="B1986" s="42">
        <v>1861</v>
      </c>
      <c r="C1986" s="42">
        <f t="shared" si="33"/>
        <v>0</v>
      </c>
    </row>
    <row r="1987" spans="1:3" ht="14.45" customHeight="1" x14ac:dyDescent="0.2">
      <c r="A1987" s="35">
        <f>'J1-3'!I53</f>
        <v>0</v>
      </c>
      <c r="B1987" s="42">
        <v>1861</v>
      </c>
      <c r="C1987" s="42">
        <f t="shared" si="33"/>
        <v>0</v>
      </c>
    </row>
    <row r="1988" spans="1:3" ht="14.45" customHeight="1" x14ac:dyDescent="0.2">
      <c r="A1988" s="35">
        <f>'J1-3'!J11</f>
        <v>0</v>
      </c>
      <c r="B1988" s="42">
        <v>773</v>
      </c>
      <c r="C1988" s="42">
        <f t="shared" si="33"/>
        <v>0</v>
      </c>
    </row>
    <row r="1989" spans="1:3" ht="14.45" customHeight="1" x14ac:dyDescent="0.2">
      <c r="A1989" s="35">
        <f>'J1-3'!J12</f>
        <v>0</v>
      </c>
      <c r="B1989" s="42">
        <v>773</v>
      </c>
      <c r="C1989" s="42">
        <f t="shared" si="33"/>
        <v>0</v>
      </c>
    </row>
    <row r="1990" spans="1:3" ht="14.45" customHeight="1" x14ac:dyDescent="0.2">
      <c r="A1990" s="35">
        <f>'J1-3'!J13</f>
        <v>0</v>
      </c>
      <c r="B1990" s="42">
        <v>773</v>
      </c>
      <c r="C1990" s="42">
        <f t="shared" si="33"/>
        <v>0</v>
      </c>
    </row>
    <row r="1991" spans="1:3" ht="14.45" customHeight="1" x14ac:dyDescent="0.2">
      <c r="A1991" s="35">
        <f>'J1-3'!J14</f>
        <v>0</v>
      </c>
      <c r="B1991" s="42">
        <v>773</v>
      </c>
      <c r="C1991" s="42">
        <f t="shared" si="33"/>
        <v>0</v>
      </c>
    </row>
    <row r="1992" spans="1:3" ht="14.45" customHeight="1" x14ac:dyDescent="0.2">
      <c r="A1992" s="35">
        <f>'J1-3'!J15</f>
        <v>0</v>
      </c>
      <c r="B1992" s="42">
        <v>773</v>
      </c>
      <c r="C1992" s="42">
        <f t="shared" si="33"/>
        <v>0</v>
      </c>
    </row>
    <row r="1993" spans="1:3" ht="14.45" customHeight="1" x14ac:dyDescent="0.2">
      <c r="A1993" s="35">
        <f>'J1-3'!J16</f>
        <v>0</v>
      </c>
      <c r="B1993" s="42">
        <v>773</v>
      </c>
      <c r="C1993" s="42">
        <f t="shared" si="33"/>
        <v>0</v>
      </c>
    </row>
    <row r="1994" spans="1:3" ht="14.45" customHeight="1" x14ac:dyDescent="0.2">
      <c r="A1994" s="35">
        <f>'J1-3'!J17</f>
        <v>0</v>
      </c>
      <c r="B1994" s="42">
        <v>773</v>
      </c>
      <c r="C1994" s="42">
        <f t="shared" si="33"/>
        <v>0</v>
      </c>
    </row>
    <row r="1995" spans="1:3" ht="14.45" customHeight="1" x14ac:dyDescent="0.2">
      <c r="A1995" s="35">
        <f>'J1-3'!J18</f>
        <v>0</v>
      </c>
      <c r="B1995" s="42">
        <v>773</v>
      </c>
      <c r="C1995" s="42">
        <f t="shared" si="33"/>
        <v>0</v>
      </c>
    </row>
    <row r="1996" spans="1:3" ht="14.45" customHeight="1" x14ac:dyDescent="0.2">
      <c r="A1996" s="35">
        <f>'J1-3'!J19</f>
        <v>0</v>
      </c>
      <c r="B1996" s="42">
        <v>773</v>
      </c>
      <c r="C1996" s="42">
        <f t="shared" si="33"/>
        <v>0</v>
      </c>
    </row>
    <row r="1997" spans="1:3" ht="14.45" customHeight="1" x14ac:dyDescent="0.2">
      <c r="A1997" s="35">
        <f>'J1-3'!J20</f>
        <v>0</v>
      </c>
      <c r="B1997" s="42">
        <v>773</v>
      </c>
      <c r="C1997" s="42">
        <f t="shared" si="33"/>
        <v>0</v>
      </c>
    </row>
    <row r="1998" spans="1:3" ht="14.45" customHeight="1" x14ac:dyDescent="0.2">
      <c r="A1998" s="35">
        <f>'J1-3'!J21</f>
        <v>0</v>
      </c>
      <c r="B1998" s="42">
        <v>773</v>
      </c>
      <c r="C1998" s="42">
        <f t="shared" si="33"/>
        <v>0</v>
      </c>
    </row>
    <row r="1999" spans="1:3" ht="14.45" customHeight="1" x14ac:dyDescent="0.2">
      <c r="A1999" s="35">
        <f>'J1-3'!J22</f>
        <v>0</v>
      </c>
      <c r="B1999" s="42">
        <v>773</v>
      </c>
      <c r="C1999" s="42">
        <f t="shared" si="33"/>
        <v>0</v>
      </c>
    </row>
    <row r="2000" spans="1:3" ht="14.45" customHeight="1" x14ac:dyDescent="0.2">
      <c r="A2000" s="35">
        <f>'J1-3'!J23</f>
        <v>0</v>
      </c>
      <c r="B2000" s="42">
        <v>773</v>
      </c>
      <c r="C2000" s="42">
        <f t="shared" si="33"/>
        <v>0</v>
      </c>
    </row>
    <row r="2001" spans="1:3" ht="14.45" customHeight="1" x14ac:dyDescent="0.2">
      <c r="A2001" s="35">
        <f>'J1-3'!J24</f>
        <v>0</v>
      </c>
      <c r="B2001" s="42">
        <v>773</v>
      </c>
      <c r="C2001" s="42">
        <f t="shared" si="33"/>
        <v>0</v>
      </c>
    </row>
    <row r="2002" spans="1:3" ht="14.45" customHeight="1" x14ac:dyDescent="0.2">
      <c r="A2002" s="35">
        <f>'J1-3'!J25</f>
        <v>0</v>
      </c>
      <c r="B2002" s="42">
        <v>773</v>
      </c>
      <c r="C2002" s="42">
        <f t="shared" si="33"/>
        <v>0</v>
      </c>
    </row>
    <row r="2003" spans="1:3" ht="14.45" customHeight="1" x14ac:dyDescent="0.2">
      <c r="A2003" s="35">
        <f>'J1-3'!J26</f>
        <v>0</v>
      </c>
      <c r="B2003" s="42">
        <v>773</v>
      </c>
      <c r="C2003" s="42">
        <f t="shared" si="33"/>
        <v>0</v>
      </c>
    </row>
    <row r="2004" spans="1:3" ht="14.45" customHeight="1" x14ac:dyDescent="0.2">
      <c r="A2004" s="35">
        <f>'J1-3'!J27</f>
        <v>0</v>
      </c>
      <c r="B2004" s="42">
        <v>773</v>
      </c>
      <c r="C2004" s="42">
        <f t="shared" si="33"/>
        <v>0</v>
      </c>
    </row>
    <row r="2005" spans="1:3" ht="14.45" customHeight="1" x14ac:dyDescent="0.2">
      <c r="A2005" s="35">
        <f>'J1-3'!J28</f>
        <v>0</v>
      </c>
      <c r="B2005" s="42">
        <v>773</v>
      </c>
      <c r="C2005" s="42">
        <f t="shared" si="33"/>
        <v>0</v>
      </c>
    </row>
    <row r="2006" spans="1:3" ht="14.45" customHeight="1" x14ac:dyDescent="0.2">
      <c r="A2006" s="35">
        <f>'J1-3'!J29</f>
        <v>0</v>
      </c>
      <c r="B2006" s="42">
        <v>773</v>
      </c>
      <c r="C2006" s="42">
        <f t="shared" si="33"/>
        <v>0</v>
      </c>
    </row>
    <row r="2007" spans="1:3" ht="14.45" customHeight="1" x14ac:dyDescent="0.2">
      <c r="A2007" s="35">
        <f>'J1-3'!J30</f>
        <v>0</v>
      </c>
      <c r="B2007" s="42">
        <v>773</v>
      </c>
      <c r="C2007" s="42">
        <f t="shared" si="33"/>
        <v>0</v>
      </c>
    </row>
    <row r="2008" spans="1:3" ht="14.45" customHeight="1" x14ac:dyDescent="0.2">
      <c r="A2008" s="35">
        <f>'J1-3'!J31</f>
        <v>0</v>
      </c>
      <c r="B2008" s="42">
        <v>319</v>
      </c>
      <c r="C2008" s="42">
        <f t="shared" si="33"/>
        <v>0</v>
      </c>
    </row>
    <row r="2009" spans="1:3" ht="14.45" customHeight="1" x14ac:dyDescent="0.2">
      <c r="A2009" s="35">
        <f>'J1-3'!J32</f>
        <v>0</v>
      </c>
      <c r="B2009" s="42">
        <v>319</v>
      </c>
      <c r="C2009" s="42">
        <f t="shared" si="33"/>
        <v>0</v>
      </c>
    </row>
    <row r="2010" spans="1:3" ht="14.45" customHeight="1" x14ac:dyDescent="0.2">
      <c r="A2010" s="35">
        <f>'J1-3'!J33</f>
        <v>0</v>
      </c>
      <c r="B2010" s="42">
        <v>319</v>
      </c>
      <c r="C2010" s="42">
        <f t="shared" si="33"/>
        <v>0</v>
      </c>
    </row>
    <row r="2011" spans="1:3" ht="14.45" customHeight="1" x14ac:dyDescent="0.2">
      <c r="A2011" s="35">
        <f>'J1-3'!J34</f>
        <v>0</v>
      </c>
      <c r="B2011" s="42">
        <v>319</v>
      </c>
      <c r="C2011" s="42">
        <f t="shared" si="33"/>
        <v>0</v>
      </c>
    </row>
    <row r="2012" spans="1:3" ht="14.45" customHeight="1" x14ac:dyDescent="0.2">
      <c r="A2012" s="35">
        <f>'J1-3'!J35</f>
        <v>0</v>
      </c>
      <c r="B2012" s="42">
        <v>2727</v>
      </c>
      <c r="C2012" s="42">
        <f t="shared" si="33"/>
        <v>0</v>
      </c>
    </row>
    <row r="2013" spans="1:3" ht="14.45" customHeight="1" x14ac:dyDescent="0.2">
      <c r="A2013" s="35">
        <f>'J1-3'!K11</f>
        <v>0</v>
      </c>
      <c r="B2013" s="42">
        <v>148</v>
      </c>
      <c r="C2013" s="42">
        <f t="shared" si="33"/>
        <v>0</v>
      </c>
    </row>
    <row r="2014" spans="1:3" ht="14.45" customHeight="1" x14ac:dyDescent="0.2">
      <c r="A2014" s="35">
        <f>'J1-3'!K12</f>
        <v>0</v>
      </c>
      <c r="B2014" s="42">
        <v>148</v>
      </c>
      <c r="C2014" s="42">
        <f t="shared" si="33"/>
        <v>0</v>
      </c>
    </row>
    <row r="2015" spans="1:3" ht="14.45" customHeight="1" x14ac:dyDescent="0.2">
      <c r="A2015" s="35">
        <f>'J1-3'!K13</f>
        <v>0</v>
      </c>
      <c r="B2015" s="42">
        <v>148</v>
      </c>
      <c r="C2015" s="42">
        <f t="shared" si="33"/>
        <v>0</v>
      </c>
    </row>
    <row r="2016" spans="1:3" ht="14.45" customHeight="1" x14ac:dyDescent="0.2">
      <c r="A2016" s="35">
        <f>'J1-3'!K14</f>
        <v>0</v>
      </c>
      <c r="B2016" s="42">
        <v>148</v>
      </c>
      <c r="C2016" s="42">
        <f t="shared" si="33"/>
        <v>0</v>
      </c>
    </row>
    <row r="2017" spans="1:3" ht="14.45" customHeight="1" x14ac:dyDescent="0.2">
      <c r="A2017" s="35">
        <f>'J1-3'!K15</f>
        <v>0</v>
      </c>
      <c r="B2017" s="42">
        <v>148</v>
      </c>
      <c r="C2017" s="42">
        <f t="shared" si="33"/>
        <v>0</v>
      </c>
    </row>
    <row r="2018" spans="1:3" ht="14.45" customHeight="1" x14ac:dyDescent="0.2">
      <c r="A2018" s="35">
        <f>'J1-3'!K16</f>
        <v>0</v>
      </c>
      <c r="B2018" s="42">
        <v>148</v>
      </c>
      <c r="C2018" s="42">
        <f t="shared" si="33"/>
        <v>0</v>
      </c>
    </row>
    <row r="2019" spans="1:3" ht="14.45" customHeight="1" x14ac:dyDescent="0.2">
      <c r="A2019" s="35">
        <f>'J1-3'!K17</f>
        <v>0</v>
      </c>
      <c r="B2019" s="42">
        <v>148</v>
      </c>
      <c r="C2019" s="42">
        <f t="shared" si="33"/>
        <v>0</v>
      </c>
    </row>
    <row r="2020" spans="1:3" ht="14.45" customHeight="1" x14ac:dyDescent="0.2">
      <c r="A2020" s="35">
        <f>'J1-3'!K18</f>
        <v>0</v>
      </c>
      <c r="B2020" s="42">
        <v>148</v>
      </c>
      <c r="C2020" s="42">
        <f t="shared" si="33"/>
        <v>0</v>
      </c>
    </row>
    <row r="2021" spans="1:3" ht="14.45" customHeight="1" x14ac:dyDescent="0.2">
      <c r="A2021" s="35">
        <f>'J1-3'!K19</f>
        <v>0</v>
      </c>
      <c r="B2021" s="42">
        <v>148</v>
      </c>
      <c r="C2021" s="42">
        <f t="shared" si="33"/>
        <v>0</v>
      </c>
    </row>
    <row r="2022" spans="1:3" ht="14.45" customHeight="1" x14ac:dyDescent="0.2">
      <c r="A2022" s="35">
        <f>'J1-3'!K20</f>
        <v>0</v>
      </c>
      <c r="B2022" s="42">
        <v>148</v>
      </c>
      <c r="C2022" s="42">
        <f t="shared" si="33"/>
        <v>0</v>
      </c>
    </row>
    <row r="2023" spans="1:3" ht="14.45" customHeight="1" x14ac:dyDescent="0.2">
      <c r="A2023" s="35">
        <f>'J1-3'!K21</f>
        <v>0</v>
      </c>
      <c r="B2023" s="42">
        <v>148</v>
      </c>
      <c r="C2023" s="42">
        <f t="shared" si="33"/>
        <v>0</v>
      </c>
    </row>
    <row r="2024" spans="1:3" ht="14.45" customHeight="1" x14ac:dyDescent="0.2">
      <c r="A2024" s="35">
        <f>'J1-3'!K22</f>
        <v>0</v>
      </c>
      <c r="B2024" s="42">
        <v>148</v>
      </c>
      <c r="C2024" s="42">
        <f t="shared" si="33"/>
        <v>0</v>
      </c>
    </row>
    <row r="2025" spans="1:3" ht="14.45" customHeight="1" x14ac:dyDescent="0.2">
      <c r="A2025" s="35">
        <f>'J1-3'!K23</f>
        <v>0</v>
      </c>
      <c r="B2025" s="42">
        <v>148</v>
      </c>
      <c r="C2025" s="42">
        <f t="shared" si="33"/>
        <v>0</v>
      </c>
    </row>
    <row r="2026" spans="1:3" ht="14.45" customHeight="1" x14ac:dyDescent="0.2">
      <c r="A2026" s="35">
        <f>'J1-3'!K24</f>
        <v>0</v>
      </c>
      <c r="B2026" s="42">
        <v>148</v>
      </c>
      <c r="C2026" s="42">
        <f t="shared" si="33"/>
        <v>0</v>
      </c>
    </row>
    <row r="2027" spans="1:3" ht="14.45" customHeight="1" x14ac:dyDescent="0.2">
      <c r="A2027" s="35">
        <f>'J1-3'!K25</f>
        <v>0</v>
      </c>
      <c r="B2027" s="42">
        <v>148</v>
      </c>
      <c r="C2027" s="42">
        <f t="shared" si="33"/>
        <v>0</v>
      </c>
    </row>
    <row r="2028" spans="1:3" ht="14.45" customHeight="1" x14ac:dyDescent="0.2">
      <c r="A2028" s="35">
        <f>'J1-3'!K26</f>
        <v>0</v>
      </c>
      <c r="B2028" s="42">
        <v>148</v>
      </c>
      <c r="C2028" s="42">
        <f t="shared" si="33"/>
        <v>0</v>
      </c>
    </row>
    <row r="2029" spans="1:3" ht="14.45" customHeight="1" x14ac:dyDescent="0.2">
      <c r="A2029" s="35">
        <f>'J1-3'!K27</f>
        <v>0</v>
      </c>
      <c r="B2029" s="42">
        <v>148</v>
      </c>
      <c r="C2029" s="42">
        <f t="shared" si="33"/>
        <v>0</v>
      </c>
    </row>
    <row r="2030" spans="1:3" ht="14.45" customHeight="1" x14ac:dyDescent="0.2">
      <c r="A2030" s="35">
        <f>'J1-3'!K28</f>
        <v>0</v>
      </c>
      <c r="B2030" s="42">
        <v>148</v>
      </c>
      <c r="C2030" s="42">
        <f t="shared" si="33"/>
        <v>0</v>
      </c>
    </row>
    <row r="2031" spans="1:3" ht="14.45" customHeight="1" x14ac:dyDescent="0.2">
      <c r="A2031" s="35">
        <f>'J1-3'!K29</f>
        <v>0</v>
      </c>
      <c r="B2031" s="42">
        <v>148</v>
      </c>
      <c r="C2031" s="42">
        <f t="shared" si="33"/>
        <v>0</v>
      </c>
    </row>
    <row r="2032" spans="1:3" ht="14.45" customHeight="1" x14ac:dyDescent="0.2">
      <c r="A2032" s="35">
        <f>'J1-3'!K30</f>
        <v>0</v>
      </c>
      <c r="B2032" s="42">
        <v>148</v>
      </c>
      <c r="C2032" s="42">
        <f t="shared" si="33"/>
        <v>0</v>
      </c>
    </row>
    <row r="2033" spans="1:3" ht="14.45" customHeight="1" x14ac:dyDescent="0.2">
      <c r="A2033" s="35">
        <f>'J1-3'!K31</f>
        <v>0</v>
      </c>
      <c r="B2033" s="42">
        <v>319</v>
      </c>
      <c r="C2033" s="42">
        <f t="shared" si="33"/>
        <v>0</v>
      </c>
    </row>
    <row r="2034" spans="1:3" ht="14.45" customHeight="1" x14ac:dyDescent="0.2">
      <c r="A2034" s="35">
        <f>'J1-3'!K32</f>
        <v>0</v>
      </c>
      <c r="B2034" s="42">
        <v>319</v>
      </c>
      <c r="C2034" s="42">
        <f t="shared" si="33"/>
        <v>0</v>
      </c>
    </row>
    <row r="2035" spans="1:3" ht="14.45" customHeight="1" x14ac:dyDescent="0.2">
      <c r="A2035" s="35">
        <f>'J1-3'!K33</f>
        <v>0</v>
      </c>
      <c r="B2035" s="42">
        <v>319</v>
      </c>
      <c r="C2035" s="42">
        <f t="shared" si="33"/>
        <v>0</v>
      </c>
    </row>
    <row r="2036" spans="1:3" ht="14.45" customHeight="1" x14ac:dyDescent="0.2">
      <c r="A2036" s="35">
        <f>'J1-3'!K34</f>
        <v>0</v>
      </c>
      <c r="B2036" s="42">
        <v>319</v>
      </c>
      <c r="C2036" s="42">
        <f t="shared" si="33"/>
        <v>0</v>
      </c>
    </row>
    <row r="2037" spans="1:3" ht="14.45" customHeight="1" x14ac:dyDescent="0.2">
      <c r="A2037" s="35">
        <f>'J1-3'!K35</f>
        <v>0</v>
      </c>
      <c r="B2037" s="42">
        <v>2727</v>
      </c>
      <c r="C2037" s="42">
        <f t="shared" si="33"/>
        <v>0</v>
      </c>
    </row>
    <row r="2038" spans="1:3" ht="14.45" customHeight="1" x14ac:dyDescent="0.2">
      <c r="A2038" s="35">
        <f>'J1-3'!K42</f>
        <v>0</v>
      </c>
      <c r="B2038" s="42">
        <v>1968</v>
      </c>
      <c r="C2038" s="42">
        <f t="shared" si="33"/>
        <v>0</v>
      </c>
    </row>
    <row r="2039" spans="1:3" ht="14.45" customHeight="1" x14ac:dyDescent="0.2">
      <c r="A2039" s="35">
        <f>'J1-3'!K43</f>
        <v>0</v>
      </c>
      <c r="B2039" s="42">
        <v>1968</v>
      </c>
      <c r="C2039" s="42">
        <f t="shared" si="33"/>
        <v>0</v>
      </c>
    </row>
    <row r="2040" spans="1:3" ht="14.45" customHeight="1" x14ac:dyDescent="0.2">
      <c r="A2040" s="35">
        <f>'J1-3'!K44</f>
        <v>0</v>
      </c>
      <c r="B2040" s="42">
        <v>1968</v>
      </c>
      <c r="C2040" s="42">
        <f t="shared" si="33"/>
        <v>0</v>
      </c>
    </row>
    <row r="2041" spans="1:3" ht="14.45" customHeight="1" x14ac:dyDescent="0.2">
      <c r="A2041" s="35">
        <f>'J1-3'!K45</f>
        <v>0</v>
      </c>
      <c r="B2041" s="42">
        <v>377</v>
      </c>
      <c r="C2041" s="42">
        <f t="shared" si="33"/>
        <v>0</v>
      </c>
    </row>
    <row r="2042" spans="1:3" ht="14.45" customHeight="1" x14ac:dyDescent="0.2">
      <c r="A2042" s="35">
        <f>'J1-3'!K46</f>
        <v>0</v>
      </c>
      <c r="B2042" s="42">
        <v>377</v>
      </c>
      <c r="C2042" s="42">
        <f t="shared" si="33"/>
        <v>0</v>
      </c>
    </row>
    <row r="2043" spans="1:3" ht="14.45" customHeight="1" x14ac:dyDescent="0.2">
      <c r="A2043" s="35">
        <f>'J1-3'!K47</f>
        <v>0</v>
      </c>
      <c r="B2043" s="42">
        <v>377</v>
      </c>
      <c r="C2043" s="42">
        <f t="shared" si="33"/>
        <v>0</v>
      </c>
    </row>
    <row r="2044" spans="1:3" ht="14.45" customHeight="1" x14ac:dyDescent="0.2">
      <c r="A2044" s="35">
        <f>'J1-3'!K48</f>
        <v>0</v>
      </c>
      <c r="B2044" s="42">
        <v>377</v>
      </c>
      <c r="C2044" s="42">
        <f t="shared" si="33"/>
        <v>0</v>
      </c>
    </row>
    <row r="2045" spans="1:3" ht="14.45" customHeight="1" x14ac:dyDescent="0.2">
      <c r="A2045" s="35">
        <f>'J1-3'!K49</f>
        <v>0</v>
      </c>
      <c r="B2045" s="42">
        <v>377</v>
      </c>
      <c r="C2045" s="42">
        <f t="shared" si="33"/>
        <v>0</v>
      </c>
    </row>
    <row r="2046" spans="1:3" ht="14.45" customHeight="1" x14ac:dyDescent="0.2">
      <c r="A2046" s="35">
        <f>'J1-3'!K50</f>
        <v>0</v>
      </c>
      <c r="B2046" s="42">
        <v>1719</v>
      </c>
      <c r="C2046" s="42">
        <f t="shared" si="33"/>
        <v>0</v>
      </c>
    </row>
    <row r="2047" spans="1:3" ht="14.45" customHeight="1" x14ac:dyDescent="0.2">
      <c r="A2047" s="35">
        <f>'J1-3'!K51</f>
        <v>0</v>
      </c>
      <c r="B2047" s="42">
        <v>1719</v>
      </c>
      <c r="C2047" s="42">
        <f t="shared" ref="C2047:C2110" si="34">A2047*B2047</f>
        <v>0</v>
      </c>
    </row>
    <row r="2048" spans="1:3" ht="14.45" customHeight="1" x14ac:dyDescent="0.2">
      <c r="A2048" s="35">
        <f>'J1-3'!K52</f>
        <v>0</v>
      </c>
      <c r="B2048" s="42">
        <v>1861</v>
      </c>
      <c r="C2048" s="42">
        <f t="shared" si="34"/>
        <v>0</v>
      </c>
    </row>
    <row r="2049" spans="1:3" ht="14.45" customHeight="1" x14ac:dyDescent="0.2">
      <c r="A2049" s="35">
        <f>'J1-3'!K53</f>
        <v>0</v>
      </c>
      <c r="B2049" s="42">
        <v>1861</v>
      </c>
      <c r="C2049" s="42">
        <f t="shared" si="34"/>
        <v>0</v>
      </c>
    </row>
    <row r="2050" spans="1:3" ht="14.45" customHeight="1" x14ac:dyDescent="0.2">
      <c r="A2050" s="35">
        <f>'J1-3'!L11</f>
        <v>0</v>
      </c>
      <c r="B2050" s="42">
        <v>148</v>
      </c>
      <c r="C2050" s="42">
        <f t="shared" si="34"/>
        <v>0</v>
      </c>
    </row>
    <row r="2051" spans="1:3" ht="14.45" customHeight="1" x14ac:dyDescent="0.2">
      <c r="A2051" s="35">
        <f>'J1-3'!L12</f>
        <v>0</v>
      </c>
      <c r="B2051" s="42">
        <v>148</v>
      </c>
      <c r="C2051" s="42">
        <f t="shared" si="34"/>
        <v>0</v>
      </c>
    </row>
    <row r="2052" spans="1:3" ht="14.45" customHeight="1" x14ac:dyDescent="0.2">
      <c r="A2052" s="35">
        <f>'J1-3'!L13</f>
        <v>0</v>
      </c>
      <c r="B2052" s="42">
        <v>148</v>
      </c>
      <c r="C2052" s="42">
        <f t="shared" si="34"/>
        <v>0</v>
      </c>
    </row>
    <row r="2053" spans="1:3" ht="14.45" customHeight="1" x14ac:dyDescent="0.2">
      <c r="A2053" s="35">
        <f>'J1-3'!L14</f>
        <v>0</v>
      </c>
      <c r="B2053" s="42">
        <v>148</v>
      </c>
      <c r="C2053" s="42">
        <f t="shared" si="34"/>
        <v>0</v>
      </c>
    </row>
    <row r="2054" spans="1:3" ht="14.45" customHeight="1" x14ac:dyDescent="0.2">
      <c r="A2054" s="35">
        <f>'J1-3'!L15</f>
        <v>0</v>
      </c>
      <c r="B2054" s="42">
        <v>148</v>
      </c>
      <c r="C2054" s="42">
        <f t="shared" si="34"/>
        <v>0</v>
      </c>
    </row>
    <row r="2055" spans="1:3" ht="14.45" customHeight="1" x14ac:dyDescent="0.2">
      <c r="A2055" s="35">
        <f>'J1-3'!L16</f>
        <v>0</v>
      </c>
      <c r="B2055" s="42">
        <v>148</v>
      </c>
      <c r="C2055" s="42">
        <f t="shared" si="34"/>
        <v>0</v>
      </c>
    </row>
    <row r="2056" spans="1:3" ht="14.45" customHeight="1" x14ac:dyDescent="0.2">
      <c r="A2056" s="35">
        <f>'J1-3'!L17</f>
        <v>0</v>
      </c>
      <c r="B2056" s="42">
        <v>148</v>
      </c>
      <c r="C2056" s="42">
        <f t="shared" si="34"/>
        <v>0</v>
      </c>
    </row>
    <row r="2057" spans="1:3" ht="14.45" customHeight="1" x14ac:dyDescent="0.2">
      <c r="A2057" s="35">
        <f>'J1-3'!L18</f>
        <v>0</v>
      </c>
      <c r="B2057" s="42">
        <v>148</v>
      </c>
      <c r="C2057" s="42">
        <f t="shared" si="34"/>
        <v>0</v>
      </c>
    </row>
    <row r="2058" spans="1:3" ht="14.45" customHeight="1" x14ac:dyDescent="0.2">
      <c r="A2058" s="35">
        <f>'J1-3'!L19</f>
        <v>0</v>
      </c>
      <c r="B2058" s="42">
        <v>148</v>
      </c>
      <c r="C2058" s="42">
        <f t="shared" si="34"/>
        <v>0</v>
      </c>
    </row>
    <row r="2059" spans="1:3" ht="14.45" customHeight="1" x14ac:dyDescent="0.2">
      <c r="A2059" s="35">
        <f>'J1-3'!L20</f>
        <v>0</v>
      </c>
      <c r="B2059" s="42">
        <v>148</v>
      </c>
      <c r="C2059" s="42">
        <f t="shared" si="34"/>
        <v>0</v>
      </c>
    </row>
    <row r="2060" spans="1:3" ht="14.45" customHeight="1" x14ac:dyDescent="0.2">
      <c r="A2060" s="35">
        <f>'J1-3'!L21</f>
        <v>0</v>
      </c>
      <c r="B2060" s="42">
        <v>148</v>
      </c>
      <c r="C2060" s="42">
        <f t="shared" si="34"/>
        <v>0</v>
      </c>
    </row>
    <row r="2061" spans="1:3" ht="14.45" customHeight="1" x14ac:dyDescent="0.2">
      <c r="A2061" s="35">
        <f>'J1-3'!L22</f>
        <v>0</v>
      </c>
      <c r="B2061" s="42">
        <v>148</v>
      </c>
      <c r="C2061" s="42">
        <f t="shared" si="34"/>
        <v>0</v>
      </c>
    </row>
    <row r="2062" spans="1:3" ht="14.45" customHeight="1" x14ac:dyDescent="0.2">
      <c r="A2062" s="35">
        <f>'J1-3'!L23</f>
        <v>0</v>
      </c>
      <c r="B2062" s="42">
        <v>148</v>
      </c>
      <c r="C2062" s="42">
        <f t="shared" si="34"/>
        <v>0</v>
      </c>
    </row>
    <row r="2063" spans="1:3" ht="14.45" customHeight="1" x14ac:dyDescent="0.2">
      <c r="A2063" s="35">
        <f>'J1-3'!L24</f>
        <v>0</v>
      </c>
      <c r="B2063" s="42">
        <v>148</v>
      </c>
      <c r="C2063" s="42">
        <f t="shared" si="34"/>
        <v>0</v>
      </c>
    </row>
    <row r="2064" spans="1:3" ht="14.45" customHeight="1" x14ac:dyDescent="0.2">
      <c r="A2064" s="35">
        <f>'J1-3'!L25</f>
        <v>0</v>
      </c>
      <c r="B2064" s="42">
        <v>148</v>
      </c>
      <c r="C2064" s="42">
        <f t="shared" si="34"/>
        <v>0</v>
      </c>
    </row>
    <row r="2065" spans="1:3" ht="14.45" customHeight="1" x14ac:dyDescent="0.2">
      <c r="A2065" s="35">
        <f>'J1-3'!L26</f>
        <v>0</v>
      </c>
      <c r="B2065" s="42">
        <v>148</v>
      </c>
      <c r="C2065" s="42">
        <f t="shared" si="34"/>
        <v>0</v>
      </c>
    </row>
    <row r="2066" spans="1:3" ht="14.45" customHeight="1" x14ac:dyDescent="0.2">
      <c r="A2066" s="35">
        <f>'J1-3'!L27</f>
        <v>0</v>
      </c>
      <c r="B2066" s="42">
        <v>148</v>
      </c>
      <c r="C2066" s="42">
        <f t="shared" si="34"/>
        <v>0</v>
      </c>
    </row>
    <row r="2067" spans="1:3" ht="14.45" customHeight="1" x14ac:dyDescent="0.2">
      <c r="A2067" s="35">
        <f>'J1-3'!L28</f>
        <v>0</v>
      </c>
      <c r="B2067" s="42">
        <v>148</v>
      </c>
      <c r="C2067" s="42">
        <f t="shared" si="34"/>
        <v>0</v>
      </c>
    </row>
    <row r="2068" spans="1:3" ht="14.45" customHeight="1" x14ac:dyDescent="0.2">
      <c r="A2068" s="35">
        <f>'J1-3'!L29</f>
        <v>0</v>
      </c>
      <c r="B2068" s="42">
        <v>148</v>
      </c>
      <c r="C2068" s="42">
        <f t="shared" si="34"/>
        <v>0</v>
      </c>
    </row>
    <row r="2069" spans="1:3" ht="14.45" customHeight="1" x14ac:dyDescent="0.2">
      <c r="A2069" s="35">
        <f>'J1-3'!L30</f>
        <v>0</v>
      </c>
      <c r="B2069" s="42">
        <v>148</v>
      </c>
      <c r="C2069" s="42">
        <f t="shared" si="34"/>
        <v>0</v>
      </c>
    </row>
    <row r="2070" spans="1:3" ht="14.45" customHeight="1" x14ac:dyDescent="0.2">
      <c r="A2070" s="35">
        <f>'J1-3'!L31</f>
        <v>0</v>
      </c>
      <c r="B2070" s="42">
        <v>319</v>
      </c>
      <c r="C2070" s="42">
        <f t="shared" si="34"/>
        <v>0</v>
      </c>
    </row>
    <row r="2071" spans="1:3" ht="14.45" customHeight="1" x14ac:dyDescent="0.2">
      <c r="A2071" s="35">
        <f>'J1-3'!L32</f>
        <v>0</v>
      </c>
      <c r="B2071" s="42">
        <v>319</v>
      </c>
      <c r="C2071" s="42">
        <f t="shared" si="34"/>
        <v>0</v>
      </c>
    </row>
    <row r="2072" spans="1:3" ht="14.45" customHeight="1" x14ac:dyDescent="0.2">
      <c r="A2072" s="35">
        <f>'J1-3'!L33</f>
        <v>0</v>
      </c>
      <c r="B2072" s="42">
        <v>319</v>
      </c>
      <c r="C2072" s="42">
        <f t="shared" si="34"/>
        <v>0</v>
      </c>
    </row>
    <row r="2073" spans="1:3" ht="14.45" customHeight="1" x14ac:dyDescent="0.2">
      <c r="A2073" s="35">
        <f>'J1-3'!L34</f>
        <v>0</v>
      </c>
      <c r="B2073" s="42">
        <v>319</v>
      </c>
      <c r="C2073" s="42">
        <f t="shared" si="34"/>
        <v>0</v>
      </c>
    </row>
    <row r="2074" spans="1:3" ht="14.45" customHeight="1" x14ac:dyDescent="0.2">
      <c r="A2074" s="35">
        <f>'J1-3'!L35</f>
        <v>0</v>
      </c>
      <c r="B2074" s="42">
        <v>2727</v>
      </c>
      <c r="C2074" s="42">
        <f t="shared" si="34"/>
        <v>0</v>
      </c>
    </row>
    <row r="2075" spans="1:3" ht="14.45" customHeight="1" x14ac:dyDescent="0.2">
      <c r="A2075" s="35">
        <f>'J1-3'!M11</f>
        <v>0</v>
      </c>
      <c r="B2075" s="42">
        <v>773</v>
      </c>
      <c r="C2075" s="42">
        <f t="shared" si="34"/>
        <v>0</v>
      </c>
    </row>
    <row r="2076" spans="1:3" ht="14.45" customHeight="1" x14ac:dyDescent="0.2">
      <c r="A2076" s="35">
        <f>'J1-3'!M12</f>
        <v>0</v>
      </c>
      <c r="B2076" s="42">
        <v>773</v>
      </c>
      <c r="C2076" s="42">
        <f t="shared" si="34"/>
        <v>0</v>
      </c>
    </row>
    <row r="2077" spans="1:3" ht="14.45" customHeight="1" x14ac:dyDescent="0.2">
      <c r="A2077" s="35">
        <f>'J1-3'!M13</f>
        <v>0</v>
      </c>
      <c r="B2077" s="42">
        <v>773</v>
      </c>
      <c r="C2077" s="42">
        <f t="shared" si="34"/>
        <v>0</v>
      </c>
    </row>
    <row r="2078" spans="1:3" ht="14.45" customHeight="1" x14ac:dyDescent="0.2">
      <c r="A2078" s="35">
        <f>'J1-3'!M14</f>
        <v>0</v>
      </c>
      <c r="B2078" s="42">
        <v>773</v>
      </c>
      <c r="C2078" s="42">
        <f t="shared" si="34"/>
        <v>0</v>
      </c>
    </row>
    <row r="2079" spans="1:3" ht="14.45" customHeight="1" x14ac:dyDescent="0.2">
      <c r="A2079" s="35">
        <f>'J1-3'!M15</f>
        <v>0</v>
      </c>
      <c r="B2079" s="42">
        <v>773</v>
      </c>
      <c r="C2079" s="42">
        <f t="shared" si="34"/>
        <v>0</v>
      </c>
    </row>
    <row r="2080" spans="1:3" ht="14.45" customHeight="1" x14ac:dyDescent="0.2">
      <c r="A2080" s="35">
        <f>'J1-3'!M16</f>
        <v>0</v>
      </c>
      <c r="B2080" s="42">
        <v>773</v>
      </c>
      <c r="C2080" s="42">
        <f t="shared" si="34"/>
        <v>0</v>
      </c>
    </row>
    <row r="2081" spans="1:3" ht="14.45" customHeight="1" x14ac:dyDescent="0.2">
      <c r="A2081" s="35">
        <f>'J1-3'!M17</f>
        <v>0</v>
      </c>
      <c r="B2081" s="42">
        <v>773</v>
      </c>
      <c r="C2081" s="42">
        <f t="shared" si="34"/>
        <v>0</v>
      </c>
    </row>
    <row r="2082" spans="1:3" ht="14.45" customHeight="1" x14ac:dyDescent="0.2">
      <c r="A2082" s="35">
        <f>'J1-3'!M18</f>
        <v>0</v>
      </c>
      <c r="B2082" s="42">
        <v>773</v>
      </c>
      <c r="C2082" s="42">
        <f t="shared" si="34"/>
        <v>0</v>
      </c>
    </row>
    <row r="2083" spans="1:3" ht="14.45" customHeight="1" x14ac:dyDescent="0.2">
      <c r="A2083" s="35">
        <f>'J1-3'!M19</f>
        <v>0</v>
      </c>
      <c r="B2083" s="42">
        <v>773</v>
      </c>
      <c r="C2083" s="42">
        <f t="shared" si="34"/>
        <v>0</v>
      </c>
    </row>
    <row r="2084" spans="1:3" ht="14.45" customHeight="1" x14ac:dyDescent="0.2">
      <c r="A2084" s="35">
        <f>'J1-3'!M20</f>
        <v>0</v>
      </c>
      <c r="B2084" s="42">
        <v>773</v>
      </c>
      <c r="C2084" s="42">
        <f t="shared" si="34"/>
        <v>0</v>
      </c>
    </row>
    <row r="2085" spans="1:3" ht="14.45" customHeight="1" x14ac:dyDescent="0.2">
      <c r="A2085" s="35">
        <f>'J1-3'!M21</f>
        <v>0</v>
      </c>
      <c r="B2085" s="42">
        <v>773</v>
      </c>
      <c r="C2085" s="42">
        <f t="shared" si="34"/>
        <v>0</v>
      </c>
    </row>
    <row r="2086" spans="1:3" ht="14.45" customHeight="1" x14ac:dyDescent="0.2">
      <c r="A2086" s="35">
        <f>'J1-3'!M22</f>
        <v>0</v>
      </c>
      <c r="B2086" s="42">
        <v>773</v>
      </c>
      <c r="C2086" s="42">
        <f t="shared" si="34"/>
        <v>0</v>
      </c>
    </row>
    <row r="2087" spans="1:3" ht="14.45" customHeight="1" x14ac:dyDescent="0.2">
      <c r="A2087" s="35">
        <f>'J1-3'!M23</f>
        <v>0</v>
      </c>
      <c r="B2087" s="42">
        <v>773</v>
      </c>
      <c r="C2087" s="42">
        <f t="shared" si="34"/>
        <v>0</v>
      </c>
    </row>
    <row r="2088" spans="1:3" ht="14.45" customHeight="1" x14ac:dyDescent="0.2">
      <c r="A2088" s="35">
        <f>'J1-3'!M24</f>
        <v>0</v>
      </c>
      <c r="B2088" s="42">
        <v>773</v>
      </c>
      <c r="C2088" s="42">
        <f t="shared" si="34"/>
        <v>0</v>
      </c>
    </row>
    <row r="2089" spans="1:3" ht="14.45" customHeight="1" x14ac:dyDescent="0.2">
      <c r="A2089" s="35">
        <f>'J1-3'!M25</f>
        <v>0</v>
      </c>
      <c r="B2089" s="42">
        <v>773</v>
      </c>
      <c r="C2089" s="42">
        <f t="shared" si="34"/>
        <v>0</v>
      </c>
    </row>
    <row r="2090" spans="1:3" ht="14.45" customHeight="1" x14ac:dyDescent="0.2">
      <c r="A2090" s="35">
        <f>'J1-3'!M26</f>
        <v>0</v>
      </c>
      <c r="B2090" s="42">
        <v>773</v>
      </c>
      <c r="C2090" s="42">
        <f t="shared" si="34"/>
        <v>0</v>
      </c>
    </row>
    <row r="2091" spans="1:3" ht="14.45" customHeight="1" x14ac:dyDescent="0.2">
      <c r="A2091" s="35">
        <f>'J1-3'!M27</f>
        <v>0</v>
      </c>
      <c r="B2091" s="42">
        <v>773</v>
      </c>
      <c r="C2091" s="42">
        <f t="shared" si="34"/>
        <v>0</v>
      </c>
    </row>
    <row r="2092" spans="1:3" ht="14.45" customHeight="1" x14ac:dyDescent="0.2">
      <c r="A2092" s="35">
        <f>'J1-3'!M28</f>
        <v>0</v>
      </c>
      <c r="B2092" s="42">
        <v>773</v>
      </c>
      <c r="C2092" s="42">
        <f t="shared" si="34"/>
        <v>0</v>
      </c>
    </row>
    <row r="2093" spans="1:3" ht="14.45" customHeight="1" x14ac:dyDescent="0.2">
      <c r="A2093" s="35">
        <f>'J1-3'!M29</f>
        <v>0</v>
      </c>
      <c r="B2093" s="42">
        <v>773</v>
      </c>
      <c r="C2093" s="42">
        <f t="shared" si="34"/>
        <v>0</v>
      </c>
    </row>
    <row r="2094" spans="1:3" ht="14.45" customHeight="1" x14ac:dyDescent="0.2">
      <c r="A2094" s="35">
        <f>'J1-3'!M30</f>
        <v>0</v>
      </c>
      <c r="B2094" s="42">
        <v>773</v>
      </c>
      <c r="C2094" s="42">
        <f t="shared" si="34"/>
        <v>0</v>
      </c>
    </row>
    <row r="2095" spans="1:3" ht="14.45" customHeight="1" x14ac:dyDescent="0.2">
      <c r="A2095" s="35">
        <f>'J1-3'!M31</f>
        <v>0</v>
      </c>
      <c r="B2095" s="42">
        <v>319</v>
      </c>
      <c r="C2095" s="42">
        <f t="shared" si="34"/>
        <v>0</v>
      </c>
    </row>
    <row r="2096" spans="1:3" ht="14.45" customHeight="1" x14ac:dyDescent="0.2">
      <c r="A2096" s="35">
        <f>'J1-3'!M32</f>
        <v>0</v>
      </c>
      <c r="B2096" s="42">
        <v>319</v>
      </c>
      <c r="C2096" s="42">
        <f t="shared" si="34"/>
        <v>0</v>
      </c>
    </row>
    <row r="2097" spans="1:3" ht="14.45" customHeight="1" x14ac:dyDescent="0.2">
      <c r="A2097" s="35">
        <f>'J1-3'!M33</f>
        <v>0</v>
      </c>
      <c r="B2097" s="42">
        <v>319</v>
      </c>
      <c r="C2097" s="42">
        <f t="shared" si="34"/>
        <v>0</v>
      </c>
    </row>
    <row r="2098" spans="1:3" ht="14.45" customHeight="1" x14ac:dyDescent="0.2">
      <c r="A2098" s="35">
        <f>'J1-3'!M34</f>
        <v>0</v>
      </c>
      <c r="B2098" s="42">
        <v>319</v>
      </c>
      <c r="C2098" s="42">
        <f t="shared" si="34"/>
        <v>0</v>
      </c>
    </row>
    <row r="2099" spans="1:3" ht="14.45" customHeight="1" x14ac:dyDescent="0.2">
      <c r="A2099" s="35">
        <f>'J1-3'!M35</f>
        <v>0</v>
      </c>
      <c r="B2099" s="42">
        <v>2727</v>
      </c>
      <c r="C2099" s="42">
        <f t="shared" si="34"/>
        <v>0</v>
      </c>
    </row>
    <row r="2100" spans="1:3" ht="14.45" customHeight="1" x14ac:dyDescent="0.2">
      <c r="A2100" s="35">
        <f>'J1-3'!M42</f>
        <v>0</v>
      </c>
      <c r="B2100" s="42">
        <v>1968</v>
      </c>
      <c r="C2100" s="42">
        <f t="shared" si="34"/>
        <v>0</v>
      </c>
    </row>
    <row r="2101" spans="1:3" ht="14.45" customHeight="1" x14ac:dyDescent="0.2">
      <c r="A2101" s="35">
        <f>'J1-3'!M43</f>
        <v>0</v>
      </c>
      <c r="B2101" s="42">
        <v>1968</v>
      </c>
      <c r="C2101" s="42">
        <f t="shared" si="34"/>
        <v>0</v>
      </c>
    </row>
    <row r="2102" spans="1:3" ht="14.45" customHeight="1" x14ac:dyDescent="0.2">
      <c r="A2102" s="35">
        <f>'J1-3'!M44</f>
        <v>0</v>
      </c>
      <c r="B2102" s="42">
        <v>1968</v>
      </c>
      <c r="C2102" s="42">
        <f t="shared" si="34"/>
        <v>0</v>
      </c>
    </row>
    <row r="2103" spans="1:3" ht="14.45" customHeight="1" x14ac:dyDescent="0.2">
      <c r="A2103" s="35">
        <f>'J1-3'!M45</f>
        <v>0</v>
      </c>
      <c r="B2103" s="42">
        <v>377</v>
      </c>
      <c r="C2103" s="42">
        <f t="shared" si="34"/>
        <v>0</v>
      </c>
    </row>
    <row r="2104" spans="1:3" ht="14.45" customHeight="1" x14ac:dyDescent="0.2">
      <c r="A2104" s="35">
        <f>'J1-3'!M46</f>
        <v>0</v>
      </c>
      <c r="B2104" s="42">
        <v>377</v>
      </c>
      <c r="C2104" s="42">
        <f t="shared" si="34"/>
        <v>0</v>
      </c>
    </row>
    <row r="2105" spans="1:3" ht="14.45" customHeight="1" x14ac:dyDescent="0.2">
      <c r="A2105" s="35">
        <f>'J1-3'!M47</f>
        <v>0</v>
      </c>
      <c r="B2105" s="42">
        <v>377</v>
      </c>
      <c r="C2105" s="42">
        <f t="shared" si="34"/>
        <v>0</v>
      </c>
    </row>
    <row r="2106" spans="1:3" ht="14.45" customHeight="1" x14ac:dyDescent="0.2">
      <c r="A2106" s="35">
        <f>'J1-3'!M48</f>
        <v>0</v>
      </c>
      <c r="B2106" s="42">
        <v>377</v>
      </c>
      <c r="C2106" s="42">
        <f t="shared" si="34"/>
        <v>0</v>
      </c>
    </row>
    <row r="2107" spans="1:3" ht="14.45" customHeight="1" x14ac:dyDescent="0.2">
      <c r="A2107" s="35">
        <f>'J1-3'!M49</f>
        <v>0</v>
      </c>
      <c r="B2107" s="42">
        <v>377</v>
      </c>
      <c r="C2107" s="42">
        <f t="shared" si="34"/>
        <v>0</v>
      </c>
    </row>
    <row r="2108" spans="1:3" ht="14.45" customHeight="1" x14ac:dyDescent="0.2">
      <c r="A2108" s="35">
        <f>'J1-3'!M50</f>
        <v>0</v>
      </c>
      <c r="B2108" s="42">
        <v>1719</v>
      </c>
      <c r="C2108" s="42">
        <f t="shared" si="34"/>
        <v>0</v>
      </c>
    </row>
    <row r="2109" spans="1:3" ht="14.45" customHeight="1" x14ac:dyDescent="0.2">
      <c r="A2109" s="35">
        <f>'J1-3'!M51</f>
        <v>0</v>
      </c>
      <c r="B2109" s="42">
        <v>1719</v>
      </c>
      <c r="C2109" s="42">
        <f t="shared" si="34"/>
        <v>0</v>
      </c>
    </row>
    <row r="2110" spans="1:3" ht="14.45" customHeight="1" x14ac:dyDescent="0.2">
      <c r="A2110" s="35">
        <f>'J1-3'!M52</f>
        <v>0</v>
      </c>
      <c r="B2110" s="42">
        <v>1861</v>
      </c>
      <c r="C2110" s="42">
        <f t="shared" si="34"/>
        <v>0</v>
      </c>
    </row>
    <row r="2111" spans="1:3" ht="14.45" customHeight="1" x14ac:dyDescent="0.2">
      <c r="A2111" s="35">
        <f>'J1-3'!M53</f>
        <v>0</v>
      </c>
      <c r="B2111" s="42">
        <v>1861</v>
      </c>
      <c r="C2111" s="42">
        <f t="shared" ref="C2111:C2174" si="35">A2111*B2111</f>
        <v>0</v>
      </c>
    </row>
    <row r="2112" spans="1:3" ht="14.45" customHeight="1" x14ac:dyDescent="0.2">
      <c r="A2112" s="35">
        <f>'J1-3'!N11</f>
        <v>0</v>
      </c>
      <c r="B2112" s="42">
        <v>773</v>
      </c>
      <c r="C2112" s="42">
        <f t="shared" si="35"/>
        <v>0</v>
      </c>
    </row>
    <row r="2113" spans="1:3" ht="14.45" customHeight="1" x14ac:dyDescent="0.2">
      <c r="A2113" s="35">
        <f>'J1-3'!N12</f>
        <v>0</v>
      </c>
      <c r="B2113" s="42">
        <v>773</v>
      </c>
      <c r="C2113" s="42">
        <f t="shared" si="35"/>
        <v>0</v>
      </c>
    </row>
    <row r="2114" spans="1:3" ht="14.45" customHeight="1" x14ac:dyDescent="0.2">
      <c r="A2114" s="35">
        <f>'J1-3'!N13</f>
        <v>0</v>
      </c>
      <c r="B2114" s="42">
        <v>773</v>
      </c>
      <c r="C2114" s="42">
        <f t="shared" si="35"/>
        <v>0</v>
      </c>
    </row>
    <row r="2115" spans="1:3" ht="14.45" customHeight="1" x14ac:dyDescent="0.2">
      <c r="A2115" s="35">
        <f>'J1-3'!N14</f>
        <v>0</v>
      </c>
      <c r="B2115" s="42">
        <v>773</v>
      </c>
      <c r="C2115" s="42">
        <f t="shared" si="35"/>
        <v>0</v>
      </c>
    </row>
    <row r="2116" spans="1:3" ht="14.45" customHeight="1" x14ac:dyDescent="0.2">
      <c r="A2116" s="35">
        <f>'J1-3'!N15</f>
        <v>0</v>
      </c>
      <c r="B2116" s="42">
        <v>773</v>
      </c>
      <c r="C2116" s="42">
        <f t="shared" si="35"/>
        <v>0</v>
      </c>
    </row>
    <row r="2117" spans="1:3" ht="14.45" customHeight="1" x14ac:dyDescent="0.2">
      <c r="A2117" s="35">
        <f>'J1-3'!N16</f>
        <v>0</v>
      </c>
      <c r="B2117" s="42">
        <v>773</v>
      </c>
      <c r="C2117" s="42">
        <f t="shared" si="35"/>
        <v>0</v>
      </c>
    </row>
    <row r="2118" spans="1:3" ht="14.45" customHeight="1" x14ac:dyDescent="0.2">
      <c r="A2118" s="35">
        <f>'J1-3'!N17</f>
        <v>0</v>
      </c>
      <c r="B2118" s="42">
        <v>773</v>
      </c>
      <c r="C2118" s="42">
        <f t="shared" si="35"/>
        <v>0</v>
      </c>
    </row>
    <row r="2119" spans="1:3" ht="14.45" customHeight="1" x14ac:dyDescent="0.2">
      <c r="A2119" s="35">
        <f>'J1-3'!N18</f>
        <v>0</v>
      </c>
      <c r="B2119" s="42">
        <v>773</v>
      </c>
      <c r="C2119" s="42">
        <f t="shared" si="35"/>
        <v>0</v>
      </c>
    </row>
    <row r="2120" spans="1:3" ht="14.45" customHeight="1" x14ac:dyDescent="0.2">
      <c r="A2120" s="35">
        <f>'J1-3'!N19</f>
        <v>0</v>
      </c>
      <c r="B2120" s="42">
        <v>773</v>
      </c>
      <c r="C2120" s="42">
        <f t="shared" si="35"/>
        <v>0</v>
      </c>
    </row>
    <row r="2121" spans="1:3" ht="14.45" customHeight="1" x14ac:dyDescent="0.2">
      <c r="A2121" s="35">
        <f>'J1-3'!N20</f>
        <v>0</v>
      </c>
      <c r="B2121" s="42">
        <v>773</v>
      </c>
      <c r="C2121" s="42">
        <f t="shared" si="35"/>
        <v>0</v>
      </c>
    </row>
    <row r="2122" spans="1:3" ht="14.45" customHeight="1" x14ac:dyDescent="0.2">
      <c r="A2122" s="35">
        <f>'J1-3'!N21</f>
        <v>0</v>
      </c>
      <c r="B2122" s="42">
        <v>773</v>
      </c>
      <c r="C2122" s="42">
        <f t="shared" si="35"/>
        <v>0</v>
      </c>
    </row>
    <row r="2123" spans="1:3" ht="14.45" customHeight="1" x14ac:dyDescent="0.2">
      <c r="A2123" s="35">
        <f>'J1-3'!N22</f>
        <v>0</v>
      </c>
      <c r="B2123" s="42">
        <v>773</v>
      </c>
      <c r="C2123" s="42">
        <f t="shared" si="35"/>
        <v>0</v>
      </c>
    </row>
    <row r="2124" spans="1:3" ht="14.45" customHeight="1" x14ac:dyDescent="0.2">
      <c r="A2124" s="35">
        <f>'J1-3'!N23</f>
        <v>0</v>
      </c>
      <c r="B2124" s="42">
        <v>773</v>
      </c>
      <c r="C2124" s="42">
        <f t="shared" si="35"/>
        <v>0</v>
      </c>
    </row>
    <row r="2125" spans="1:3" ht="14.45" customHeight="1" x14ac:dyDescent="0.2">
      <c r="A2125" s="35">
        <f>'J1-3'!N24</f>
        <v>0</v>
      </c>
      <c r="B2125" s="42">
        <v>773</v>
      </c>
      <c r="C2125" s="42">
        <f t="shared" si="35"/>
        <v>0</v>
      </c>
    </row>
    <row r="2126" spans="1:3" ht="14.45" customHeight="1" x14ac:dyDescent="0.2">
      <c r="A2126" s="35">
        <f>'J1-3'!N25</f>
        <v>0</v>
      </c>
      <c r="B2126" s="42">
        <v>773</v>
      </c>
      <c r="C2126" s="42">
        <f t="shared" si="35"/>
        <v>0</v>
      </c>
    </row>
    <row r="2127" spans="1:3" ht="14.45" customHeight="1" x14ac:dyDescent="0.2">
      <c r="A2127" s="35">
        <f>'J1-3'!N26</f>
        <v>0</v>
      </c>
      <c r="B2127" s="42">
        <v>773</v>
      </c>
      <c r="C2127" s="42">
        <f t="shared" si="35"/>
        <v>0</v>
      </c>
    </row>
    <row r="2128" spans="1:3" ht="14.45" customHeight="1" x14ac:dyDescent="0.2">
      <c r="A2128" s="35">
        <f>'J1-3'!N27</f>
        <v>0</v>
      </c>
      <c r="B2128" s="42">
        <v>773</v>
      </c>
      <c r="C2128" s="42">
        <f t="shared" si="35"/>
        <v>0</v>
      </c>
    </row>
    <row r="2129" spans="1:3" ht="14.45" customHeight="1" x14ac:dyDescent="0.2">
      <c r="A2129" s="35">
        <f>'J1-3'!N28</f>
        <v>0</v>
      </c>
      <c r="B2129" s="42">
        <v>773</v>
      </c>
      <c r="C2129" s="42">
        <f t="shared" si="35"/>
        <v>0</v>
      </c>
    </row>
    <row r="2130" spans="1:3" ht="14.45" customHeight="1" x14ac:dyDescent="0.2">
      <c r="A2130" s="35">
        <f>'J1-3'!N29</f>
        <v>0</v>
      </c>
      <c r="B2130" s="42">
        <v>773</v>
      </c>
      <c r="C2130" s="42">
        <f t="shared" si="35"/>
        <v>0</v>
      </c>
    </row>
    <row r="2131" spans="1:3" ht="14.45" customHeight="1" x14ac:dyDescent="0.2">
      <c r="A2131" s="35">
        <f>'J1-3'!N30</f>
        <v>0</v>
      </c>
      <c r="B2131" s="42">
        <v>773</v>
      </c>
      <c r="C2131" s="42">
        <f t="shared" si="35"/>
        <v>0</v>
      </c>
    </row>
    <row r="2132" spans="1:3" ht="14.45" customHeight="1" x14ac:dyDescent="0.2">
      <c r="A2132" s="35">
        <f>'J1-3'!N31</f>
        <v>0</v>
      </c>
      <c r="B2132" s="42">
        <v>319</v>
      </c>
      <c r="C2132" s="42">
        <f t="shared" si="35"/>
        <v>0</v>
      </c>
    </row>
    <row r="2133" spans="1:3" ht="14.45" customHeight="1" x14ac:dyDescent="0.2">
      <c r="A2133" s="35">
        <f>'J1-3'!N32</f>
        <v>0</v>
      </c>
      <c r="B2133" s="42">
        <v>319</v>
      </c>
      <c r="C2133" s="42">
        <f t="shared" si="35"/>
        <v>0</v>
      </c>
    </row>
    <row r="2134" spans="1:3" ht="14.45" customHeight="1" x14ac:dyDescent="0.2">
      <c r="A2134" s="35">
        <f>'J1-3'!N33</f>
        <v>0</v>
      </c>
      <c r="B2134" s="42">
        <v>319</v>
      </c>
      <c r="C2134" s="42">
        <f t="shared" si="35"/>
        <v>0</v>
      </c>
    </row>
    <row r="2135" spans="1:3" ht="14.45" customHeight="1" x14ac:dyDescent="0.2">
      <c r="A2135" s="35">
        <f>'J1-3'!N34</f>
        <v>0</v>
      </c>
      <c r="B2135" s="42">
        <v>319</v>
      </c>
      <c r="C2135" s="42">
        <f t="shared" si="35"/>
        <v>0</v>
      </c>
    </row>
    <row r="2136" spans="1:3" ht="14.45" customHeight="1" x14ac:dyDescent="0.2">
      <c r="A2136" s="35">
        <f>'J1-3'!N35</f>
        <v>0</v>
      </c>
      <c r="B2136" s="42">
        <v>2727</v>
      </c>
      <c r="C2136" s="42">
        <f t="shared" si="35"/>
        <v>0</v>
      </c>
    </row>
    <row r="2137" spans="1:3" ht="14.45" customHeight="1" x14ac:dyDescent="0.2">
      <c r="A2137" s="35">
        <f>'J1-3'!O11</f>
        <v>0</v>
      </c>
      <c r="B2137" s="42">
        <v>148</v>
      </c>
      <c r="C2137" s="42">
        <f t="shared" si="35"/>
        <v>0</v>
      </c>
    </row>
    <row r="2138" spans="1:3" ht="14.45" customHeight="1" x14ac:dyDescent="0.2">
      <c r="A2138" s="35">
        <f>'J1-3'!O12</f>
        <v>0</v>
      </c>
      <c r="B2138" s="42">
        <v>148</v>
      </c>
      <c r="C2138" s="42">
        <f t="shared" si="35"/>
        <v>0</v>
      </c>
    </row>
    <row r="2139" spans="1:3" ht="14.45" customHeight="1" x14ac:dyDescent="0.2">
      <c r="A2139" s="35">
        <f>'J1-3'!O13</f>
        <v>0</v>
      </c>
      <c r="B2139" s="42">
        <v>148</v>
      </c>
      <c r="C2139" s="42">
        <f t="shared" si="35"/>
        <v>0</v>
      </c>
    </row>
    <row r="2140" spans="1:3" ht="14.45" customHeight="1" x14ac:dyDescent="0.2">
      <c r="A2140" s="35">
        <f>'J1-3'!O14</f>
        <v>0</v>
      </c>
      <c r="B2140" s="42">
        <v>148</v>
      </c>
      <c r="C2140" s="42">
        <f t="shared" si="35"/>
        <v>0</v>
      </c>
    </row>
    <row r="2141" spans="1:3" ht="14.45" customHeight="1" x14ac:dyDescent="0.2">
      <c r="A2141" s="35">
        <f>'J1-3'!O15</f>
        <v>0</v>
      </c>
      <c r="B2141" s="42">
        <v>148</v>
      </c>
      <c r="C2141" s="42">
        <f t="shared" si="35"/>
        <v>0</v>
      </c>
    </row>
    <row r="2142" spans="1:3" ht="14.45" customHeight="1" x14ac:dyDescent="0.2">
      <c r="A2142" s="35">
        <f>'J1-3'!O16</f>
        <v>0</v>
      </c>
      <c r="B2142" s="42">
        <v>148</v>
      </c>
      <c r="C2142" s="42">
        <f t="shared" si="35"/>
        <v>0</v>
      </c>
    </row>
    <row r="2143" spans="1:3" ht="14.45" customHeight="1" x14ac:dyDescent="0.2">
      <c r="A2143" s="35">
        <f>'J1-3'!O17</f>
        <v>0</v>
      </c>
      <c r="B2143" s="42">
        <v>148</v>
      </c>
      <c r="C2143" s="42">
        <f t="shared" si="35"/>
        <v>0</v>
      </c>
    </row>
    <row r="2144" spans="1:3" ht="14.45" customHeight="1" x14ac:dyDescent="0.2">
      <c r="A2144" s="35">
        <f>'J1-3'!O18</f>
        <v>0</v>
      </c>
      <c r="B2144" s="42">
        <v>148</v>
      </c>
      <c r="C2144" s="42">
        <f t="shared" si="35"/>
        <v>0</v>
      </c>
    </row>
    <row r="2145" spans="1:3" ht="14.45" customHeight="1" x14ac:dyDescent="0.2">
      <c r="A2145" s="35">
        <f>'J1-3'!O19</f>
        <v>0</v>
      </c>
      <c r="B2145" s="42">
        <v>148</v>
      </c>
      <c r="C2145" s="42">
        <f t="shared" si="35"/>
        <v>0</v>
      </c>
    </row>
    <row r="2146" spans="1:3" ht="14.45" customHeight="1" x14ac:dyDescent="0.2">
      <c r="A2146" s="35">
        <f>'J1-3'!O20</f>
        <v>0</v>
      </c>
      <c r="B2146" s="42">
        <v>148</v>
      </c>
      <c r="C2146" s="42">
        <f t="shared" si="35"/>
        <v>0</v>
      </c>
    </row>
    <row r="2147" spans="1:3" ht="14.45" customHeight="1" x14ac:dyDescent="0.2">
      <c r="A2147" s="35">
        <f>'J1-3'!O21</f>
        <v>0</v>
      </c>
      <c r="B2147" s="42">
        <v>148</v>
      </c>
      <c r="C2147" s="42">
        <f t="shared" si="35"/>
        <v>0</v>
      </c>
    </row>
    <row r="2148" spans="1:3" ht="14.45" customHeight="1" x14ac:dyDescent="0.2">
      <c r="A2148" s="35">
        <f>'J1-3'!O22</f>
        <v>0</v>
      </c>
      <c r="B2148" s="42">
        <v>148</v>
      </c>
      <c r="C2148" s="42">
        <f t="shared" si="35"/>
        <v>0</v>
      </c>
    </row>
    <row r="2149" spans="1:3" ht="14.45" customHeight="1" x14ac:dyDescent="0.2">
      <c r="A2149" s="35">
        <f>'J1-3'!O23</f>
        <v>0</v>
      </c>
      <c r="B2149" s="42">
        <v>148</v>
      </c>
      <c r="C2149" s="42">
        <f t="shared" si="35"/>
        <v>0</v>
      </c>
    </row>
    <row r="2150" spans="1:3" ht="14.45" customHeight="1" x14ac:dyDescent="0.2">
      <c r="A2150" s="35">
        <f>'J1-3'!O24</f>
        <v>0</v>
      </c>
      <c r="B2150" s="42">
        <v>148</v>
      </c>
      <c r="C2150" s="42">
        <f t="shared" si="35"/>
        <v>0</v>
      </c>
    </row>
    <row r="2151" spans="1:3" ht="14.45" customHeight="1" x14ac:dyDescent="0.2">
      <c r="A2151" s="35">
        <f>'J1-3'!O25</f>
        <v>0</v>
      </c>
      <c r="B2151" s="42">
        <v>148</v>
      </c>
      <c r="C2151" s="42">
        <f t="shared" si="35"/>
        <v>0</v>
      </c>
    </row>
    <row r="2152" spans="1:3" ht="14.45" customHeight="1" x14ac:dyDescent="0.2">
      <c r="A2152" s="35">
        <f>'J1-3'!O26</f>
        <v>0</v>
      </c>
      <c r="B2152" s="42">
        <v>148</v>
      </c>
      <c r="C2152" s="42">
        <f t="shared" si="35"/>
        <v>0</v>
      </c>
    </row>
    <row r="2153" spans="1:3" ht="14.45" customHeight="1" x14ac:dyDescent="0.2">
      <c r="A2153" s="35">
        <f>'J1-3'!O27</f>
        <v>0</v>
      </c>
      <c r="B2153" s="42">
        <v>148</v>
      </c>
      <c r="C2153" s="42">
        <f t="shared" si="35"/>
        <v>0</v>
      </c>
    </row>
    <row r="2154" spans="1:3" ht="14.45" customHeight="1" x14ac:dyDescent="0.2">
      <c r="A2154" s="35">
        <f>'J1-3'!O28</f>
        <v>0</v>
      </c>
      <c r="B2154" s="42">
        <v>148</v>
      </c>
      <c r="C2154" s="42">
        <f t="shared" si="35"/>
        <v>0</v>
      </c>
    </row>
    <row r="2155" spans="1:3" ht="14.45" customHeight="1" x14ac:dyDescent="0.2">
      <c r="A2155" s="35">
        <f>'J1-3'!O29</f>
        <v>0</v>
      </c>
      <c r="B2155" s="42">
        <v>148</v>
      </c>
      <c r="C2155" s="42">
        <f t="shared" si="35"/>
        <v>0</v>
      </c>
    </row>
    <row r="2156" spans="1:3" ht="14.45" customHeight="1" x14ac:dyDescent="0.2">
      <c r="A2156" s="35">
        <f>'J1-3'!O30</f>
        <v>0</v>
      </c>
      <c r="B2156" s="42">
        <v>148</v>
      </c>
      <c r="C2156" s="42">
        <f t="shared" si="35"/>
        <v>0</v>
      </c>
    </row>
    <row r="2157" spans="1:3" ht="14.45" customHeight="1" x14ac:dyDescent="0.2">
      <c r="A2157" s="35">
        <f>'J1-3'!O31</f>
        <v>0</v>
      </c>
      <c r="B2157" s="42">
        <v>319</v>
      </c>
      <c r="C2157" s="42">
        <f t="shared" si="35"/>
        <v>0</v>
      </c>
    </row>
    <row r="2158" spans="1:3" ht="14.45" customHeight="1" x14ac:dyDescent="0.2">
      <c r="A2158" s="35">
        <f>'J1-3'!O32</f>
        <v>0</v>
      </c>
      <c r="B2158" s="42">
        <v>319</v>
      </c>
      <c r="C2158" s="42">
        <f t="shared" si="35"/>
        <v>0</v>
      </c>
    </row>
    <row r="2159" spans="1:3" ht="14.45" customHeight="1" x14ac:dyDescent="0.2">
      <c r="A2159" s="35">
        <f>'J1-3'!O33</f>
        <v>0</v>
      </c>
      <c r="B2159" s="42">
        <v>319</v>
      </c>
      <c r="C2159" s="42">
        <f t="shared" si="35"/>
        <v>0</v>
      </c>
    </row>
    <row r="2160" spans="1:3" ht="14.45" customHeight="1" x14ac:dyDescent="0.2">
      <c r="A2160" s="35">
        <f>'J1-3'!O34</f>
        <v>0</v>
      </c>
      <c r="B2160" s="42">
        <v>319</v>
      </c>
      <c r="C2160" s="42">
        <f t="shared" si="35"/>
        <v>0</v>
      </c>
    </row>
    <row r="2161" spans="1:3" ht="14.45" customHeight="1" x14ac:dyDescent="0.2">
      <c r="A2161" s="35">
        <f>'J1-3'!O35</f>
        <v>0</v>
      </c>
      <c r="B2161" s="42">
        <v>2727</v>
      </c>
      <c r="C2161" s="42">
        <f t="shared" si="35"/>
        <v>0</v>
      </c>
    </row>
    <row r="2162" spans="1:3" ht="14.45" customHeight="1" x14ac:dyDescent="0.2">
      <c r="A2162" s="35">
        <f>'J1-3'!O42</f>
        <v>0</v>
      </c>
      <c r="B2162" s="42">
        <v>1968</v>
      </c>
      <c r="C2162" s="42">
        <f t="shared" si="35"/>
        <v>0</v>
      </c>
    </row>
    <row r="2163" spans="1:3" ht="14.45" customHeight="1" x14ac:dyDescent="0.2">
      <c r="A2163" s="35">
        <f>'J1-3'!O43</f>
        <v>0</v>
      </c>
      <c r="B2163" s="42">
        <v>1968</v>
      </c>
      <c r="C2163" s="42">
        <f t="shared" si="35"/>
        <v>0</v>
      </c>
    </row>
    <row r="2164" spans="1:3" ht="14.45" customHeight="1" x14ac:dyDescent="0.2">
      <c r="A2164" s="35">
        <f>'J1-3'!O44</f>
        <v>0</v>
      </c>
      <c r="B2164" s="42">
        <v>1968</v>
      </c>
      <c r="C2164" s="42">
        <f t="shared" si="35"/>
        <v>0</v>
      </c>
    </row>
    <row r="2165" spans="1:3" ht="14.45" customHeight="1" x14ac:dyDescent="0.2">
      <c r="A2165" s="35">
        <f>'J1-3'!O45</f>
        <v>0</v>
      </c>
      <c r="B2165" s="42">
        <v>377</v>
      </c>
      <c r="C2165" s="42">
        <f t="shared" si="35"/>
        <v>0</v>
      </c>
    </row>
    <row r="2166" spans="1:3" ht="14.45" customHeight="1" x14ac:dyDescent="0.2">
      <c r="A2166" s="35">
        <f>'J1-3'!O46</f>
        <v>0</v>
      </c>
      <c r="B2166" s="42">
        <v>377</v>
      </c>
      <c r="C2166" s="42">
        <f t="shared" si="35"/>
        <v>0</v>
      </c>
    </row>
    <row r="2167" spans="1:3" ht="14.45" customHeight="1" x14ac:dyDescent="0.2">
      <c r="A2167" s="35">
        <f>'J1-3'!O47</f>
        <v>0</v>
      </c>
      <c r="B2167" s="42">
        <v>377</v>
      </c>
      <c r="C2167" s="42">
        <f t="shared" si="35"/>
        <v>0</v>
      </c>
    </row>
    <row r="2168" spans="1:3" ht="14.45" customHeight="1" x14ac:dyDescent="0.2">
      <c r="A2168" s="35">
        <f>'J1-3'!O48</f>
        <v>0</v>
      </c>
      <c r="B2168" s="42">
        <v>377</v>
      </c>
      <c r="C2168" s="42">
        <f t="shared" si="35"/>
        <v>0</v>
      </c>
    </row>
    <row r="2169" spans="1:3" ht="14.45" customHeight="1" x14ac:dyDescent="0.2">
      <c r="A2169" s="35">
        <f>'J1-3'!O49</f>
        <v>0</v>
      </c>
      <c r="B2169" s="42">
        <v>377</v>
      </c>
      <c r="C2169" s="42">
        <f t="shared" si="35"/>
        <v>0</v>
      </c>
    </row>
    <row r="2170" spans="1:3" ht="14.45" customHeight="1" x14ac:dyDescent="0.2">
      <c r="A2170" s="35">
        <f>'J1-3'!O50</f>
        <v>0</v>
      </c>
      <c r="B2170" s="42">
        <v>1719</v>
      </c>
      <c r="C2170" s="42">
        <f t="shared" si="35"/>
        <v>0</v>
      </c>
    </row>
    <row r="2171" spans="1:3" ht="14.45" customHeight="1" x14ac:dyDescent="0.2">
      <c r="A2171" s="35">
        <f>'J1-3'!O51</f>
        <v>0</v>
      </c>
      <c r="B2171" s="42">
        <v>1719</v>
      </c>
      <c r="C2171" s="42">
        <f t="shared" si="35"/>
        <v>0</v>
      </c>
    </row>
    <row r="2172" spans="1:3" ht="14.45" customHeight="1" x14ac:dyDescent="0.2">
      <c r="A2172" s="35">
        <f>'J1-3'!O52</f>
        <v>0</v>
      </c>
      <c r="B2172" s="42">
        <v>1861</v>
      </c>
      <c r="C2172" s="42">
        <f t="shared" si="35"/>
        <v>0</v>
      </c>
    </row>
    <row r="2173" spans="1:3" ht="14.45" customHeight="1" x14ac:dyDescent="0.2">
      <c r="A2173" s="35">
        <f>'J1-3'!O53</f>
        <v>0</v>
      </c>
      <c r="B2173" s="42">
        <v>1861</v>
      </c>
      <c r="C2173" s="42">
        <f t="shared" si="35"/>
        <v>0</v>
      </c>
    </row>
    <row r="2174" spans="1:3" ht="14.45" customHeight="1" x14ac:dyDescent="0.2">
      <c r="A2174" s="35">
        <f>'J1-3'!P11</f>
        <v>0</v>
      </c>
      <c r="B2174" s="42">
        <v>148</v>
      </c>
      <c r="C2174" s="42">
        <f t="shared" si="35"/>
        <v>0</v>
      </c>
    </row>
    <row r="2175" spans="1:3" ht="14.45" customHeight="1" x14ac:dyDescent="0.2">
      <c r="A2175" s="35">
        <f>'J1-3'!P12</f>
        <v>0</v>
      </c>
      <c r="B2175" s="42">
        <v>148</v>
      </c>
      <c r="C2175" s="42">
        <f t="shared" ref="C2175:C2238" si="36">A2175*B2175</f>
        <v>0</v>
      </c>
    </row>
    <row r="2176" spans="1:3" ht="14.45" customHeight="1" x14ac:dyDescent="0.2">
      <c r="A2176" s="35">
        <f>'J1-3'!P13</f>
        <v>0</v>
      </c>
      <c r="B2176" s="42">
        <v>148</v>
      </c>
      <c r="C2176" s="42">
        <f t="shared" si="36"/>
        <v>0</v>
      </c>
    </row>
    <row r="2177" spans="1:3" ht="14.45" customHeight="1" x14ac:dyDescent="0.2">
      <c r="A2177" s="35">
        <f>'J1-3'!P14</f>
        <v>0</v>
      </c>
      <c r="B2177" s="42">
        <v>148</v>
      </c>
      <c r="C2177" s="42">
        <f t="shared" si="36"/>
        <v>0</v>
      </c>
    </row>
    <row r="2178" spans="1:3" ht="14.45" customHeight="1" x14ac:dyDescent="0.2">
      <c r="A2178" s="35">
        <f>'J1-3'!P15</f>
        <v>0</v>
      </c>
      <c r="B2178" s="42">
        <v>148</v>
      </c>
      <c r="C2178" s="42">
        <f t="shared" si="36"/>
        <v>0</v>
      </c>
    </row>
    <row r="2179" spans="1:3" ht="14.45" customHeight="1" x14ac:dyDescent="0.2">
      <c r="A2179" s="35">
        <f>'J1-3'!P16</f>
        <v>0</v>
      </c>
      <c r="B2179" s="42">
        <v>148</v>
      </c>
      <c r="C2179" s="42">
        <f t="shared" si="36"/>
        <v>0</v>
      </c>
    </row>
    <row r="2180" spans="1:3" ht="14.45" customHeight="1" x14ac:dyDescent="0.2">
      <c r="A2180" s="35">
        <f>'J1-3'!P17</f>
        <v>0</v>
      </c>
      <c r="B2180" s="42">
        <v>148</v>
      </c>
      <c r="C2180" s="42">
        <f t="shared" si="36"/>
        <v>0</v>
      </c>
    </row>
    <row r="2181" spans="1:3" ht="14.45" customHeight="1" x14ac:dyDescent="0.2">
      <c r="A2181" s="35">
        <f>'J1-3'!P18</f>
        <v>0</v>
      </c>
      <c r="B2181" s="42">
        <v>148</v>
      </c>
      <c r="C2181" s="42">
        <f t="shared" si="36"/>
        <v>0</v>
      </c>
    </row>
    <row r="2182" spans="1:3" ht="14.45" customHeight="1" x14ac:dyDescent="0.2">
      <c r="A2182" s="35">
        <f>'J1-3'!P19</f>
        <v>0</v>
      </c>
      <c r="B2182" s="42">
        <v>148</v>
      </c>
      <c r="C2182" s="42">
        <f t="shared" si="36"/>
        <v>0</v>
      </c>
    </row>
    <row r="2183" spans="1:3" ht="14.45" customHeight="1" x14ac:dyDescent="0.2">
      <c r="A2183" s="35">
        <f>'J1-3'!P20</f>
        <v>0</v>
      </c>
      <c r="B2183" s="42">
        <v>148</v>
      </c>
      <c r="C2183" s="42">
        <f t="shared" si="36"/>
        <v>0</v>
      </c>
    </row>
    <row r="2184" spans="1:3" ht="14.45" customHeight="1" x14ac:dyDescent="0.2">
      <c r="A2184" s="35">
        <f>'J1-3'!P21</f>
        <v>0</v>
      </c>
      <c r="B2184" s="42">
        <v>148</v>
      </c>
      <c r="C2184" s="42">
        <f t="shared" si="36"/>
        <v>0</v>
      </c>
    </row>
    <row r="2185" spans="1:3" ht="14.45" customHeight="1" x14ac:dyDescent="0.2">
      <c r="A2185" s="35">
        <f>'J1-3'!P22</f>
        <v>0</v>
      </c>
      <c r="B2185" s="42">
        <v>148</v>
      </c>
      <c r="C2185" s="42">
        <f t="shared" si="36"/>
        <v>0</v>
      </c>
    </row>
    <row r="2186" spans="1:3" ht="14.45" customHeight="1" x14ac:dyDescent="0.2">
      <c r="A2186" s="35">
        <f>'J1-3'!P23</f>
        <v>0</v>
      </c>
      <c r="B2186" s="42">
        <v>148</v>
      </c>
      <c r="C2186" s="42">
        <f t="shared" si="36"/>
        <v>0</v>
      </c>
    </row>
    <row r="2187" spans="1:3" ht="14.45" customHeight="1" x14ac:dyDescent="0.2">
      <c r="A2187" s="35">
        <f>'J1-3'!P24</f>
        <v>0</v>
      </c>
      <c r="B2187" s="42">
        <v>148</v>
      </c>
      <c r="C2187" s="42">
        <f t="shared" si="36"/>
        <v>0</v>
      </c>
    </row>
    <row r="2188" spans="1:3" ht="14.45" customHeight="1" x14ac:dyDescent="0.2">
      <c r="A2188" s="35">
        <f>'J1-3'!P25</f>
        <v>0</v>
      </c>
      <c r="B2188" s="42">
        <v>148</v>
      </c>
      <c r="C2188" s="42">
        <f t="shared" si="36"/>
        <v>0</v>
      </c>
    </row>
    <row r="2189" spans="1:3" ht="14.45" customHeight="1" x14ac:dyDescent="0.2">
      <c r="A2189" s="35">
        <f>'J1-3'!P26</f>
        <v>0</v>
      </c>
      <c r="B2189" s="42">
        <v>148</v>
      </c>
      <c r="C2189" s="42">
        <f t="shared" si="36"/>
        <v>0</v>
      </c>
    </row>
    <row r="2190" spans="1:3" ht="14.45" customHeight="1" x14ac:dyDescent="0.2">
      <c r="A2190" s="35">
        <f>'J1-3'!P27</f>
        <v>0</v>
      </c>
      <c r="B2190" s="42">
        <v>148</v>
      </c>
      <c r="C2190" s="42">
        <f t="shared" si="36"/>
        <v>0</v>
      </c>
    </row>
    <row r="2191" spans="1:3" ht="14.45" customHeight="1" x14ac:dyDescent="0.2">
      <c r="A2191" s="35">
        <f>'J1-3'!P28</f>
        <v>0</v>
      </c>
      <c r="B2191" s="42">
        <v>148</v>
      </c>
      <c r="C2191" s="42">
        <f t="shared" si="36"/>
        <v>0</v>
      </c>
    </row>
    <row r="2192" spans="1:3" ht="14.45" customHeight="1" x14ac:dyDescent="0.2">
      <c r="A2192" s="35">
        <f>'J1-3'!P29</f>
        <v>0</v>
      </c>
      <c r="B2192" s="42">
        <v>148</v>
      </c>
      <c r="C2192" s="42">
        <f t="shared" si="36"/>
        <v>0</v>
      </c>
    </row>
    <row r="2193" spans="1:3" ht="14.45" customHeight="1" x14ac:dyDescent="0.2">
      <c r="A2193" s="35">
        <f>'J1-3'!P30</f>
        <v>0</v>
      </c>
      <c r="B2193" s="42">
        <v>148</v>
      </c>
      <c r="C2193" s="42">
        <f t="shared" si="36"/>
        <v>0</v>
      </c>
    </row>
    <row r="2194" spans="1:3" ht="14.45" customHeight="1" x14ac:dyDescent="0.2">
      <c r="A2194" s="35">
        <f>'J1-3'!P31</f>
        <v>0</v>
      </c>
      <c r="B2194" s="42">
        <v>319</v>
      </c>
      <c r="C2194" s="42">
        <f t="shared" si="36"/>
        <v>0</v>
      </c>
    </row>
    <row r="2195" spans="1:3" ht="14.45" customHeight="1" x14ac:dyDescent="0.2">
      <c r="A2195" s="35">
        <f>'J1-3'!P32</f>
        <v>0</v>
      </c>
      <c r="B2195" s="42">
        <v>319</v>
      </c>
      <c r="C2195" s="42">
        <f t="shared" si="36"/>
        <v>0</v>
      </c>
    </row>
    <row r="2196" spans="1:3" ht="14.45" customHeight="1" x14ac:dyDescent="0.2">
      <c r="A2196" s="35">
        <f>'J1-3'!P33</f>
        <v>0</v>
      </c>
      <c r="B2196" s="42">
        <v>319</v>
      </c>
      <c r="C2196" s="42">
        <f t="shared" si="36"/>
        <v>0</v>
      </c>
    </row>
    <row r="2197" spans="1:3" ht="14.45" customHeight="1" x14ac:dyDescent="0.2">
      <c r="A2197" s="35">
        <f>'J1-3'!P34</f>
        <v>0</v>
      </c>
      <c r="B2197" s="42">
        <v>319</v>
      </c>
      <c r="C2197" s="42">
        <f t="shared" si="36"/>
        <v>0</v>
      </c>
    </row>
    <row r="2198" spans="1:3" ht="14.45" customHeight="1" x14ac:dyDescent="0.2">
      <c r="A2198" s="35">
        <f>'J1-3'!P35</f>
        <v>0</v>
      </c>
      <c r="B2198" s="42">
        <v>2727</v>
      </c>
      <c r="C2198" s="42">
        <f t="shared" si="36"/>
        <v>0</v>
      </c>
    </row>
    <row r="2199" spans="1:3" ht="14.45" customHeight="1" x14ac:dyDescent="0.2">
      <c r="A2199" s="35">
        <f>'J1-3'!Q11</f>
        <v>0</v>
      </c>
      <c r="B2199" s="42">
        <v>773</v>
      </c>
      <c r="C2199" s="42">
        <f t="shared" si="36"/>
        <v>0</v>
      </c>
    </row>
    <row r="2200" spans="1:3" ht="14.45" customHeight="1" x14ac:dyDescent="0.2">
      <c r="A2200" s="35">
        <f>'J1-3'!Q12</f>
        <v>0</v>
      </c>
      <c r="B2200" s="42">
        <v>773</v>
      </c>
      <c r="C2200" s="42">
        <f t="shared" si="36"/>
        <v>0</v>
      </c>
    </row>
    <row r="2201" spans="1:3" ht="14.45" customHeight="1" x14ac:dyDescent="0.2">
      <c r="A2201" s="35">
        <f>'J1-3'!Q13</f>
        <v>0</v>
      </c>
      <c r="B2201" s="42">
        <v>773</v>
      </c>
      <c r="C2201" s="42">
        <f t="shared" si="36"/>
        <v>0</v>
      </c>
    </row>
    <row r="2202" spans="1:3" ht="14.45" customHeight="1" x14ac:dyDescent="0.2">
      <c r="A2202" s="35">
        <f>'J1-3'!Q14</f>
        <v>0</v>
      </c>
      <c r="B2202" s="42">
        <v>773</v>
      </c>
      <c r="C2202" s="42">
        <f t="shared" si="36"/>
        <v>0</v>
      </c>
    </row>
    <row r="2203" spans="1:3" ht="14.45" customHeight="1" x14ac:dyDescent="0.2">
      <c r="A2203" s="35">
        <f>'J1-3'!Q15</f>
        <v>0</v>
      </c>
      <c r="B2203" s="42">
        <v>773</v>
      </c>
      <c r="C2203" s="42">
        <f t="shared" si="36"/>
        <v>0</v>
      </c>
    </row>
    <row r="2204" spans="1:3" ht="14.45" customHeight="1" x14ac:dyDescent="0.2">
      <c r="A2204" s="35">
        <f>'J1-3'!Q16</f>
        <v>0</v>
      </c>
      <c r="B2204" s="42">
        <v>773</v>
      </c>
      <c r="C2204" s="42">
        <f t="shared" si="36"/>
        <v>0</v>
      </c>
    </row>
    <row r="2205" spans="1:3" ht="14.45" customHeight="1" x14ac:dyDescent="0.2">
      <c r="A2205" s="35">
        <f>'J1-3'!Q17</f>
        <v>0</v>
      </c>
      <c r="B2205" s="42">
        <v>773</v>
      </c>
      <c r="C2205" s="42">
        <f t="shared" si="36"/>
        <v>0</v>
      </c>
    </row>
    <row r="2206" spans="1:3" ht="14.45" customHeight="1" x14ac:dyDescent="0.2">
      <c r="A2206" s="35">
        <f>'J1-3'!Q18</f>
        <v>0</v>
      </c>
      <c r="B2206" s="42">
        <v>773</v>
      </c>
      <c r="C2206" s="42">
        <f t="shared" si="36"/>
        <v>0</v>
      </c>
    </row>
    <row r="2207" spans="1:3" ht="14.45" customHeight="1" x14ac:dyDescent="0.2">
      <c r="A2207" s="35">
        <f>'J1-3'!Q19</f>
        <v>0</v>
      </c>
      <c r="B2207" s="42">
        <v>773</v>
      </c>
      <c r="C2207" s="42">
        <f t="shared" si="36"/>
        <v>0</v>
      </c>
    </row>
    <row r="2208" spans="1:3" ht="14.45" customHeight="1" x14ac:dyDescent="0.2">
      <c r="A2208" s="35">
        <f>'J1-3'!Q20</f>
        <v>0</v>
      </c>
      <c r="B2208" s="42">
        <v>773</v>
      </c>
      <c r="C2208" s="42">
        <f t="shared" si="36"/>
        <v>0</v>
      </c>
    </row>
    <row r="2209" spans="1:3" ht="14.45" customHeight="1" x14ac:dyDescent="0.2">
      <c r="A2209" s="35">
        <f>'J1-3'!Q21</f>
        <v>0</v>
      </c>
      <c r="B2209" s="42">
        <v>773</v>
      </c>
      <c r="C2209" s="42">
        <f t="shared" si="36"/>
        <v>0</v>
      </c>
    </row>
    <row r="2210" spans="1:3" ht="14.45" customHeight="1" x14ac:dyDescent="0.2">
      <c r="A2210" s="35">
        <f>'J1-3'!Q22</f>
        <v>0</v>
      </c>
      <c r="B2210" s="42">
        <v>773</v>
      </c>
      <c r="C2210" s="42">
        <f t="shared" si="36"/>
        <v>0</v>
      </c>
    </row>
    <row r="2211" spans="1:3" ht="14.45" customHeight="1" x14ac:dyDescent="0.2">
      <c r="A2211" s="35">
        <f>'J1-3'!Q23</f>
        <v>0</v>
      </c>
      <c r="B2211" s="42">
        <v>773</v>
      </c>
      <c r="C2211" s="42">
        <f t="shared" si="36"/>
        <v>0</v>
      </c>
    </row>
    <row r="2212" spans="1:3" ht="14.45" customHeight="1" x14ac:dyDescent="0.2">
      <c r="A2212" s="35">
        <f>'J1-3'!Q24</f>
        <v>0</v>
      </c>
      <c r="B2212" s="42">
        <v>773</v>
      </c>
      <c r="C2212" s="42">
        <f t="shared" si="36"/>
        <v>0</v>
      </c>
    </row>
    <row r="2213" spans="1:3" ht="14.45" customHeight="1" x14ac:dyDescent="0.2">
      <c r="A2213" s="35">
        <f>'J1-3'!Q25</f>
        <v>0</v>
      </c>
      <c r="B2213" s="42">
        <v>773</v>
      </c>
      <c r="C2213" s="42">
        <f t="shared" si="36"/>
        <v>0</v>
      </c>
    </row>
    <row r="2214" spans="1:3" ht="14.45" customHeight="1" x14ac:dyDescent="0.2">
      <c r="A2214" s="35">
        <f>'J1-3'!Q26</f>
        <v>0</v>
      </c>
      <c r="B2214" s="42">
        <v>773</v>
      </c>
      <c r="C2214" s="42">
        <f t="shared" si="36"/>
        <v>0</v>
      </c>
    </row>
    <row r="2215" spans="1:3" ht="14.45" customHeight="1" x14ac:dyDescent="0.2">
      <c r="A2215" s="35">
        <f>'J1-3'!Q27</f>
        <v>0</v>
      </c>
      <c r="B2215" s="42">
        <v>773</v>
      </c>
      <c r="C2215" s="42">
        <f t="shared" si="36"/>
        <v>0</v>
      </c>
    </row>
    <row r="2216" spans="1:3" ht="14.45" customHeight="1" x14ac:dyDescent="0.2">
      <c r="A2216" s="35">
        <f>'J1-3'!Q28</f>
        <v>0</v>
      </c>
      <c r="B2216" s="42">
        <v>773</v>
      </c>
      <c r="C2216" s="42">
        <f t="shared" si="36"/>
        <v>0</v>
      </c>
    </row>
    <row r="2217" spans="1:3" ht="14.45" customHeight="1" x14ac:dyDescent="0.2">
      <c r="A2217" s="35">
        <f>'J1-3'!Q29</f>
        <v>0</v>
      </c>
      <c r="B2217" s="42">
        <v>773</v>
      </c>
      <c r="C2217" s="42">
        <f t="shared" si="36"/>
        <v>0</v>
      </c>
    </row>
    <row r="2218" spans="1:3" ht="14.45" customHeight="1" x14ac:dyDescent="0.2">
      <c r="A2218" s="35">
        <f>'J1-3'!Q30</f>
        <v>0</v>
      </c>
      <c r="B2218" s="42">
        <v>773</v>
      </c>
      <c r="C2218" s="42">
        <f t="shared" si="36"/>
        <v>0</v>
      </c>
    </row>
    <row r="2219" spans="1:3" ht="14.45" customHeight="1" x14ac:dyDescent="0.2">
      <c r="A2219" s="35">
        <f>'J1-3'!Q31</f>
        <v>0</v>
      </c>
      <c r="B2219" s="42">
        <v>319</v>
      </c>
      <c r="C2219" s="42">
        <f t="shared" si="36"/>
        <v>0</v>
      </c>
    </row>
    <row r="2220" spans="1:3" ht="14.45" customHeight="1" x14ac:dyDescent="0.2">
      <c r="A2220" s="35">
        <f>'J1-3'!Q32</f>
        <v>0</v>
      </c>
      <c r="B2220" s="42">
        <v>319</v>
      </c>
      <c r="C2220" s="42">
        <f t="shared" si="36"/>
        <v>0</v>
      </c>
    </row>
    <row r="2221" spans="1:3" ht="14.45" customHeight="1" x14ac:dyDescent="0.2">
      <c r="A2221" s="35">
        <f>'J1-3'!Q33</f>
        <v>0</v>
      </c>
      <c r="B2221" s="42">
        <v>319</v>
      </c>
      <c r="C2221" s="42">
        <f t="shared" si="36"/>
        <v>0</v>
      </c>
    </row>
    <row r="2222" spans="1:3" ht="14.45" customHeight="1" x14ac:dyDescent="0.2">
      <c r="A2222" s="35">
        <f>'J1-3'!Q34</f>
        <v>0</v>
      </c>
      <c r="B2222" s="42">
        <v>319</v>
      </c>
      <c r="C2222" s="42">
        <f t="shared" si="36"/>
        <v>0</v>
      </c>
    </row>
    <row r="2223" spans="1:3" ht="14.45" customHeight="1" x14ac:dyDescent="0.2">
      <c r="A2223" s="35">
        <f>'J1-3'!Q35</f>
        <v>0</v>
      </c>
      <c r="B2223" s="42">
        <v>2727</v>
      </c>
      <c r="C2223" s="42">
        <f t="shared" si="36"/>
        <v>0</v>
      </c>
    </row>
    <row r="2224" spans="1:3" ht="14.45" customHeight="1" x14ac:dyDescent="0.2">
      <c r="A2224" s="35">
        <f>'J1-3'!Q42</f>
        <v>0</v>
      </c>
      <c r="B2224" s="42">
        <v>1968</v>
      </c>
      <c r="C2224" s="42">
        <f t="shared" si="36"/>
        <v>0</v>
      </c>
    </row>
    <row r="2225" spans="1:3" ht="14.45" customHeight="1" x14ac:dyDescent="0.2">
      <c r="A2225" s="35">
        <f>'J1-3'!Q43</f>
        <v>0</v>
      </c>
      <c r="B2225" s="42">
        <v>1968</v>
      </c>
      <c r="C2225" s="42">
        <f t="shared" si="36"/>
        <v>0</v>
      </c>
    </row>
    <row r="2226" spans="1:3" ht="14.45" customHeight="1" x14ac:dyDescent="0.2">
      <c r="A2226" s="35">
        <f>'J1-3'!Q44</f>
        <v>0</v>
      </c>
      <c r="B2226" s="42">
        <v>1968</v>
      </c>
      <c r="C2226" s="42">
        <f t="shared" si="36"/>
        <v>0</v>
      </c>
    </row>
    <row r="2227" spans="1:3" ht="14.45" customHeight="1" x14ac:dyDescent="0.2">
      <c r="A2227" s="35">
        <f>'J1-3'!Q45</f>
        <v>0</v>
      </c>
      <c r="B2227" s="42">
        <v>377</v>
      </c>
      <c r="C2227" s="42">
        <f t="shared" si="36"/>
        <v>0</v>
      </c>
    </row>
    <row r="2228" spans="1:3" ht="14.45" customHeight="1" x14ac:dyDescent="0.2">
      <c r="A2228" s="35">
        <f>'J1-3'!Q46</f>
        <v>0</v>
      </c>
      <c r="B2228" s="42">
        <v>377</v>
      </c>
      <c r="C2228" s="42">
        <f t="shared" si="36"/>
        <v>0</v>
      </c>
    </row>
    <row r="2229" spans="1:3" ht="14.45" customHeight="1" x14ac:dyDescent="0.2">
      <c r="A2229" s="35">
        <f>'J1-3'!Q47</f>
        <v>0</v>
      </c>
      <c r="B2229" s="42">
        <v>377</v>
      </c>
      <c r="C2229" s="42">
        <f t="shared" si="36"/>
        <v>0</v>
      </c>
    </row>
    <row r="2230" spans="1:3" ht="14.45" customHeight="1" x14ac:dyDescent="0.2">
      <c r="A2230" s="35">
        <f>'J1-3'!Q48</f>
        <v>0</v>
      </c>
      <c r="B2230" s="42">
        <v>377</v>
      </c>
      <c r="C2230" s="42">
        <f t="shared" si="36"/>
        <v>0</v>
      </c>
    </row>
    <row r="2231" spans="1:3" ht="14.45" customHeight="1" x14ac:dyDescent="0.2">
      <c r="A2231" s="35">
        <f>'J1-3'!Q49</f>
        <v>0</v>
      </c>
      <c r="B2231" s="42">
        <v>377</v>
      </c>
      <c r="C2231" s="42">
        <f t="shared" si="36"/>
        <v>0</v>
      </c>
    </row>
    <row r="2232" spans="1:3" ht="14.45" customHeight="1" x14ac:dyDescent="0.2">
      <c r="A2232" s="35">
        <f>'J1-3'!Q50</f>
        <v>0</v>
      </c>
      <c r="B2232" s="42">
        <v>1719</v>
      </c>
      <c r="C2232" s="42">
        <f t="shared" si="36"/>
        <v>0</v>
      </c>
    </row>
    <row r="2233" spans="1:3" ht="14.45" customHeight="1" x14ac:dyDescent="0.2">
      <c r="A2233" s="35">
        <f>'J1-3'!Q51</f>
        <v>0</v>
      </c>
      <c r="B2233" s="42">
        <v>1719</v>
      </c>
      <c r="C2233" s="42">
        <f t="shared" si="36"/>
        <v>0</v>
      </c>
    </row>
    <row r="2234" spans="1:3" ht="14.45" customHeight="1" x14ac:dyDescent="0.2">
      <c r="A2234" s="35">
        <f>'J1-3'!Q52</f>
        <v>0</v>
      </c>
      <c r="B2234" s="42">
        <v>1861</v>
      </c>
      <c r="C2234" s="42">
        <f t="shared" si="36"/>
        <v>0</v>
      </c>
    </row>
    <row r="2235" spans="1:3" ht="14.45" customHeight="1" x14ac:dyDescent="0.2">
      <c r="A2235" s="35">
        <f>'J1-3'!Q53</f>
        <v>0</v>
      </c>
      <c r="B2235" s="42">
        <v>1861</v>
      </c>
      <c r="C2235" s="42">
        <f t="shared" si="36"/>
        <v>0</v>
      </c>
    </row>
    <row r="2236" spans="1:3" ht="14.45" customHeight="1" x14ac:dyDescent="0.2">
      <c r="A2236" s="35">
        <f>'J1-3'!R11</f>
        <v>0</v>
      </c>
      <c r="B2236" s="42">
        <v>773</v>
      </c>
      <c r="C2236" s="42">
        <f t="shared" si="36"/>
        <v>0</v>
      </c>
    </row>
    <row r="2237" spans="1:3" ht="14.45" customHeight="1" x14ac:dyDescent="0.2">
      <c r="A2237" s="35">
        <f>'J1-3'!R12</f>
        <v>0</v>
      </c>
      <c r="B2237" s="42">
        <v>773</v>
      </c>
      <c r="C2237" s="42">
        <f t="shared" si="36"/>
        <v>0</v>
      </c>
    </row>
    <row r="2238" spans="1:3" ht="14.45" customHeight="1" x14ac:dyDescent="0.2">
      <c r="A2238" s="35">
        <f>'J1-3'!R13</f>
        <v>0</v>
      </c>
      <c r="B2238" s="42">
        <v>773</v>
      </c>
      <c r="C2238" s="42">
        <f t="shared" si="36"/>
        <v>0</v>
      </c>
    </row>
    <row r="2239" spans="1:3" ht="14.45" customHeight="1" x14ac:dyDescent="0.2">
      <c r="A2239" s="35">
        <f>'J1-3'!R14</f>
        <v>0</v>
      </c>
      <c r="B2239" s="42">
        <v>773</v>
      </c>
      <c r="C2239" s="42">
        <f t="shared" ref="C2239:C2302" si="37">A2239*B2239</f>
        <v>0</v>
      </c>
    </row>
    <row r="2240" spans="1:3" ht="14.45" customHeight="1" x14ac:dyDescent="0.2">
      <c r="A2240" s="35">
        <f>'J1-3'!R15</f>
        <v>0</v>
      </c>
      <c r="B2240" s="42">
        <v>773</v>
      </c>
      <c r="C2240" s="42">
        <f t="shared" si="37"/>
        <v>0</v>
      </c>
    </row>
    <row r="2241" spans="1:3" ht="14.45" customHeight="1" x14ac:dyDescent="0.2">
      <c r="A2241" s="35">
        <f>'J1-3'!R16</f>
        <v>0</v>
      </c>
      <c r="B2241" s="42">
        <v>773</v>
      </c>
      <c r="C2241" s="42">
        <f t="shared" si="37"/>
        <v>0</v>
      </c>
    </row>
    <row r="2242" spans="1:3" ht="14.45" customHeight="1" x14ac:dyDescent="0.2">
      <c r="A2242" s="35">
        <f>'J1-3'!R17</f>
        <v>0</v>
      </c>
      <c r="B2242" s="42">
        <v>773</v>
      </c>
      <c r="C2242" s="42">
        <f t="shared" si="37"/>
        <v>0</v>
      </c>
    </row>
    <row r="2243" spans="1:3" ht="14.45" customHeight="1" x14ac:dyDescent="0.2">
      <c r="A2243" s="35">
        <f>'J1-3'!R18</f>
        <v>0</v>
      </c>
      <c r="B2243" s="42">
        <v>773</v>
      </c>
      <c r="C2243" s="42">
        <f t="shared" si="37"/>
        <v>0</v>
      </c>
    </row>
    <row r="2244" spans="1:3" ht="14.45" customHeight="1" x14ac:dyDescent="0.2">
      <c r="A2244" s="35">
        <f>'J1-3'!R19</f>
        <v>0</v>
      </c>
      <c r="B2244" s="42">
        <v>773</v>
      </c>
      <c r="C2244" s="42">
        <f t="shared" si="37"/>
        <v>0</v>
      </c>
    </row>
    <row r="2245" spans="1:3" ht="14.45" customHeight="1" x14ac:dyDescent="0.2">
      <c r="A2245" s="35">
        <f>'J1-3'!R20</f>
        <v>0</v>
      </c>
      <c r="B2245" s="42">
        <v>773</v>
      </c>
      <c r="C2245" s="42">
        <f t="shared" si="37"/>
        <v>0</v>
      </c>
    </row>
    <row r="2246" spans="1:3" ht="14.45" customHeight="1" x14ac:dyDescent="0.2">
      <c r="A2246" s="35">
        <f>'J1-3'!R21</f>
        <v>0</v>
      </c>
      <c r="B2246" s="42">
        <v>773</v>
      </c>
      <c r="C2246" s="42">
        <f t="shared" si="37"/>
        <v>0</v>
      </c>
    </row>
    <row r="2247" spans="1:3" ht="14.45" customHeight="1" x14ac:dyDescent="0.2">
      <c r="A2247" s="35">
        <f>'J1-3'!R22</f>
        <v>0</v>
      </c>
      <c r="B2247" s="42">
        <v>773</v>
      </c>
      <c r="C2247" s="42">
        <f t="shared" si="37"/>
        <v>0</v>
      </c>
    </row>
    <row r="2248" spans="1:3" ht="14.45" customHeight="1" x14ac:dyDescent="0.2">
      <c r="A2248" s="35">
        <f>'J1-3'!R23</f>
        <v>0</v>
      </c>
      <c r="B2248" s="42">
        <v>773</v>
      </c>
      <c r="C2248" s="42">
        <f t="shared" si="37"/>
        <v>0</v>
      </c>
    </row>
    <row r="2249" spans="1:3" ht="14.45" customHeight="1" x14ac:dyDescent="0.2">
      <c r="A2249" s="35">
        <f>'J1-3'!R24</f>
        <v>0</v>
      </c>
      <c r="B2249" s="42">
        <v>773</v>
      </c>
      <c r="C2249" s="42">
        <f t="shared" si="37"/>
        <v>0</v>
      </c>
    </row>
    <row r="2250" spans="1:3" ht="14.45" customHeight="1" x14ac:dyDescent="0.2">
      <c r="A2250" s="35">
        <f>'J1-3'!R25</f>
        <v>0</v>
      </c>
      <c r="B2250" s="42">
        <v>773</v>
      </c>
      <c r="C2250" s="42">
        <f t="shared" si="37"/>
        <v>0</v>
      </c>
    </row>
    <row r="2251" spans="1:3" ht="14.45" customHeight="1" x14ac:dyDescent="0.2">
      <c r="A2251" s="35">
        <f>'J1-3'!R26</f>
        <v>0</v>
      </c>
      <c r="B2251" s="42">
        <v>773</v>
      </c>
      <c r="C2251" s="42">
        <f t="shared" si="37"/>
        <v>0</v>
      </c>
    </row>
    <row r="2252" spans="1:3" ht="14.45" customHeight="1" x14ac:dyDescent="0.2">
      <c r="A2252" s="35">
        <f>'J1-3'!R27</f>
        <v>0</v>
      </c>
      <c r="B2252" s="42">
        <v>773</v>
      </c>
      <c r="C2252" s="42">
        <f t="shared" si="37"/>
        <v>0</v>
      </c>
    </row>
    <row r="2253" spans="1:3" ht="14.45" customHeight="1" x14ac:dyDescent="0.2">
      <c r="A2253" s="35">
        <f>'J1-3'!R28</f>
        <v>0</v>
      </c>
      <c r="B2253" s="42">
        <v>773</v>
      </c>
      <c r="C2253" s="42">
        <f t="shared" si="37"/>
        <v>0</v>
      </c>
    </row>
    <row r="2254" spans="1:3" ht="14.45" customHeight="1" x14ac:dyDescent="0.2">
      <c r="A2254" s="35">
        <f>'J1-3'!R29</f>
        <v>0</v>
      </c>
      <c r="B2254" s="42">
        <v>773</v>
      </c>
      <c r="C2254" s="42">
        <f t="shared" si="37"/>
        <v>0</v>
      </c>
    </row>
    <row r="2255" spans="1:3" ht="14.45" customHeight="1" x14ac:dyDescent="0.2">
      <c r="A2255" s="35">
        <f>'J1-3'!R30</f>
        <v>0</v>
      </c>
      <c r="B2255" s="42">
        <v>773</v>
      </c>
      <c r="C2255" s="42">
        <f t="shared" si="37"/>
        <v>0</v>
      </c>
    </row>
    <row r="2256" spans="1:3" ht="14.45" customHeight="1" x14ac:dyDescent="0.2">
      <c r="A2256" s="35">
        <f>'J1-3'!R31</f>
        <v>0</v>
      </c>
      <c r="B2256" s="42">
        <v>319</v>
      </c>
      <c r="C2256" s="42">
        <f t="shared" si="37"/>
        <v>0</v>
      </c>
    </row>
    <row r="2257" spans="1:3" ht="14.45" customHeight="1" x14ac:dyDescent="0.2">
      <c r="A2257" s="35">
        <f>'J1-3'!R32</f>
        <v>0</v>
      </c>
      <c r="B2257" s="42">
        <v>319</v>
      </c>
      <c r="C2257" s="42">
        <f t="shared" si="37"/>
        <v>0</v>
      </c>
    </row>
    <row r="2258" spans="1:3" ht="14.45" customHeight="1" x14ac:dyDescent="0.2">
      <c r="A2258" s="35">
        <f>'J1-3'!R33</f>
        <v>0</v>
      </c>
      <c r="B2258" s="42">
        <v>319</v>
      </c>
      <c r="C2258" s="42">
        <f t="shared" si="37"/>
        <v>0</v>
      </c>
    </row>
    <row r="2259" spans="1:3" ht="14.45" customHeight="1" x14ac:dyDescent="0.2">
      <c r="A2259" s="35">
        <f>'J1-3'!R34</f>
        <v>0</v>
      </c>
      <c r="B2259" s="42">
        <v>319</v>
      </c>
      <c r="C2259" s="42">
        <f t="shared" si="37"/>
        <v>0</v>
      </c>
    </row>
    <row r="2260" spans="1:3" ht="14.45" customHeight="1" x14ac:dyDescent="0.2">
      <c r="A2260" s="35">
        <f>'J1-3'!R35</f>
        <v>0</v>
      </c>
      <c r="B2260" s="42">
        <v>2727</v>
      </c>
      <c r="C2260" s="42">
        <f t="shared" si="37"/>
        <v>0</v>
      </c>
    </row>
    <row r="2261" spans="1:3" ht="14.45" customHeight="1" x14ac:dyDescent="0.2">
      <c r="A2261" s="35">
        <f>'J1-3'!S11</f>
        <v>0</v>
      </c>
      <c r="B2261" s="42">
        <v>148</v>
      </c>
      <c r="C2261" s="42">
        <f t="shared" si="37"/>
        <v>0</v>
      </c>
    </row>
    <row r="2262" spans="1:3" ht="14.45" customHeight="1" x14ac:dyDescent="0.2">
      <c r="A2262" s="35">
        <f>'J1-3'!S12</f>
        <v>0</v>
      </c>
      <c r="B2262" s="42">
        <v>148</v>
      </c>
      <c r="C2262" s="42">
        <f t="shared" si="37"/>
        <v>0</v>
      </c>
    </row>
    <row r="2263" spans="1:3" ht="14.45" customHeight="1" x14ac:dyDescent="0.2">
      <c r="A2263" s="35">
        <f>'J1-3'!S13</f>
        <v>0</v>
      </c>
      <c r="B2263" s="42">
        <v>148</v>
      </c>
      <c r="C2263" s="42">
        <f t="shared" si="37"/>
        <v>0</v>
      </c>
    </row>
    <row r="2264" spans="1:3" ht="14.45" customHeight="1" x14ac:dyDescent="0.2">
      <c r="A2264" s="35">
        <f>'J1-3'!S14</f>
        <v>0</v>
      </c>
      <c r="B2264" s="42">
        <v>148</v>
      </c>
      <c r="C2264" s="42">
        <f t="shared" si="37"/>
        <v>0</v>
      </c>
    </row>
    <row r="2265" spans="1:3" ht="14.45" customHeight="1" x14ac:dyDescent="0.2">
      <c r="A2265" s="35">
        <f>'J1-3'!S15</f>
        <v>0</v>
      </c>
      <c r="B2265" s="42">
        <v>148</v>
      </c>
      <c r="C2265" s="42">
        <f t="shared" si="37"/>
        <v>0</v>
      </c>
    </row>
    <row r="2266" spans="1:3" ht="14.45" customHeight="1" x14ac:dyDescent="0.2">
      <c r="A2266" s="35">
        <f>'J1-3'!S16</f>
        <v>0</v>
      </c>
      <c r="B2266" s="42">
        <v>148</v>
      </c>
      <c r="C2266" s="42">
        <f t="shared" si="37"/>
        <v>0</v>
      </c>
    </row>
    <row r="2267" spans="1:3" ht="14.45" customHeight="1" x14ac:dyDescent="0.2">
      <c r="A2267" s="35">
        <f>'J1-3'!S17</f>
        <v>0</v>
      </c>
      <c r="B2267" s="42">
        <v>148</v>
      </c>
      <c r="C2267" s="42">
        <f t="shared" si="37"/>
        <v>0</v>
      </c>
    </row>
    <row r="2268" spans="1:3" ht="14.45" customHeight="1" x14ac:dyDescent="0.2">
      <c r="A2268" s="35">
        <f>'J1-3'!S18</f>
        <v>0</v>
      </c>
      <c r="B2268" s="42">
        <v>148</v>
      </c>
      <c r="C2268" s="42">
        <f t="shared" si="37"/>
        <v>0</v>
      </c>
    </row>
    <row r="2269" spans="1:3" ht="14.45" customHeight="1" x14ac:dyDescent="0.2">
      <c r="A2269" s="35">
        <f>'J1-3'!S19</f>
        <v>0</v>
      </c>
      <c r="B2269" s="42">
        <v>148</v>
      </c>
      <c r="C2269" s="42">
        <f t="shared" si="37"/>
        <v>0</v>
      </c>
    </row>
    <row r="2270" spans="1:3" ht="14.45" customHeight="1" x14ac:dyDescent="0.2">
      <c r="A2270" s="35">
        <f>'J1-3'!S20</f>
        <v>0</v>
      </c>
      <c r="B2270" s="42">
        <v>148</v>
      </c>
      <c r="C2270" s="42">
        <f t="shared" si="37"/>
        <v>0</v>
      </c>
    </row>
    <row r="2271" spans="1:3" ht="14.45" customHeight="1" x14ac:dyDescent="0.2">
      <c r="A2271" s="35">
        <f>'J1-3'!S21</f>
        <v>0</v>
      </c>
      <c r="B2271" s="42">
        <v>148</v>
      </c>
      <c r="C2271" s="42">
        <f t="shared" si="37"/>
        <v>0</v>
      </c>
    </row>
    <row r="2272" spans="1:3" ht="14.45" customHeight="1" x14ac:dyDescent="0.2">
      <c r="A2272" s="35">
        <f>'J1-3'!S22</f>
        <v>0</v>
      </c>
      <c r="B2272" s="42">
        <v>148</v>
      </c>
      <c r="C2272" s="42">
        <f t="shared" si="37"/>
        <v>0</v>
      </c>
    </row>
    <row r="2273" spans="1:3" ht="14.45" customHeight="1" x14ac:dyDescent="0.2">
      <c r="A2273" s="35">
        <f>'J1-3'!S23</f>
        <v>0</v>
      </c>
      <c r="B2273" s="42">
        <v>148</v>
      </c>
      <c r="C2273" s="42">
        <f t="shared" si="37"/>
        <v>0</v>
      </c>
    </row>
    <row r="2274" spans="1:3" ht="14.45" customHeight="1" x14ac:dyDescent="0.2">
      <c r="A2274" s="35">
        <f>'J1-3'!S24</f>
        <v>0</v>
      </c>
      <c r="B2274" s="42">
        <v>148</v>
      </c>
      <c r="C2274" s="42">
        <f t="shared" si="37"/>
        <v>0</v>
      </c>
    </row>
    <row r="2275" spans="1:3" ht="14.45" customHeight="1" x14ac:dyDescent="0.2">
      <c r="A2275" s="35">
        <f>'J1-3'!S25</f>
        <v>0</v>
      </c>
      <c r="B2275" s="42">
        <v>148</v>
      </c>
      <c r="C2275" s="42">
        <f t="shared" si="37"/>
        <v>0</v>
      </c>
    </row>
    <row r="2276" spans="1:3" ht="14.45" customHeight="1" x14ac:dyDescent="0.2">
      <c r="A2276" s="35">
        <f>'J1-3'!S26</f>
        <v>0</v>
      </c>
      <c r="B2276" s="42">
        <v>148</v>
      </c>
      <c r="C2276" s="42">
        <f t="shared" si="37"/>
        <v>0</v>
      </c>
    </row>
    <row r="2277" spans="1:3" ht="14.45" customHeight="1" x14ac:dyDescent="0.2">
      <c r="A2277" s="35">
        <f>'J1-3'!S27</f>
        <v>0</v>
      </c>
      <c r="B2277" s="42">
        <v>148</v>
      </c>
      <c r="C2277" s="42">
        <f t="shared" si="37"/>
        <v>0</v>
      </c>
    </row>
    <row r="2278" spans="1:3" ht="14.45" customHeight="1" x14ac:dyDescent="0.2">
      <c r="A2278" s="35">
        <f>'J1-3'!S28</f>
        <v>0</v>
      </c>
      <c r="B2278" s="42">
        <v>148</v>
      </c>
      <c r="C2278" s="42">
        <f t="shared" si="37"/>
        <v>0</v>
      </c>
    </row>
    <row r="2279" spans="1:3" ht="14.45" customHeight="1" x14ac:dyDescent="0.2">
      <c r="A2279" s="35">
        <f>'J1-3'!S29</f>
        <v>0</v>
      </c>
      <c r="B2279" s="42">
        <v>148</v>
      </c>
      <c r="C2279" s="42">
        <f t="shared" si="37"/>
        <v>0</v>
      </c>
    </row>
    <row r="2280" spans="1:3" ht="14.45" customHeight="1" x14ac:dyDescent="0.2">
      <c r="A2280" s="35">
        <f>'J1-3'!S30</f>
        <v>0</v>
      </c>
      <c r="B2280" s="42">
        <v>148</v>
      </c>
      <c r="C2280" s="42">
        <f t="shared" si="37"/>
        <v>0</v>
      </c>
    </row>
    <row r="2281" spans="1:3" ht="14.45" customHeight="1" x14ac:dyDescent="0.2">
      <c r="A2281" s="35">
        <f>'J1-3'!S31</f>
        <v>0</v>
      </c>
      <c r="B2281" s="42">
        <v>319</v>
      </c>
      <c r="C2281" s="42">
        <f t="shared" si="37"/>
        <v>0</v>
      </c>
    </row>
    <row r="2282" spans="1:3" ht="14.45" customHeight="1" x14ac:dyDescent="0.2">
      <c r="A2282" s="35">
        <f>'J1-3'!S32</f>
        <v>0</v>
      </c>
      <c r="B2282" s="42">
        <v>319</v>
      </c>
      <c r="C2282" s="42">
        <f t="shared" si="37"/>
        <v>0</v>
      </c>
    </row>
    <row r="2283" spans="1:3" ht="14.45" customHeight="1" x14ac:dyDescent="0.2">
      <c r="A2283" s="35">
        <f>'J1-3'!S33</f>
        <v>0</v>
      </c>
      <c r="B2283" s="42">
        <v>319</v>
      </c>
      <c r="C2283" s="42">
        <f t="shared" si="37"/>
        <v>0</v>
      </c>
    </row>
    <row r="2284" spans="1:3" ht="14.45" customHeight="1" x14ac:dyDescent="0.2">
      <c r="A2284" s="35">
        <f>'J1-3'!S34</f>
        <v>0</v>
      </c>
      <c r="B2284" s="42">
        <v>319</v>
      </c>
      <c r="C2284" s="42">
        <f t="shared" si="37"/>
        <v>0</v>
      </c>
    </row>
    <row r="2285" spans="1:3" ht="14.45" customHeight="1" x14ac:dyDescent="0.2">
      <c r="A2285" s="35">
        <f>'J1-3'!S35</f>
        <v>0</v>
      </c>
      <c r="B2285" s="42">
        <v>2727</v>
      </c>
      <c r="C2285" s="42">
        <f t="shared" si="37"/>
        <v>0</v>
      </c>
    </row>
    <row r="2286" spans="1:3" ht="14.45" customHeight="1" x14ac:dyDescent="0.2">
      <c r="A2286" s="35">
        <f>'J1-3'!S42</f>
        <v>0</v>
      </c>
      <c r="B2286" s="42">
        <v>1968</v>
      </c>
      <c r="C2286" s="42">
        <f t="shared" si="37"/>
        <v>0</v>
      </c>
    </row>
    <row r="2287" spans="1:3" ht="14.45" customHeight="1" x14ac:dyDescent="0.2">
      <c r="A2287" s="35">
        <f>'J1-3'!S43</f>
        <v>0</v>
      </c>
      <c r="B2287" s="42">
        <v>1968</v>
      </c>
      <c r="C2287" s="42">
        <f t="shared" si="37"/>
        <v>0</v>
      </c>
    </row>
    <row r="2288" spans="1:3" ht="14.45" customHeight="1" x14ac:dyDescent="0.2">
      <c r="A2288" s="35">
        <f>'J1-3'!S44</f>
        <v>0</v>
      </c>
      <c r="B2288" s="42">
        <v>1968</v>
      </c>
      <c r="C2288" s="42">
        <f t="shared" si="37"/>
        <v>0</v>
      </c>
    </row>
    <row r="2289" spans="1:3" ht="14.45" customHeight="1" x14ac:dyDescent="0.2">
      <c r="A2289" s="35">
        <f>'J1-3'!S45</f>
        <v>0</v>
      </c>
      <c r="B2289" s="42">
        <v>377</v>
      </c>
      <c r="C2289" s="42">
        <f t="shared" si="37"/>
        <v>0</v>
      </c>
    </row>
    <row r="2290" spans="1:3" ht="14.45" customHeight="1" x14ac:dyDescent="0.2">
      <c r="A2290" s="35">
        <f>'J1-3'!S46</f>
        <v>0</v>
      </c>
      <c r="B2290" s="42">
        <v>377</v>
      </c>
      <c r="C2290" s="42">
        <f t="shared" si="37"/>
        <v>0</v>
      </c>
    </row>
    <row r="2291" spans="1:3" ht="14.45" customHeight="1" x14ac:dyDescent="0.2">
      <c r="A2291" s="35">
        <f>'J1-3'!S47</f>
        <v>0</v>
      </c>
      <c r="B2291" s="42">
        <v>377</v>
      </c>
      <c r="C2291" s="42">
        <f t="shared" si="37"/>
        <v>0</v>
      </c>
    </row>
    <row r="2292" spans="1:3" ht="14.45" customHeight="1" x14ac:dyDescent="0.2">
      <c r="A2292" s="35">
        <f>'J1-3'!S48</f>
        <v>0</v>
      </c>
      <c r="B2292" s="42">
        <v>377</v>
      </c>
      <c r="C2292" s="42">
        <f t="shared" si="37"/>
        <v>0</v>
      </c>
    </row>
    <row r="2293" spans="1:3" ht="14.45" customHeight="1" x14ac:dyDescent="0.2">
      <c r="A2293" s="35">
        <f>'J1-3'!S49</f>
        <v>0</v>
      </c>
      <c r="B2293" s="42">
        <v>377</v>
      </c>
      <c r="C2293" s="42">
        <f t="shared" si="37"/>
        <v>0</v>
      </c>
    </row>
    <row r="2294" spans="1:3" ht="14.45" customHeight="1" x14ac:dyDescent="0.2">
      <c r="A2294" s="35">
        <f>'J1-3'!S50</f>
        <v>0</v>
      </c>
      <c r="B2294" s="42">
        <v>1719</v>
      </c>
      <c r="C2294" s="42">
        <f t="shared" si="37"/>
        <v>0</v>
      </c>
    </row>
    <row r="2295" spans="1:3" ht="14.45" customHeight="1" x14ac:dyDescent="0.2">
      <c r="A2295" s="35">
        <f>'J1-3'!S51</f>
        <v>0</v>
      </c>
      <c r="B2295" s="42">
        <v>1719</v>
      </c>
      <c r="C2295" s="42">
        <f t="shared" si="37"/>
        <v>0</v>
      </c>
    </row>
    <row r="2296" spans="1:3" ht="14.45" customHeight="1" x14ac:dyDescent="0.2">
      <c r="A2296" s="35">
        <f>'J1-3'!S52</f>
        <v>0</v>
      </c>
      <c r="B2296" s="42">
        <v>1861</v>
      </c>
      <c r="C2296" s="42">
        <f t="shared" si="37"/>
        <v>0</v>
      </c>
    </row>
    <row r="2297" spans="1:3" ht="14.45" customHeight="1" x14ac:dyDescent="0.2">
      <c r="A2297" s="35">
        <f>'J1-3'!S53</f>
        <v>0</v>
      </c>
      <c r="B2297" s="42">
        <v>1861</v>
      </c>
      <c r="C2297" s="42">
        <f t="shared" si="37"/>
        <v>0</v>
      </c>
    </row>
    <row r="2298" spans="1:3" ht="14.45" customHeight="1" x14ac:dyDescent="0.2">
      <c r="A2298" s="35">
        <f>'J1-3'!T11</f>
        <v>0</v>
      </c>
      <c r="B2298" s="42">
        <v>148</v>
      </c>
      <c r="C2298" s="42">
        <f t="shared" si="37"/>
        <v>0</v>
      </c>
    </row>
    <row r="2299" spans="1:3" ht="14.45" customHeight="1" x14ac:dyDescent="0.2">
      <c r="A2299" s="35">
        <f>'J1-3'!T12</f>
        <v>0</v>
      </c>
      <c r="B2299" s="42">
        <v>148</v>
      </c>
      <c r="C2299" s="42">
        <f t="shared" si="37"/>
        <v>0</v>
      </c>
    </row>
    <row r="2300" spans="1:3" ht="14.45" customHeight="1" x14ac:dyDescent="0.2">
      <c r="A2300" s="35">
        <f>'J1-3'!T13</f>
        <v>0</v>
      </c>
      <c r="B2300" s="42">
        <v>148</v>
      </c>
      <c r="C2300" s="42">
        <f t="shared" si="37"/>
        <v>0</v>
      </c>
    </row>
    <row r="2301" spans="1:3" ht="14.45" customHeight="1" x14ac:dyDescent="0.2">
      <c r="A2301" s="35">
        <f>'J1-3'!T14</f>
        <v>0</v>
      </c>
      <c r="B2301" s="42">
        <v>148</v>
      </c>
      <c r="C2301" s="42">
        <f t="shared" si="37"/>
        <v>0</v>
      </c>
    </row>
    <row r="2302" spans="1:3" ht="14.45" customHeight="1" x14ac:dyDescent="0.2">
      <c r="A2302" s="35">
        <f>'J1-3'!T15</f>
        <v>0</v>
      </c>
      <c r="B2302" s="42">
        <v>148</v>
      </c>
      <c r="C2302" s="42">
        <f t="shared" si="37"/>
        <v>0</v>
      </c>
    </row>
    <row r="2303" spans="1:3" ht="14.45" customHeight="1" x14ac:dyDescent="0.2">
      <c r="A2303" s="35">
        <f>'J1-3'!T16</f>
        <v>0</v>
      </c>
      <c r="B2303" s="42">
        <v>148</v>
      </c>
      <c r="C2303" s="42">
        <f t="shared" ref="C2303:C2366" si="38">A2303*B2303</f>
        <v>0</v>
      </c>
    </row>
    <row r="2304" spans="1:3" ht="14.45" customHeight="1" x14ac:dyDescent="0.2">
      <c r="A2304" s="35">
        <f>'J1-3'!T17</f>
        <v>0</v>
      </c>
      <c r="B2304" s="42">
        <v>148</v>
      </c>
      <c r="C2304" s="42">
        <f t="shared" si="38"/>
        <v>0</v>
      </c>
    </row>
    <row r="2305" spans="1:3" ht="14.45" customHeight="1" x14ac:dyDescent="0.2">
      <c r="A2305" s="35">
        <f>'J1-3'!T18</f>
        <v>0</v>
      </c>
      <c r="B2305" s="42">
        <v>148</v>
      </c>
      <c r="C2305" s="42">
        <f t="shared" si="38"/>
        <v>0</v>
      </c>
    </row>
    <row r="2306" spans="1:3" ht="14.45" customHeight="1" x14ac:dyDescent="0.2">
      <c r="A2306" s="35">
        <f>'J1-3'!T19</f>
        <v>0</v>
      </c>
      <c r="B2306" s="42">
        <v>148</v>
      </c>
      <c r="C2306" s="42">
        <f t="shared" si="38"/>
        <v>0</v>
      </c>
    </row>
    <row r="2307" spans="1:3" ht="14.45" customHeight="1" x14ac:dyDescent="0.2">
      <c r="A2307" s="35">
        <f>'J1-3'!T20</f>
        <v>0</v>
      </c>
      <c r="B2307" s="42">
        <v>148</v>
      </c>
      <c r="C2307" s="42">
        <f t="shared" si="38"/>
        <v>0</v>
      </c>
    </row>
    <row r="2308" spans="1:3" ht="14.45" customHeight="1" x14ac:dyDescent="0.2">
      <c r="A2308" s="35">
        <f>'J1-3'!T21</f>
        <v>0</v>
      </c>
      <c r="B2308" s="42">
        <v>148</v>
      </c>
      <c r="C2308" s="42">
        <f t="shared" si="38"/>
        <v>0</v>
      </c>
    </row>
    <row r="2309" spans="1:3" ht="14.45" customHeight="1" x14ac:dyDescent="0.2">
      <c r="A2309" s="35">
        <f>'J1-3'!T22</f>
        <v>0</v>
      </c>
      <c r="B2309" s="42">
        <v>148</v>
      </c>
      <c r="C2309" s="42">
        <f t="shared" si="38"/>
        <v>0</v>
      </c>
    </row>
    <row r="2310" spans="1:3" ht="14.45" customHeight="1" x14ac:dyDescent="0.2">
      <c r="A2310" s="35">
        <f>'J1-3'!T23</f>
        <v>0</v>
      </c>
      <c r="B2310" s="42">
        <v>148</v>
      </c>
      <c r="C2310" s="42">
        <f t="shared" si="38"/>
        <v>0</v>
      </c>
    </row>
    <row r="2311" spans="1:3" ht="14.45" customHeight="1" x14ac:dyDescent="0.2">
      <c r="A2311" s="35">
        <f>'J1-3'!T24</f>
        <v>0</v>
      </c>
      <c r="B2311" s="42">
        <v>148</v>
      </c>
      <c r="C2311" s="42">
        <f t="shared" si="38"/>
        <v>0</v>
      </c>
    </row>
    <row r="2312" spans="1:3" ht="14.45" customHeight="1" x14ac:dyDescent="0.2">
      <c r="A2312" s="35">
        <f>'J1-3'!T25</f>
        <v>0</v>
      </c>
      <c r="B2312" s="42">
        <v>148</v>
      </c>
      <c r="C2312" s="42">
        <f t="shared" si="38"/>
        <v>0</v>
      </c>
    </row>
    <row r="2313" spans="1:3" ht="14.45" customHeight="1" x14ac:dyDescent="0.2">
      <c r="A2313" s="35">
        <f>'J1-3'!T26</f>
        <v>0</v>
      </c>
      <c r="B2313" s="42">
        <v>148</v>
      </c>
      <c r="C2313" s="42">
        <f t="shared" si="38"/>
        <v>0</v>
      </c>
    </row>
    <row r="2314" spans="1:3" ht="14.45" customHeight="1" x14ac:dyDescent="0.2">
      <c r="A2314" s="35">
        <f>'J1-3'!T27</f>
        <v>0</v>
      </c>
      <c r="B2314" s="42">
        <v>148</v>
      </c>
      <c r="C2314" s="42">
        <f t="shared" si="38"/>
        <v>0</v>
      </c>
    </row>
    <row r="2315" spans="1:3" ht="14.45" customHeight="1" x14ac:dyDescent="0.2">
      <c r="A2315" s="35">
        <f>'J1-3'!T28</f>
        <v>0</v>
      </c>
      <c r="B2315" s="42">
        <v>148</v>
      </c>
      <c r="C2315" s="42">
        <f t="shared" si="38"/>
        <v>0</v>
      </c>
    </row>
    <row r="2316" spans="1:3" ht="14.45" customHeight="1" x14ac:dyDescent="0.2">
      <c r="A2316" s="35">
        <f>'J1-3'!T29</f>
        <v>0</v>
      </c>
      <c r="B2316" s="42">
        <v>148</v>
      </c>
      <c r="C2316" s="42">
        <f t="shared" si="38"/>
        <v>0</v>
      </c>
    </row>
    <row r="2317" spans="1:3" ht="14.45" customHeight="1" x14ac:dyDescent="0.2">
      <c r="A2317" s="35">
        <f>'J1-3'!T30</f>
        <v>0</v>
      </c>
      <c r="B2317" s="42">
        <v>148</v>
      </c>
      <c r="C2317" s="42">
        <f t="shared" si="38"/>
        <v>0</v>
      </c>
    </row>
    <row r="2318" spans="1:3" ht="14.45" customHeight="1" x14ac:dyDescent="0.2">
      <c r="A2318" s="35">
        <f>'J1-3'!T31</f>
        <v>0</v>
      </c>
      <c r="B2318" s="42">
        <v>319</v>
      </c>
      <c r="C2318" s="42">
        <f t="shared" si="38"/>
        <v>0</v>
      </c>
    </row>
    <row r="2319" spans="1:3" ht="14.45" customHeight="1" x14ac:dyDescent="0.2">
      <c r="A2319" s="35">
        <f>'J1-3'!T32</f>
        <v>0</v>
      </c>
      <c r="B2319" s="42">
        <v>319</v>
      </c>
      <c r="C2319" s="42">
        <f t="shared" si="38"/>
        <v>0</v>
      </c>
    </row>
    <row r="2320" spans="1:3" ht="14.45" customHeight="1" x14ac:dyDescent="0.2">
      <c r="A2320" s="35">
        <f>'J1-3'!T33</f>
        <v>0</v>
      </c>
      <c r="B2320" s="42">
        <v>319</v>
      </c>
      <c r="C2320" s="42">
        <f t="shared" si="38"/>
        <v>0</v>
      </c>
    </row>
    <row r="2321" spans="1:3" ht="14.45" customHeight="1" x14ac:dyDescent="0.2">
      <c r="A2321" s="35">
        <f>'J1-3'!T34</f>
        <v>0</v>
      </c>
      <c r="B2321" s="42">
        <v>319</v>
      </c>
      <c r="C2321" s="42">
        <f t="shared" si="38"/>
        <v>0</v>
      </c>
    </row>
    <row r="2322" spans="1:3" ht="14.45" customHeight="1" x14ac:dyDescent="0.2">
      <c r="A2322" s="35">
        <f>'J1-3'!T35</f>
        <v>0</v>
      </c>
      <c r="B2322" s="42">
        <v>2727</v>
      </c>
      <c r="C2322" s="42">
        <f t="shared" si="38"/>
        <v>0</v>
      </c>
    </row>
    <row r="2323" spans="1:3" ht="14.45" customHeight="1" x14ac:dyDescent="0.2">
      <c r="A2323" s="35">
        <f>'J1-3K'!E11</f>
        <v>0</v>
      </c>
      <c r="B2323" s="42">
        <v>0</v>
      </c>
      <c r="C2323" s="42">
        <f t="shared" si="38"/>
        <v>0</v>
      </c>
    </row>
    <row r="2324" spans="1:3" ht="14.45" customHeight="1" x14ac:dyDescent="0.2">
      <c r="A2324" s="35">
        <f>'J1-3K'!E12</f>
        <v>0</v>
      </c>
      <c r="B2324" s="42">
        <v>0</v>
      </c>
      <c r="C2324" s="42">
        <f t="shared" si="38"/>
        <v>0</v>
      </c>
    </row>
    <row r="2325" spans="1:3" ht="14.45" customHeight="1" x14ac:dyDescent="0.2">
      <c r="A2325" s="35">
        <f>'J1-3K'!E13</f>
        <v>0</v>
      </c>
      <c r="B2325" s="42">
        <v>0</v>
      </c>
      <c r="C2325" s="42">
        <f t="shared" si="38"/>
        <v>0</v>
      </c>
    </row>
    <row r="2326" spans="1:3" ht="14.45" customHeight="1" x14ac:dyDescent="0.2">
      <c r="A2326" s="35">
        <f>'J1-3K'!E14</f>
        <v>0</v>
      </c>
      <c r="B2326" s="42">
        <v>0</v>
      </c>
      <c r="C2326" s="42">
        <f t="shared" si="38"/>
        <v>0</v>
      </c>
    </row>
    <row r="2327" spans="1:3" ht="14.45" customHeight="1" x14ac:dyDescent="0.2">
      <c r="A2327" s="35">
        <f>'J1-3K'!E15</f>
        <v>0</v>
      </c>
      <c r="B2327" s="42">
        <v>0</v>
      </c>
      <c r="C2327" s="42">
        <f t="shared" si="38"/>
        <v>0</v>
      </c>
    </row>
    <row r="2328" spans="1:3" ht="14.45" customHeight="1" x14ac:dyDescent="0.2">
      <c r="A2328" s="35">
        <f>'J1-3K'!E16</f>
        <v>0</v>
      </c>
      <c r="B2328" s="42">
        <v>0</v>
      </c>
      <c r="C2328" s="42">
        <f t="shared" si="38"/>
        <v>0</v>
      </c>
    </row>
    <row r="2329" spans="1:3" ht="14.45" customHeight="1" x14ac:dyDescent="0.2">
      <c r="A2329" s="35">
        <f>'J1-3K'!E17</f>
        <v>0</v>
      </c>
      <c r="B2329" s="42">
        <v>0</v>
      </c>
      <c r="C2329" s="42">
        <f t="shared" si="38"/>
        <v>0</v>
      </c>
    </row>
    <row r="2330" spans="1:3" ht="14.45" customHeight="1" x14ac:dyDescent="0.2">
      <c r="A2330" s="35">
        <f>'J1-3K'!E18</f>
        <v>0</v>
      </c>
      <c r="B2330" s="42">
        <v>0</v>
      </c>
      <c r="C2330" s="42">
        <f t="shared" si="38"/>
        <v>0</v>
      </c>
    </row>
    <row r="2331" spans="1:3" ht="14.45" customHeight="1" x14ac:dyDescent="0.2">
      <c r="A2331" s="35">
        <f>'J1-3K'!E19</f>
        <v>0</v>
      </c>
      <c r="B2331" s="42">
        <v>0</v>
      </c>
      <c r="C2331" s="42">
        <f t="shared" si="38"/>
        <v>0</v>
      </c>
    </row>
    <row r="2332" spans="1:3" ht="14.45" customHeight="1" x14ac:dyDescent="0.2">
      <c r="A2332" s="35">
        <f>'J1-3K'!E20</f>
        <v>0</v>
      </c>
      <c r="B2332" s="42">
        <v>0</v>
      </c>
      <c r="C2332" s="42">
        <f t="shared" si="38"/>
        <v>0</v>
      </c>
    </row>
    <row r="2333" spans="1:3" ht="14.45" customHeight="1" x14ac:dyDescent="0.2">
      <c r="A2333" s="35">
        <f>'J1-3K'!E21</f>
        <v>0</v>
      </c>
      <c r="B2333" s="42">
        <v>0</v>
      </c>
      <c r="C2333" s="42">
        <f t="shared" si="38"/>
        <v>0</v>
      </c>
    </row>
    <row r="2334" spans="1:3" ht="14.45" customHeight="1" x14ac:dyDescent="0.2">
      <c r="A2334" s="35">
        <f>'J1-3K'!E22</f>
        <v>0</v>
      </c>
      <c r="B2334" s="42">
        <v>0</v>
      </c>
      <c r="C2334" s="42">
        <f t="shared" si="38"/>
        <v>0</v>
      </c>
    </row>
    <row r="2335" spans="1:3" ht="14.45" customHeight="1" x14ac:dyDescent="0.2">
      <c r="A2335" s="35">
        <f>'J1-3K'!F11</f>
        <v>0</v>
      </c>
      <c r="B2335" s="42">
        <v>0</v>
      </c>
      <c r="C2335" s="42">
        <f t="shared" si="38"/>
        <v>0</v>
      </c>
    </row>
    <row r="2336" spans="1:3" ht="14.45" customHeight="1" x14ac:dyDescent="0.2">
      <c r="A2336" s="35">
        <f>'J1-3K'!F12</f>
        <v>0</v>
      </c>
      <c r="B2336" s="42">
        <v>0</v>
      </c>
      <c r="C2336" s="42">
        <f t="shared" si="38"/>
        <v>0</v>
      </c>
    </row>
    <row r="2337" spans="1:3" ht="14.45" customHeight="1" x14ac:dyDescent="0.2">
      <c r="A2337" s="35">
        <f>'J1-3K'!F13</f>
        <v>0</v>
      </c>
      <c r="B2337" s="42">
        <v>0</v>
      </c>
      <c r="C2337" s="42">
        <f t="shared" si="38"/>
        <v>0</v>
      </c>
    </row>
    <row r="2338" spans="1:3" ht="14.45" customHeight="1" x14ac:dyDescent="0.2">
      <c r="A2338" s="35">
        <f>'J1-3K'!F14</f>
        <v>0</v>
      </c>
      <c r="B2338" s="42">
        <v>0</v>
      </c>
      <c r="C2338" s="42">
        <f t="shared" si="38"/>
        <v>0</v>
      </c>
    </row>
    <row r="2339" spans="1:3" ht="14.45" customHeight="1" x14ac:dyDescent="0.2">
      <c r="A2339" s="35">
        <f>'J1-3K'!F15</f>
        <v>0</v>
      </c>
      <c r="B2339" s="42">
        <v>0</v>
      </c>
      <c r="C2339" s="42">
        <f t="shared" si="38"/>
        <v>0</v>
      </c>
    </row>
    <row r="2340" spans="1:3" ht="14.45" customHeight="1" x14ac:dyDescent="0.2">
      <c r="A2340" s="35">
        <f>'J1-3K'!F16</f>
        <v>0</v>
      </c>
      <c r="B2340" s="42">
        <v>0</v>
      </c>
      <c r="C2340" s="42">
        <f t="shared" si="38"/>
        <v>0</v>
      </c>
    </row>
    <row r="2341" spans="1:3" ht="14.45" customHeight="1" x14ac:dyDescent="0.2">
      <c r="A2341" s="35">
        <f>'J1-3K'!F17</f>
        <v>0</v>
      </c>
      <c r="B2341" s="42">
        <v>0</v>
      </c>
      <c r="C2341" s="42">
        <f t="shared" si="38"/>
        <v>0</v>
      </c>
    </row>
    <row r="2342" spans="1:3" ht="14.45" customHeight="1" x14ac:dyDescent="0.2">
      <c r="A2342" s="35">
        <f>'J1-3K'!F18</f>
        <v>0</v>
      </c>
      <c r="B2342" s="42">
        <v>0</v>
      </c>
      <c r="C2342" s="42">
        <f t="shared" si="38"/>
        <v>0</v>
      </c>
    </row>
    <row r="2343" spans="1:3" ht="14.45" customHeight="1" x14ac:dyDescent="0.2">
      <c r="A2343" s="35">
        <f>'J1-3K'!F19</f>
        <v>0</v>
      </c>
      <c r="B2343" s="42">
        <v>0</v>
      </c>
      <c r="C2343" s="42">
        <f t="shared" si="38"/>
        <v>0</v>
      </c>
    </row>
    <row r="2344" spans="1:3" ht="14.45" customHeight="1" x14ac:dyDescent="0.2">
      <c r="A2344" s="35">
        <f>'J1-3K'!F20</f>
        <v>0</v>
      </c>
      <c r="B2344" s="42">
        <v>0</v>
      </c>
      <c r="C2344" s="42">
        <f t="shared" si="38"/>
        <v>0</v>
      </c>
    </row>
    <row r="2345" spans="1:3" ht="14.45" customHeight="1" x14ac:dyDescent="0.2">
      <c r="A2345" s="35">
        <f>'J1-3K'!F21</f>
        <v>0</v>
      </c>
      <c r="B2345" s="42">
        <v>0</v>
      </c>
      <c r="C2345" s="42">
        <f t="shared" si="38"/>
        <v>0</v>
      </c>
    </row>
    <row r="2346" spans="1:3" ht="14.45" customHeight="1" x14ac:dyDescent="0.2">
      <c r="A2346" s="35">
        <f>'J1-3K'!F22</f>
        <v>0</v>
      </c>
      <c r="B2346" s="42">
        <v>0</v>
      </c>
      <c r="C2346" s="42">
        <f t="shared" si="38"/>
        <v>0</v>
      </c>
    </row>
    <row r="2347" spans="1:3" ht="14.45" customHeight="1" x14ac:dyDescent="0.2">
      <c r="A2347" s="35">
        <f>'J1-3K'!G11</f>
        <v>0</v>
      </c>
      <c r="B2347" s="42">
        <v>0</v>
      </c>
      <c r="C2347" s="42">
        <f t="shared" si="38"/>
        <v>0</v>
      </c>
    </row>
    <row r="2348" spans="1:3" ht="14.45" customHeight="1" x14ac:dyDescent="0.2">
      <c r="A2348" s="35">
        <f>'J1-3K'!G12</f>
        <v>0</v>
      </c>
      <c r="B2348" s="42">
        <v>0</v>
      </c>
      <c r="C2348" s="42">
        <f t="shared" si="38"/>
        <v>0</v>
      </c>
    </row>
    <row r="2349" spans="1:3" ht="14.45" customHeight="1" x14ac:dyDescent="0.2">
      <c r="A2349" s="35">
        <f>'J1-3K'!G13</f>
        <v>0</v>
      </c>
      <c r="B2349" s="42">
        <v>0</v>
      </c>
      <c r="C2349" s="42">
        <f t="shared" si="38"/>
        <v>0</v>
      </c>
    </row>
    <row r="2350" spans="1:3" ht="14.45" customHeight="1" x14ac:dyDescent="0.2">
      <c r="A2350" s="35">
        <f>'J1-3K'!G14</f>
        <v>0</v>
      </c>
      <c r="B2350" s="42">
        <v>0</v>
      </c>
      <c r="C2350" s="42">
        <f t="shared" si="38"/>
        <v>0</v>
      </c>
    </row>
    <row r="2351" spans="1:3" ht="14.45" customHeight="1" x14ac:dyDescent="0.2">
      <c r="A2351" s="35">
        <f>'J1-3K'!G15</f>
        <v>0</v>
      </c>
      <c r="B2351" s="42">
        <v>0</v>
      </c>
      <c r="C2351" s="42">
        <f t="shared" si="38"/>
        <v>0</v>
      </c>
    </row>
    <row r="2352" spans="1:3" ht="14.45" customHeight="1" x14ac:dyDescent="0.2">
      <c r="A2352" s="35">
        <f>'J1-3K'!G16</f>
        <v>0</v>
      </c>
      <c r="B2352" s="42">
        <v>0</v>
      </c>
      <c r="C2352" s="42">
        <f t="shared" si="38"/>
        <v>0</v>
      </c>
    </row>
    <row r="2353" spans="1:3" ht="14.45" customHeight="1" x14ac:dyDescent="0.2">
      <c r="A2353" s="35">
        <f>'J1-3K'!G17</f>
        <v>0</v>
      </c>
      <c r="B2353" s="42">
        <v>0</v>
      </c>
      <c r="C2353" s="42">
        <f t="shared" si="38"/>
        <v>0</v>
      </c>
    </row>
    <row r="2354" spans="1:3" ht="14.45" customHeight="1" x14ac:dyDescent="0.2">
      <c r="A2354" s="35">
        <f>'J1-3K'!G18</f>
        <v>0</v>
      </c>
      <c r="B2354" s="42">
        <v>0</v>
      </c>
      <c r="C2354" s="42">
        <f t="shared" si="38"/>
        <v>0</v>
      </c>
    </row>
    <row r="2355" spans="1:3" ht="14.45" customHeight="1" x14ac:dyDescent="0.2">
      <c r="A2355" s="35">
        <f>'J1-3K'!G19</f>
        <v>0</v>
      </c>
      <c r="B2355" s="42">
        <v>0</v>
      </c>
      <c r="C2355" s="42">
        <f t="shared" si="38"/>
        <v>0</v>
      </c>
    </row>
    <row r="2356" spans="1:3" ht="14.45" customHeight="1" x14ac:dyDescent="0.2">
      <c r="A2356" s="35">
        <f>'J1-3K'!G20</f>
        <v>0</v>
      </c>
      <c r="B2356" s="42">
        <v>0</v>
      </c>
      <c r="C2356" s="42">
        <f t="shared" si="38"/>
        <v>0</v>
      </c>
    </row>
    <row r="2357" spans="1:3" ht="14.45" customHeight="1" x14ac:dyDescent="0.2">
      <c r="A2357" s="35">
        <f>'J1-3K'!G21</f>
        <v>0</v>
      </c>
      <c r="B2357" s="42">
        <v>0</v>
      </c>
      <c r="C2357" s="42">
        <f t="shared" si="38"/>
        <v>0</v>
      </c>
    </row>
    <row r="2358" spans="1:3" ht="14.45" customHeight="1" x14ac:dyDescent="0.2">
      <c r="A2358" s="35">
        <f>'J1-3K'!G22</f>
        <v>0</v>
      </c>
      <c r="B2358" s="42">
        <v>0</v>
      </c>
      <c r="C2358" s="42">
        <f t="shared" si="38"/>
        <v>0</v>
      </c>
    </row>
    <row r="2359" spans="1:3" ht="14.45" customHeight="1" x14ac:dyDescent="0.2">
      <c r="A2359" s="35">
        <f>'J1-3K'!H11</f>
        <v>0</v>
      </c>
      <c r="B2359" s="42">
        <v>0</v>
      </c>
      <c r="C2359" s="42">
        <f t="shared" si="38"/>
        <v>0</v>
      </c>
    </row>
    <row r="2360" spans="1:3" ht="14.45" customHeight="1" x14ac:dyDescent="0.2">
      <c r="A2360" s="35">
        <f>'J1-3K'!H12</f>
        <v>0</v>
      </c>
      <c r="B2360" s="42">
        <v>0</v>
      </c>
      <c r="C2360" s="42">
        <f t="shared" si="38"/>
        <v>0</v>
      </c>
    </row>
    <row r="2361" spans="1:3" ht="14.45" customHeight="1" x14ac:dyDescent="0.2">
      <c r="A2361" s="35">
        <f>'J1-3K'!H13</f>
        <v>0</v>
      </c>
      <c r="B2361" s="42">
        <v>0</v>
      </c>
      <c r="C2361" s="42">
        <f t="shared" si="38"/>
        <v>0</v>
      </c>
    </row>
    <row r="2362" spans="1:3" ht="14.45" customHeight="1" x14ac:dyDescent="0.2">
      <c r="A2362" s="35">
        <f>'J1-3K'!H14</f>
        <v>0</v>
      </c>
      <c r="B2362" s="42">
        <v>0</v>
      </c>
      <c r="C2362" s="42">
        <f t="shared" si="38"/>
        <v>0</v>
      </c>
    </row>
    <row r="2363" spans="1:3" ht="14.45" customHeight="1" x14ac:dyDescent="0.2">
      <c r="A2363" s="35">
        <f>'J1-3K'!H15</f>
        <v>0</v>
      </c>
      <c r="B2363" s="42">
        <v>0</v>
      </c>
      <c r="C2363" s="42">
        <f t="shared" si="38"/>
        <v>0</v>
      </c>
    </row>
    <row r="2364" spans="1:3" ht="14.45" customHeight="1" x14ac:dyDescent="0.2">
      <c r="A2364" s="35">
        <f>'J1-3K'!H16</f>
        <v>0</v>
      </c>
      <c r="B2364" s="42">
        <v>0</v>
      </c>
      <c r="C2364" s="42">
        <f t="shared" si="38"/>
        <v>0</v>
      </c>
    </row>
    <row r="2365" spans="1:3" ht="14.45" customHeight="1" x14ac:dyDescent="0.2">
      <c r="A2365" s="35">
        <f>'J1-3K'!H17</f>
        <v>0</v>
      </c>
      <c r="B2365" s="42">
        <v>0</v>
      </c>
      <c r="C2365" s="42">
        <f t="shared" si="38"/>
        <v>0</v>
      </c>
    </row>
    <row r="2366" spans="1:3" ht="14.45" customHeight="1" x14ac:dyDescent="0.2">
      <c r="A2366" s="35">
        <f>'J1-3K'!H18</f>
        <v>0</v>
      </c>
      <c r="B2366" s="42">
        <v>0</v>
      </c>
      <c r="C2366" s="42">
        <f t="shared" si="38"/>
        <v>0</v>
      </c>
    </row>
    <row r="2367" spans="1:3" ht="14.45" customHeight="1" x14ac:dyDescent="0.2">
      <c r="A2367" s="35">
        <f>'J1-3K'!H19</f>
        <v>0</v>
      </c>
      <c r="B2367" s="42">
        <v>0</v>
      </c>
      <c r="C2367" s="42">
        <f t="shared" ref="C2367:C2430" si="39">A2367*B2367</f>
        <v>0</v>
      </c>
    </row>
    <row r="2368" spans="1:3" ht="14.45" customHeight="1" x14ac:dyDescent="0.2">
      <c r="A2368" s="35">
        <f>'J1-3K'!H20</f>
        <v>0</v>
      </c>
      <c r="B2368" s="42">
        <v>0</v>
      </c>
      <c r="C2368" s="42">
        <f t="shared" si="39"/>
        <v>0</v>
      </c>
    </row>
    <row r="2369" spans="1:3" ht="14.45" customHeight="1" x14ac:dyDescent="0.2">
      <c r="A2369" s="35">
        <f>'J1-3K'!H21</f>
        <v>0</v>
      </c>
      <c r="B2369" s="42">
        <v>0</v>
      </c>
      <c r="C2369" s="42">
        <f t="shared" si="39"/>
        <v>0</v>
      </c>
    </row>
    <row r="2370" spans="1:3" ht="14.45" customHeight="1" x14ac:dyDescent="0.2">
      <c r="A2370" s="35">
        <f>'J1-3K'!H22</f>
        <v>0</v>
      </c>
      <c r="B2370" s="42">
        <v>0</v>
      </c>
      <c r="C2370" s="42">
        <f t="shared" si="39"/>
        <v>0</v>
      </c>
    </row>
    <row r="2371" spans="1:3" ht="14.45" customHeight="1" x14ac:dyDescent="0.2">
      <c r="A2371" s="35">
        <f>'J2'!E10</f>
        <v>0</v>
      </c>
      <c r="B2371" s="42">
        <v>0</v>
      </c>
      <c r="C2371" s="42">
        <f t="shared" si="39"/>
        <v>0</v>
      </c>
    </row>
    <row r="2372" spans="1:3" ht="14.45" customHeight="1" x14ac:dyDescent="0.2">
      <c r="A2372" s="35">
        <f>'J2'!E11</f>
        <v>0</v>
      </c>
      <c r="B2372" s="42">
        <v>0</v>
      </c>
      <c r="C2372" s="42">
        <f t="shared" si="39"/>
        <v>0</v>
      </c>
    </row>
    <row r="2373" spans="1:3" ht="14.45" customHeight="1" x14ac:dyDescent="0.2">
      <c r="A2373" s="35">
        <f>'J2'!E12</f>
        <v>0</v>
      </c>
      <c r="B2373" s="42">
        <v>0</v>
      </c>
      <c r="C2373" s="42">
        <f t="shared" si="39"/>
        <v>0</v>
      </c>
    </row>
    <row r="2374" spans="1:3" ht="14.45" customHeight="1" x14ac:dyDescent="0.2">
      <c r="A2374" s="35">
        <f>'J2'!E13</f>
        <v>0</v>
      </c>
      <c r="B2374" s="42">
        <v>0</v>
      </c>
      <c r="C2374" s="42">
        <f t="shared" si="39"/>
        <v>0</v>
      </c>
    </row>
    <row r="2375" spans="1:3" ht="14.45" customHeight="1" x14ac:dyDescent="0.2">
      <c r="A2375" s="35">
        <f>'J2'!E14</f>
        <v>0</v>
      </c>
      <c r="B2375" s="42">
        <v>0</v>
      </c>
      <c r="C2375" s="42">
        <f t="shared" si="39"/>
        <v>0</v>
      </c>
    </row>
    <row r="2376" spans="1:3" ht="14.45" customHeight="1" x14ac:dyDescent="0.2">
      <c r="A2376" s="35">
        <f>'J2'!E15</f>
        <v>0</v>
      </c>
      <c r="B2376" s="42">
        <v>0</v>
      </c>
      <c r="C2376" s="42">
        <f t="shared" si="39"/>
        <v>0</v>
      </c>
    </row>
    <row r="2377" spans="1:3" ht="14.45" customHeight="1" x14ac:dyDescent="0.2">
      <c r="A2377" s="35">
        <f>'J2'!E16</f>
        <v>0</v>
      </c>
      <c r="B2377" s="42">
        <v>0</v>
      </c>
      <c r="C2377" s="42">
        <f t="shared" si="39"/>
        <v>0</v>
      </c>
    </row>
    <row r="2378" spans="1:3" ht="14.45" customHeight="1" x14ac:dyDescent="0.2">
      <c r="A2378" s="35">
        <f>'J2'!E17</f>
        <v>0</v>
      </c>
      <c r="B2378" s="42">
        <v>0</v>
      </c>
      <c r="C2378" s="42">
        <f t="shared" si="39"/>
        <v>0</v>
      </c>
    </row>
    <row r="2379" spans="1:3" ht="14.45" customHeight="1" x14ac:dyDescent="0.2">
      <c r="A2379" s="35">
        <f>'J2'!E18</f>
        <v>0</v>
      </c>
      <c r="B2379" s="42">
        <v>0</v>
      </c>
      <c r="C2379" s="42">
        <f t="shared" si="39"/>
        <v>0</v>
      </c>
    </row>
    <row r="2380" spans="1:3" ht="14.45" customHeight="1" x14ac:dyDescent="0.2">
      <c r="A2380" s="35">
        <f>'J2'!E19</f>
        <v>0</v>
      </c>
      <c r="B2380" s="42">
        <v>0</v>
      </c>
      <c r="C2380" s="42">
        <f t="shared" si="39"/>
        <v>0</v>
      </c>
    </row>
    <row r="2381" spans="1:3" ht="14.45" customHeight="1" x14ac:dyDescent="0.2">
      <c r="A2381" s="35">
        <f>'J2'!E20</f>
        <v>0</v>
      </c>
      <c r="B2381" s="42">
        <v>0</v>
      </c>
      <c r="C2381" s="42">
        <f t="shared" si="39"/>
        <v>0</v>
      </c>
    </row>
    <row r="2382" spans="1:3" ht="14.45" customHeight="1" x14ac:dyDescent="0.2">
      <c r="A2382" s="35">
        <f>'J2'!E21</f>
        <v>0</v>
      </c>
      <c r="B2382" s="42">
        <v>0</v>
      </c>
      <c r="C2382" s="42">
        <f t="shared" si="39"/>
        <v>0</v>
      </c>
    </row>
    <row r="2383" spans="1:3" ht="14.45" customHeight="1" x14ac:dyDescent="0.2">
      <c r="A2383" s="35">
        <f>'J2'!E9</f>
        <v>0</v>
      </c>
      <c r="B2383" s="42">
        <v>0</v>
      </c>
      <c r="C2383" s="42">
        <f t="shared" si="39"/>
        <v>0</v>
      </c>
    </row>
    <row r="2384" spans="1:3" ht="14.45" customHeight="1" x14ac:dyDescent="0.2">
      <c r="A2384" s="35">
        <f>'J2'!F10</f>
        <v>0</v>
      </c>
      <c r="B2384" s="42">
        <v>0</v>
      </c>
      <c r="C2384" s="42">
        <f t="shared" si="39"/>
        <v>0</v>
      </c>
    </row>
    <row r="2385" spans="1:3" ht="14.45" customHeight="1" x14ac:dyDescent="0.2">
      <c r="A2385" s="35">
        <f>'J2'!F11</f>
        <v>0</v>
      </c>
      <c r="B2385" s="42">
        <v>0</v>
      </c>
      <c r="C2385" s="42">
        <f t="shared" si="39"/>
        <v>0</v>
      </c>
    </row>
    <row r="2386" spans="1:3" ht="14.45" customHeight="1" x14ac:dyDescent="0.2">
      <c r="A2386" s="35">
        <f>'J2'!F12</f>
        <v>0</v>
      </c>
      <c r="B2386" s="42">
        <v>0</v>
      </c>
      <c r="C2386" s="42">
        <f t="shared" si="39"/>
        <v>0</v>
      </c>
    </row>
    <row r="2387" spans="1:3" ht="14.45" customHeight="1" x14ac:dyDescent="0.2">
      <c r="A2387" s="35">
        <f>'J2'!F13</f>
        <v>0</v>
      </c>
      <c r="B2387" s="42">
        <v>0</v>
      </c>
      <c r="C2387" s="42">
        <f t="shared" si="39"/>
        <v>0</v>
      </c>
    </row>
    <row r="2388" spans="1:3" ht="14.45" customHeight="1" x14ac:dyDescent="0.2">
      <c r="A2388" s="35">
        <f>'J2'!F14</f>
        <v>0</v>
      </c>
      <c r="B2388" s="42">
        <v>0</v>
      </c>
      <c r="C2388" s="42">
        <f t="shared" si="39"/>
        <v>0</v>
      </c>
    </row>
    <row r="2389" spans="1:3" ht="14.45" customHeight="1" x14ac:dyDescent="0.2">
      <c r="A2389" s="35">
        <f>'J2'!F15</f>
        <v>0</v>
      </c>
      <c r="B2389" s="42">
        <v>0</v>
      </c>
      <c r="C2389" s="42">
        <f t="shared" si="39"/>
        <v>0</v>
      </c>
    </row>
    <row r="2390" spans="1:3" ht="14.45" customHeight="1" x14ac:dyDescent="0.2">
      <c r="A2390" s="35">
        <f>'J2'!F16</f>
        <v>0</v>
      </c>
      <c r="B2390" s="42">
        <v>0</v>
      </c>
      <c r="C2390" s="42">
        <f t="shared" si="39"/>
        <v>0</v>
      </c>
    </row>
    <row r="2391" spans="1:3" ht="14.45" customHeight="1" x14ac:dyDescent="0.2">
      <c r="A2391" s="35">
        <f>'J2'!F17</f>
        <v>0</v>
      </c>
      <c r="B2391" s="42">
        <v>0</v>
      </c>
      <c r="C2391" s="42">
        <f t="shared" si="39"/>
        <v>0</v>
      </c>
    </row>
    <row r="2392" spans="1:3" ht="14.45" customHeight="1" x14ac:dyDescent="0.2">
      <c r="A2392" s="35">
        <f>'J2'!F18</f>
        <v>0</v>
      </c>
      <c r="B2392" s="42">
        <v>0</v>
      </c>
      <c r="C2392" s="42">
        <f t="shared" si="39"/>
        <v>0</v>
      </c>
    </row>
    <row r="2393" spans="1:3" ht="14.45" customHeight="1" x14ac:dyDescent="0.2">
      <c r="A2393" s="35">
        <f>'J2'!F19</f>
        <v>0</v>
      </c>
      <c r="B2393" s="42">
        <v>0</v>
      </c>
      <c r="C2393" s="42">
        <f t="shared" si="39"/>
        <v>0</v>
      </c>
    </row>
    <row r="2394" spans="1:3" ht="14.45" customHeight="1" x14ac:dyDescent="0.2">
      <c r="A2394" s="35">
        <f>'J2'!F20</f>
        <v>0</v>
      </c>
      <c r="B2394" s="42">
        <v>0</v>
      </c>
      <c r="C2394" s="42">
        <f t="shared" si="39"/>
        <v>0</v>
      </c>
    </row>
    <row r="2395" spans="1:3" ht="14.45" customHeight="1" x14ac:dyDescent="0.2">
      <c r="A2395" s="35">
        <f>'J2'!F21</f>
        <v>0</v>
      </c>
      <c r="B2395" s="42">
        <v>0</v>
      </c>
      <c r="C2395" s="42">
        <f t="shared" si="39"/>
        <v>0</v>
      </c>
    </row>
    <row r="2396" spans="1:3" ht="14.45" customHeight="1" x14ac:dyDescent="0.2">
      <c r="A2396" s="35">
        <f>'J2'!F9</f>
        <v>0</v>
      </c>
      <c r="B2396" s="42">
        <v>0</v>
      </c>
      <c r="C2396" s="42">
        <f t="shared" si="39"/>
        <v>0</v>
      </c>
    </row>
    <row r="2397" spans="1:3" ht="14.45" customHeight="1" x14ac:dyDescent="0.2">
      <c r="A2397" s="35">
        <f>'J2'!G10</f>
        <v>0</v>
      </c>
      <c r="B2397" s="42">
        <v>0</v>
      </c>
      <c r="C2397" s="42">
        <f t="shared" si="39"/>
        <v>0</v>
      </c>
    </row>
    <row r="2398" spans="1:3" ht="14.45" customHeight="1" x14ac:dyDescent="0.2">
      <c r="A2398" s="35">
        <f>'J2'!G11</f>
        <v>0</v>
      </c>
      <c r="B2398" s="42">
        <v>0</v>
      </c>
      <c r="C2398" s="42">
        <f t="shared" si="39"/>
        <v>0</v>
      </c>
    </row>
    <row r="2399" spans="1:3" ht="14.45" customHeight="1" x14ac:dyDescent="0.2">
      <c r="A2399" s="35">
        <f>'J2'!G12</f>
        <v>0</v>
      </c>
      <c r="B2399" s="42">
        <v>0</v>
      </c>
      <c r="C2399" s="42">
        <f t="shared" si="39"/>
        <v>0</v>
      </c>
    </row>
    <row r="2400" spans="1:3" ht="14.45" customHeight="1" x14ac:dyDescent="0.2">
      <c r="A2400" s="35">
        <f>'J2'!G13</f>
        <v>0</v>
      </c>
      <c r="B2400" s="42">
        <v>0</v>
      </c>
      <c r="C2400" s="42">
        <f t="shared" si="39"/>
        <v>0</v>
      </c>
    </row>
    <row r="2401" spans="1:3" ht="14.45" customHeight="1" x14ac:dyDescent="0.2">
      <c r="A2401" s="35">
        <f>'J2'!G14</f>
        <v>0</v>
      </c>
      <c r="B2401" s="42">
        <v>0</v>
      </c>
      <c r="C2401" s="42">
        <f t="shared" si="39"/>
        <v>0</v>
      </c>
    </row>
    <row r="2402" spans="1:3" ht="14.45" customHeight="1" x14ac:dyDescent="0.2">
      <c r="A2402" s="35">
        <f>'J2'!G15</f>
        <v>0</v>
      </c>
      <c r="B2402" s="42">
        <v>0</v>
      </c>
      <c r="C2402" s="42">
        <f t="shared" si="39"/>
        <v>0</v>
      </c>
    </row>
    <row r="2403" spans="1:3" ht="14.45" customHeight="1" x14ac:dyDescent="0.2">
      <c r="A2403" s="35">
        <f>'J2'!G16</f>
        <v>0</v>
      </c>
      <c r="B2403" s="42">
        <v>0</v>
      </c>
      <c r="C2403" s="42">
        <f t="shared" si="39"/>
        <v>0</v>
      </c>
    </row>
    <row r="2404" spans="1:3" ht="14.45" customHeight="1" x14ac:dyDescent="0.2">
      <c r="A2404" s="35">
        <f>'J2'!G18</f>
        <v>0</v>
      </c>
      <c r="B2404" s="42">
        <v>0</v>
      </c>
      <c r="C2404" s="42">
        <f t="shared" si="39"/>
        <v>0</v>
      </c>
    </row>
    <row r="2405" spans="1:3" ht="14.45" customHeight="1" x14ac:dyDescent="0.2">
      <c r="A2405" s="35">
        <f>'J2'!G19</f>
        <v>0</v>
      </c>
      <c r="B2405" s="42">
        <v>0</v>
      </c>
      <c r="C2405" s="42">
        <f t="shared" si="39"/>
        <v>0</v>
      </c>
    </row>
    <row r="2406" spans="1:3" ht="14.45" customHeight="1" x14ac:dyDescent="0.2">
      <c r="A2406" s="35">
        <f>'J2'!G20</f>
        <v>0</v>
      </c>
      <c r="B2406" s="42">
        <v>0</v>
      </c>
      <c r="C2406" s="42">
        <f t="shared" si="39"/>
        <v>0</v>
      </c>
    </row>
    <row r="2407" spans="1:3" ht="14.45" customHeight="1" x14ac:dyDescent="0.2">
      <c r="A2407" s="35">
        <f>'J2'!G21</f>
        <v>0</v>
      </c>
      <c r="B2407" s="42">
        <v>0</v>
      </c>
      <c r="C2407" s="42">
        <f t="shared" si="39"/>
        <v>0</v>
      </c>
    </row>
    <row r="2408" spans="1:3" ht="14.45" customHeight="1" x14ac:dyDescent="0.2">
      <c r="A2408" s="35">
        <f>'J2'!G9</f>
        <v>0</v>
      </c>
      <c r="B2408" s="42">
        <v>0</v>
      </c>
      <c r="C2408" s="42">
        <f t="shared" si="39"/>
        <v>0</v>
      </c>
    </row>
    <row r="2409" spans="1:3" ht="14.45" customHeight="1" x14ac:dyDescent="0.2">
      <c r="A2409" s="35">
        <f>'J2'!H10</f>
        <v>0</v>
      </c>
      <c r="B2409" s="42">
        <v>0</v>
      </c>
      <c r="C2409" s="42">
        <f t="shared" si="39"/>
        <v>0</v>
      </c>
    </row>
    <row r="2410" spans="1:3" ht="14.45" customHeight="1" x14ac:dyDescent="0.2">
      <c r="A2410" s="35">
        <f>'J2'!H11</f>
        <v>0</v>
      </c>
      <c r="B2410" s="42">
        <v>0</v>
      </c>
      <c r="C2410" s="42">
        <f t="shared" si="39"/>
        <v>0</v>
      </c>
    </row>
    <row r="2411" spans="1:3" ht="14.45" customHeight="1" x14ac:dyDescent="0.2">
      <c r="A2411" s="35">
        <f>'J2'!H12</f>
        <v>0</v>
      </c>
      <c r="B2411" s="42">
        <v>0</v>
      </c>
      <c r="C2411" s="42">
        <f t="shared" si="39"/>
        <v>0</v>
      </c>
    </row>
    <row r="2412" spans="1:3" ht="14.45" customHeight="1" x14ac:dyDescent="0.2">
      <c r="A2412" s="35">
        <f>'J2'!H13</f>
        <v>0</v>
      </c>
      <c r="B2412" s="42">
        <v>0</v>
      </c>
      <c r="C2412" s="42">
        <f t="shared" si="39"/>
        <v>0</v>
      </c>
    </row>
    <row r="2413" spans="1:3" ht="14.45" customHeight="1" x14ac:dyDescent="0.2">
      <c r="A2413" s="35">
        <f>'J2'!H14</f>
        <v>0</v>
      </c>
      <c r="B2413" s="42">
        <v>0</v>
      </c>
      <c r="C2413" s="42">
        <f t="shared" si="39"/>
        <v>0</v>
      </c>
    </row>
    <row r="2414" spans="1:3" ht="14.45" customHeight="1" x14ac:dyDescent="0.2">
      <c r="A2414" s="35">
        <f>'J2'!H15</f>
        <v>0</v>
      </c>
      <c r="B2414" s="42">
        <v>0</v>
      </c>
      <c r="C2414" s="42">
        <f t="shared" si="39"/>
        <v>0</v>
      </c>
    </row>
    <row r="2415" spans="1:3" ht="14.45" customHeight="1" x14ac:dyDescent="0.2">
      <c r="A2415" s="35">
        <f>'J2'!H16</f>
        <v>0</v>
      </c>
      <c r="B2415" s="42">
        <v>0</v>
      </c>
      <c r="C2415" s="42">
        <f t="shared" si="39"/>
        <v>0</v>
      </c>
    </row>
    <row r="2416" spans="1:3" ht="14.45" customHeight="1" x14ac:dyDescent="0.2">
      <c r="A2416" s="35">
        <f>'J2'!H18</f>
        <v>0</v>
      </c>
      <c r="B2416" s="42">
        <v>0</v>
      </c>
      <c r="C2416" s="42">
        <f t="shared" si="39"/>
        <v>0</v>
      </c>
    </row>
    <row r="2417" spans="1:3" ht="14.45" customHeight="1" x14ac:dyDescent="0.2">
      <c r="A2417" s="35">
        <f>'J2'!H19</f>
        <v>0</v>
      </c>
      <c r="B2417" s="42">
        <v>0</v>
      </c>
      <c r="C2417" s="42">
        <f t="shared" si="39"/>
        <v>0</v>
      </c>
    </row>
    <row r="2418" spans="1:3" ht="14.45" customHeight="1" x14ac:dyDescent="0.2">
      <c r="A2418" s="35">
        <f>'J2'!H20</f>
        <v>0</v>
      </c>
      <c r="B2418" s="42">
        <v>0</v>
      </c>
      <c r="C2418" s="42">
        <f t="shared" si="39"/>
        <v>0</v>
      </c>
    </row>
    <row r="2419" spans="1:3" ht="14.45" customHeight="1" x14ac:dyDescent="0.2">
      <c r="A2419" s="35">
        <f>'J2'!H21</f>
        <v>0</v>
      </c>
      <c r="B2419" s="42">
        <v>0</v>
      </c>
      <c r="C2419" s="42">
        <f t="shared" si="39"/>
        <v>0</v>
      </c>
    </row>
    <row r="2420" spans="1:3" ht="14.45" customHeight="1" x14ac:dyDescent="0.2">
      <c r="A2420" s="35">
        <f>'J2'!H9</f>
        <v>0</v>
      </c>
      <c r="B2420" s="42">
        <v>0</v>
      </c>
      <c r="C2420" s="42">
        <f t="shared" si="39"/>
        <v>0</v>
      </c>
    </row>
    <row r="2421" spans="1:3" ht="14.45" customHeight="1" x14ac:dyDescent="0.2">
      <c r="A2421" s="35">
        <f>'J2'!I10</f>
        <v>0</v>
      </c>
      <c r="B2421" s="42">
        <v>0</v>
      </c>
      <c r="C2421" s="42">
        <f t="shared" si="39"/>
        <v>0</v>
      </c>
    </row>
    <row r="2422" spans="1:3" ht="14.45" customHeight="1" x14ac:dyDescent="0.2">
      <c r="A2422" s="35">
        <f>'J2'!I11</f>
        <v>0</v>
      </c>
      <c r="B2422" s="42">
        <v>0</v>
      </c>
      <c r="C2422" s="42">
        <f t="shared" si="39"/>
        <v>0</v>
      </c>
    </row>
    <row r="2423" spans="1:3" ht="14.45" customHeight="1" x14ac:dyDescent="0.2">
      <c r="A2423" s="35">
        <f>'J2'!I12</f>
        <v>0</v>
      </c>
      <c r="B2423" s="42">
        <v>0</v>
      </c>
      <c r="C2423" s="42">
        <f t="shared" si="39"/>
        <v>0</v>
      </c>
    </row>
    <row r="2424" spans="1:3" ht="14.45" customHeight="1" x14ac:dyDescent="0.2">
      <c r="A2424" s="35">
        <f>'J2'!I13</f>
        <v>0</v>
      </c>
      <c r="B2424" s="42">
        <v>0</v>
      </c>
      <c r="C2424" s="42">
        <f t="shared" si="39"/>
        <v>0</v>
      </c>
    </row>
    <row r="2425" spans="1:3" ht="14.45" customHeight="1" x14ac:dyDescent="0.2">
      <c r="A2425" s="35">
        <f>'J2'!I14</f>
        <v>0</v>
      </c>
      <c r="B2425" s="42">
        <v>0</v>
      </c>
      <c r="C2425" s="42">
        <f t="shared" si="39"/>
        <v>0</v>
      </c>
    </row>
    <row r="2426" spans="1:3" ht="14.45" customHeight="1" x14ac:dyDescent="0.2">
      <c r="A2426" s="35">
        <f>'J2'!I15</f>
        <v>0</v>
      </c>
      <c r="B2426" s="42">
        <v>0</v>
      </c>
      <c r="C2426" s="42">
        <f t="shared" si="39"/>
        <v>0</v>
      </c>
    </row>
    <row r="2427" spans="1:3" ht="14.45" customHeight="1" x14ac:dyDescent="0.2">
      <c r="A2427" s="35">
        <f>'J2'!I16</f>
        <v>0</v>
      </c>
      <c r="B2427" s="42">
        <v>0</v>
      </c>
      <c r="C2427" s="42">
        <f t="shared" si="39"/>
        <v>0</v>
      </c>
    </row>
    <row r="2428" spans="1:3" ht="14.45" customHeight="1" x14ac:dyDescent="0.2">
      <c r="A2428" s="35">
        <f>'J2'!I18</f>
        <v>0</v>
      </c>
      <c r="B2428" s="42">
        <v>0</v>
      </c>
      <c r="C2428" s="42">
        <f t="shared" si="39"/>
        <v>0</v>
      </c>
    </row>
    <row r="2429" spans="1:3" ht="14.45" customHeight="1" x14ac:dyDescent="0.2">
      <c r="A2429" s="35">
        <f>'J2'!I19</f>
        <v>0</v>
      </c>
      <c r="B2429" s="42">
        <v>0</v>
      </c>
      <c r="C2429" s="42">
        <f t="shared" si="39"/>
        <v>0</v>
      </c>
    </row>
    <row r="2430" spans="1:3" ht="14.45" customHeight="1" x14ac:dyDescent="0.2">
      <c r="A2430" s="35">
        <f>'J2'!I20</f>
        <v>0</v>
      </c>
      <c r="B2430" s="42">
        <v>0</v>
      </c>
      <c r="C2430" s="42">
        <f t="shared" si="39"/>
        <v>0</v>
      </c>
    </row>
    <row r="2431" spans="1:3" ht="14.45" customHeight="1" x14ac:dyDescent="0.2">
      <c r="A2431" s="35">
        <f>'J2'!I21</f>
        <v>0</v>
      </c>
      <c r="B2431" s="42">
        <v>0</v>
      </c>
      <c r="C2431" s="42">
        <f t="shared" ref="C2431:C2494" si="40">A2431*B2431</f>
        <v>0</v>
      </c>
    </row>
    <row r="2432" spans="1:3" ht="14.45" customHeight="1" x14ac:dyDescent="0.2">
      <c r="A2432" s="35">
        <f>'J2'!I9</f>
        <v>0</v>
      </c>
      <c r="B2432" s="42">
        <v>0</v>
      </c>
      <c r="C2432" s="42">
        <f t="shared" si="40"/>
        <v>0</v>
      </c>
    </row>
    <row r="2433" spans="1:3" ht="14.45" customHeight="1" x14ac:dyDescent="0.2">
      <c r="A2433" s="35">
        <f>'J2'!J10</f>
        <v>0</v>
      </c>
      <c r="B2433" s="42">
        <v>0</v>
      </c>
      <c r="C2433" s="42">
        <f t="shared" si="40"/>
        <v>0</v>
      </c>
    </row>
    <row r="2434" spans="1:3" ht="14.45" customHeight="1" x14ac:dyDescent="0.2">
      <c r="A2434" s="35">
        <f>'J2'!J11</f>
        <v>0</v>
      </c>
      <c r="B2434" s="42">
        <v>0</v>
      </c>
      <c r="C2434" s="42">
        <f t="shared" si="40"/>
        <v>0</v>
      </c>
    </row>
    <row r="2435" spans="1:3" ht="14.45" customHeight="1" x14ac:dyDescent="0.2">
      <c r="A2435" s="35">
        <f>'J2'!J12</f>
        <v>0</v>
      </c>
      <c r="B2435" s="42">
        <v>0</v>
      </c>
      <c r="C2435" s="42">
        <f t="shared" si="40"/>
        <v>0</v>
      </c>
    </row>
    <row r="2436" spans="1:3" ht="14.45" customHeight="1" x14ac:dyDescent="0.2">
      <c r="A2436" s="35">
        <f>'J2'!J13</f>
        <v>0</v>
      </c>
      <c r="B2436" s="42">
        <v>0</v>
      </c>
      <c r="C2436" s="42">
        <f t="shared" si="40"/>
        <v>0</v>
      </c>
    </row>
    <row r="2437" spans="1:3" ht="14.45" customHeight="1" x14ac:dyDescent="0.2">
      <c r="A2437" s="35">
        <f>'J2'!J14</f>
        <v>0</v>
      </c>
      <c r="B2437" s="42">
        <v>0</v>
      </c>
      <c r="C2437" s="42">
        <f t="shared" si="40"/>
        <v>0</v>
      </c>
    </row>
    <row r="2438" spans="1:3" ht="14.45" customHeight="1" x14ac:dyDescent="0.2">
      <c r="A2438" s="35">
        <f>'J2'!J15</f>
        <v>0</v>
      </c>
      <c r="B2438" s="42">
        <v>0</v>
      </c>
      <c r="C2438" s="42">
        <f t="shared" si="40"/>
        <v>0</v>
      </c>
    </row>
    <row r="2439" spans="1:3" ht="14.45" customHeight="1" x14ac:dyDescent="0.2">
      <c r="A2439" s="35">
        <f>'J2'!J16</f>
        <v>0</v>
      </c>
      <c r="B2439" s="42">
        <v>0</v>
      </c>
      <c r="C2439" s="42">
        <f t="shared" si="40"/>
        <v>0</v>
      </c>
    </row>
    <row r="2440" spans="1:3" ht="14.45" customHeight="1" x14ac:dyDescent="0.2">
      <c r="A2440" s="35">
        <f>'J2'!J18</f>
        <v>0</v>
      </c>
      <c r="B2440" s="42">
        <v>0</v>
      </c>
      <c r="C2440" s="42">
        <f t="shared" si="40"/>
        <v>0</v>
      </c>
    </row>
    <row r="2441" spans="1:3" ht="14.45" customHeight="1" x14ac:dyDescent="0.2">
      <c r="A2441" s="35">
        <f>'J2'!J19</f>
        <v>0</v>
      </c>
      <c r="B2441" s="42">
        <v>0</v>
      </c>
      <c r="C2441" s="42">
        <f t="shared" si="40"/>
        <v>0</v>
      </c>
    </row>
    <row r="2442" spans="1:3" ht="14.45" customHeight="1" x14ac:dyDescent="0.2">
      <c r="A2442" s="35">
        <f>'J2'!J20</f>
        <v>0</v>
      </c>
      <c r="B2442" s="42">
        <v>0</v>
      </c>
      <c r="C2442" s="42">
        <f t="shared" si="40"/>
        <v>0</v>
      </c>
    </row>
    <row r="2443" spans="1:3" ht="14.45" customHeight="1" x14ac:dyDescent="0.2">
      <c r="A2443" s="35">
        <f>'J2'!J21</f>
        <v>0</v>
      </c>
      <c r="B2443" s="42">
        <v>0</v>
      </c>
      <c r="C2443" s="42">
        <f t="shared" si="40"/>
        <v>0</v>
      </c>
    </row>
    <row r="2444" spans="1:3" ht="14.45" customHeight="1" x14ac:dyDescent="0.2">
      <c r="A2444" s="35">
        <f>'J2'!J9</f>
        <v>0</v>
      </c>
      <c r="B2444" s="42">
        <v>0</v>
      </c>
      <c r="C2444" s="42">
        <f t="shared" si="40"/>
        <v>0</v>
      </c>
    </row>
    <row r="2445" spans="1:3" ht="14.45" customHeight="1" x14ac:dyDescent="0.2">
      <c r="A2445" s="35">
        <f>'J2'!K10</f>
        <v>0</v>
      </c>
      <c r="B2445" s="42">
        <v>0</v>
      </c>
      <c r="C2445" s="42">
        <f t="shared" si="40"/>
        <v>0</v>
      </c>
    </row>
    <row r="2446" spans="1:3" ht="14.45" customHeight="1" x14ac:dyDescent="0.2">
      <c r="A2446" s="35">
        <f>'J2'!K11</f>
        <v>0</v>
      </c>
      <c r="B2446" s="42">
        <v>0</v>
      </c>
      <c r="C2446" s="42">
        <f t="shared" si="40"/>
        <v>0</v>
      </c>
    </row>
    <row r="2447" spans="1:3" ht="14.45" customHeight="1" x14ac:dyDescent="0.2">
      <c r="A2447" s="35">
        <f>'J2'!K12</f>
        <v>0</v>
      </c>
      <c r="B2447" s="42">
        <v>0</v>
      </c>
      <c r="C2447" s="42">
        <f t="shared" si="40"/>
        <v>0</v>
      </c>
    </row>
    <row r="2448" spans="1:3" ht="14.45" customHeight="1" x14ac:dyDescent="0.2">
      <c r="A2448" s="35">
        <f>'J2'!K13</f>
        <v>0</v>
      </c>
      <c r="B2448" s="42">
        <v>0</v>
      </c>
      <c r="C2448" s="42">
        <f t="shared" si="40"/>
        <v>0</v>
      </c>
    </row>
    <row r="2449" spans="1:3" ht="14.45" customHeight="1" x14ac:dyDescent="0.2">
      <c r="A2449" s="35">
        <f>'J2'!K14</f>
        <v>0</v>
      </c>
      <c r="B2449" s="42">
        <v>0</v>
      </c>
      <c r="C2449" s="42">
        <f t="shared" si="40"/>
        <v>0</v>
      </c>
    </row>
    <row r="2450" spans="1:3" ht="14.45" customHeight="1" x14ac:dyDescent="0.2">
      <c r="A2450" s="35">
        <f>'J2'!K15</f>
        <v>0</v>
      </c>
      <c r="B2450" s="42">
        <v>0</v>
      </c>
      <c r="C2450" s="42">
        <f t="shared" si="40"/>
        <v>0</v>
      </c>
    </row>
    <row r="2451" spans="1:3" ht="14.45" customHeight="1" x14ac:dyDescent="0.2">
      <c r="A2451" s="35">
        <f>'J2'!K16</f>
        <v>0</v>
      </c>
      <c r="B2451" s="42">
        <v>0</v>
      </c>
      <c r="C2451" s="42">
        <f t="shared" si="40"/>
        <v>0</v>
      </c>
    </row>
    <row r="2452" spans="1:3" ht="14.45" customHeight="1" x14ac:dyDescent="0.2">
      <c r="A2452" s="35">
        <f>'J2'!K17</f>
        <v>0</v>
      </c>
      <c r="B2452" s="42">
        <v>0</v>
      </c>
      <c r="C2452" s="42">
        <f t="shared" si="40"/>
        <v>0</v>
      </c>
    </row>
    <row r="2453" spans="1:3" ht="14.45" customHeight="1" x14ac:dyDescent="0.2">
      <c r="A2453" s="35">
        <f>'J2'!K18</f>
        <v>0</v>
      </c>
      <c r="B2453" s="42">
        <v>0</v>
      </c>
      <c r="C2453" s="42">
        <f t="shared" si="40"/>
        <v>0</v>
      </c>
    </row>
    <row r="2454" spans="1:3" ht="14.45" customHeight="1" x14ac:dyDescent="0.2">
      <c r="A2454" s="35">
        <f>'J2'!K19</f>
        <v>0</v>
      </c>
      <c r="B2454" s="42">
        <v>0</v>
      </c>
      <c r="C2454" s="42">
        <f t="shared" si="40"/>
        <v>0</v>
      </c>
    </row>
    <row r="2455" spans="1:3" ht="14.45" customHeight="1" x14ac:dyDescent="0.2">
      <c r="A2455" s="35">
        <f>'J2'!K20</f>
        <v>0</v>
      </c>
      <c r="B2455" s="42">
        <v>0</v>
      </c>
      <c r="C2455" s="42">
        <f t="shared" si="40"/>
        <v>0</v>
      </c>
    </row>
    <row r="2456" spans="1:3" ht="14.45" customHeight="1" x14ac:dyDescent="0.2">
      <c r="A2456" s="35">
        <f>'J2'!K21</f>
        <v>0</v>
      </c>
      <c r="B2456" s="42">
        <v>0</v>
      </c>
      <c r="C2456" s="42">
        <f t="shared" si="40"/>
        <v>0</v>
      </c>
    </row>
    <row r="2457" spans="1:3" ht="14.45" customHeight="1" x14ac:dyDescent="0.2">
      <c r="A2457" s="35">
        <f>'J2'!K9</f>
        <v>0</v>
      </c>
      <c r="B2457" s="42">
        <v>0</v>
      </c>
      <c r="C2457" s="42">
        <f t="shared" si="40"/>
        <v>0</v>
      </c>
    </row>
    <row r="2458" spans="1:3" ht="14.45" customHeight="1" x14ac:dyDescent="0.2">
      <c r="A2458" s="35">
        <f>'J2'!L10</f>
        <v>0</v>
      </c>
      <c r="B2458" s="42">
        <v>0</v>
      </c>
      <c r="C2458" s="42">
        <f t="shared" si="40"/>
        <v>0</v>
      </c>
    </row>
    <row r="2459" spans="1:3" ht="14.45" customHeight="1" x14ac:dyDescent="0.2">
      <c r="A2459" s="35">
        <f>'J2'!L11</f>
        <v>0</v>
      </c>
      <c r="B2459" s="42">
        <v>0</v>
      </c>
      <c r="C2459" s="42">
        <f t="shared" si="40"/>
        <v>0</v>
      </c>
    </row>
    <row r="2460" spans="1:3" ht="14.45" customHeight="1" x14ac:dyDescent="0.2">
      <c r="A2460" s="35">
        <f>'J2'!L12</f>
        <v>0</v>
      </c>
      <c r="B2460" s="42">
        <v>0</v>
      </c>
      <c r="C2460" s="42">
        <f t="shared" si="40"/>
        <v>0</v>
      </c>
    </row>
    <row r="2461" spans="1:3" ht="14.45" customHeight="1" x14ac:dyDescent="0.2">
      <c r="A2461" s="35">
        <f>'J2'!L13</f>
        <v>0</v>
      </c>
      <c r="B2461" s="42">
        <v>0</v>
      </c>
      <c r="C2461" s="42">
        <f t="shared" si="40"/>
        <v>0</v>
      </c>
    </row>
    <row r="2462" spans="1:3" ht="14.45" customHeight="1" x14ac:dyDescent="0.2">
      <c r="A2462" s="35">
        <f>'J2'!L14</f>
        <v>0</v>
      </c>
      <c r="B2462" s="42">
        <v>0</v>
      </c>
      <c r="C2462" s="42">
        <f t="shared" si="40"/>
        <v>0</v>
      </c>
    </row>
    <row r="2463" spans="1:3" ht="14.45" customHeight="1" x14ac:dyDescent="0.2">
      <c r="A2463" s="35">
        <f>'J2'!L15</f>
        <v>0</v>
      </c>
      <c r="B2463" s="42">
        <v>0</v>
      </c>
      <c r="C2463" s="42">
        <f t="shared" si="40"/>
        <v>0</v>
      </c>
    </row>
    <row r="2464" spans="1:3" ht="14.45" customHeight="1" x14ac:dyDescent="0.2">
      <c r="A2464" s="35">
        <f>'J2'!L16</f>
        <v>0</v>
      </c>
      <c r="B2464" s="42">
        <v>0</v>
      </c>
      <c r="C2464" s="42">
        <f t="shared" si="40"/>
        <v>0</v>
      </c>
    </row>
    <row r="2465" spans="1:3" ht="14.45" customHeight="1" x14ac:dyDescent="0.2">
      <c r="A2465" s="35">
        <f>'J2'!L17</f>
        <v>0</v>
      </c>
      <c r="B2465" s="42">
        <v>0</v>
      </c>
      <c r="C2465" s="42">
        <f t="shared" si="40"/>
        <v>0</v>
      </c>
    </row>
    <row r="2466" spans="1:3" ht="14.45" customHeight="1" x14ac:dyDescent="0.2">
      <c r="A2466" s="35">
        <f>'J2'!L18</f>
        <v>0</v>
      </c>
      <c r="B2466" s="42">
        <v>0</v>
      </c>
      <c r="C2466" s="42">
        <f t="shared" si="40"/>
        <v>0</v>
      </c>
    </row>
    <row r="2467" spans="1:3" ht="14.45" customHeight="1" x14ac:dyDescent="0.2">
      <c r="A2467" s="35">
        <f>'J2'!L19</f>
        <v>0</v>
      </c>
      <c r="B2467" s="42">
        <v>0</v>
      </c>
      <c r="C2467" s="42">
        <f t="shared" si="40"/>
        <v>0</v>
      </c>
    </row>
    <row r="2468" spans="1:3" ht="14.45" customHeight="1" x14ac:dyDescent="0.2">
      <c r="A2468" s="35">
        <f>'J2'!L20</f>
        <v>0</v>
      </c>
      <c r="B2468" s="42">
        <v>0</v>
      </c>
      <c r="C2468" s="42">
        <f t="shared" si="40"/>
        <v>0</v>
      </c>
    </row>
    <row r="2469" spans="1:3" ht="14.45" customHeight="1" x14ac:dyDescent="0.2">
      <c r="A2469" s="35">
        <f>'J2'!L21</f>
        <v>0</v>
      </c>
      <c r="B2469" s="42">
        <v>0</v>
      </c>
      <c r="C2469" s="42">
        <f t="shared" si="40"/>
        <v>0</v>
      </c>
    </row>
    <row r="2470" spans="1:3" ht="14.45" customHeight="1" x14ac:dyDescent="0.2">
      <c r="A2470" s="35">
        <f>'J2'!L9</f>
        <v>0</v>
      </c>
      <c r="B2470" s="42">
        <v>0</v>
      </c>
      <c r="C2470" s="42">
        <f t="shared" si="40"/>
        <v>0</v>
      </c>
    </row>
    <row r="2471" spans="1:3" ht="14.45" customHeight="1" x14ac:dyDescent="0.2">
      <c r="A2471" s="35">
        <f>'J3'!E10</f>
        <v>0</v>
      </c>
      <c r="B2471" s="42">
        <v>0</v>
      </c>
      <c r="C2471" s="42">
        <f t="shared" si="40"/>
        <v>0</v>
      </c>
    </row>
    <row r="2472" spans="1:3" ht="14.45" customHeight="1" x14ac:dyDescent="0.2">
      <c r="A2472" s="35">
        <f>'J3'!E11</f>
        <v>0</v>
      </c>
      <c r="B2472" s="42">
        <v>0</v>
      </c>
      <c r="C2472" s="42">
        <f t="shared" si="40"/>
        <v>0</v>
      </c>
    </row>
    <row r="2473" spans="1:3" ht="14.45" customHeight="1" x14ac:dyDescent="0.2">
      <c r="A2473" s="35">
        <f>'J3'!E12</f>
        <v>0</v>
      </c>
      <c r="B2473" s="42">
        <v>0</v>
      </c>
      <c r="C2473" s="42">
        <f t="shared" si="40"/>
        <v>0</v>
      </c>
    </row>
    <row r="2474" spans="1:3" ht="14.45" customHeight="1" x14ac:dyDescent="0.2">
      <c r="A2474" s="35">
        <f>'J3'!E13</f>
        <v>0</v>
      </c>
      <c r="B2474" s="42">
        <v>0</v>
      </c>
      <c r="C2474" s="42">
        <f t="shared" si="40"/>
        <v>0</v>
      </c>
    </row>
    <row r="2475" spans="1:3" ht="14.45" customHeight="1" x14ac:dyDescent="0.2">
      <c r="A2475" s="35">
        <f>'J3'!E14</f>
        <v>0</v>
      </c>
      <c r="B2475" s="42">
        <v>0</v>
      </c>
      <c r="C2475" s="42">
        <f t="shared" si="40"/>
        <v>0</v>
      </c>
    </row>
    <row r="2476" spans="1:3" ht="14.45" customHeight="1" x14ac:dyDescent="0.2">
      <c r="A2476" s="35">
        <f>'J3'!E15</f>
        <v>0</v>
      </c>
      <c r="B2476" s="42">
        <v>0</v>
      </c>
      <c r="C2476" s="42">
        <f t="shared" si="40"/>
        <v>0</v>
      </c>
    </row>
    <row r="2477" spans="1:3" ht="14.45" customHeight="1" x14ac:dyDescent="0.2">
      <c r="A2477" s="35">
        <f>'J3'!E16</f>
        <v>0</v>
      </c>
      <c r="B2477" s="42">
        <v>0</v>
      </c>
      <c r="C2477" s="42">
        <f t="shared" si="40"/>
        <v>0</v>
      </c>
    </row>
    <row r="2478" spans="1:3" ht="14.45" customHeight="1" x14ac:dyDescent="0.2">
      <c r="A2478" s="35">
        <f>'J3'!E17</f>
        <v>0</v>
      </c>
      <c r="B2478" s="42">
        <v>0</v>
      </c>
      <c r="C2478" s="42">
        <f t="shared" si="40"/>
        <v>0</v>
      </c>
    </row>
    <row r="2479" spans="1:3" ht="14.45" customHeight="1" x14ac:dyDescent="0.2">
      <c r="A2479" s="35">
        <f>'J3'!E18</f>
        <v>0</v>
      </c>
      <c r="B2479" s="42">
        <v>0</v>
      </c>
      <c r="C2479" s="42">
        <f t="shared" si="40"/>
        <v>0</v>
      </c>
    </row>
    <row r="2480" spans="1:3" ht="14.45" customHeight="1" x14ac:dyDescent="0.2">
      <c r="A2480" s="35">
        <f>'J3'!E19</f>
        <v>0</v>
      </c>
      <c r="B2480" s="42">
        <v>0</v>
      </c>
      <c r="C2480" s="42">
        <f t="shared" si="40"/>
        <v>0</v>
      </c>
    </row>
    <row r="2481" spans="1:3" ht="14.45" customHeight="1" x14ac:dyDescent="0.2">
      <c r="A2481" s="35">
        <f>'J3'!E20</f>
        <v>0</v>
      </c>
      <c r="B2481" s="42">
        <v>0</v>
      </c>
      <c r="C2481" s="42">
        <f t="shared" si="40"/>
        <v>0</v>
      </c>
    </row>
    <row r="2482" spans="1:3" ht="14.45" customHeight="1" x14ac:dyDescent="0.2">
      <c r="A2482" s="35">
        <f>'J3'!E21</f>
        <v>0</v>
      </c>
      <c r="B2482" s="42">
        <v>0</v>
      </c>
      <c r="C2482" s="42">
        <f t="shared" si="40"/>
        <v>0</v>
      </c>
    </row>
    <row r="2483" spans="1:3" ht="14.45" customHeight="1" x14ac:dyDescent="0.2">
      <c r="A2483" s="35">
        <f>'J3'!E9</f>
        <v>0</v>
      </c>
      <c r="B2483" s="42">
        <v>0</v>
      </c>
      <c r="C2483" s="42">
        <f t="shared" si="40"/>
        <v>0</v>
      </c>
    </row>
    <row r="2484" spans="1:3" ht="14.45" customHeight="1" x14ac:dyDescent="0.2">
      <c r="A2484" s="35">
        <f>'J3'!F10</f>
        <v>0</v>
      </c>
      <c r="B2484" s="42">
        <v>0</v>
      </c>
      <c r="C2484" s="42">
        <f t="shared" si="40"/>
        <v>0</v>
      </c>
    </row>
    <row r="2485" spans="1:3" ht="14.45" customHeight="1" x14ac:dyDescent="0.2">
      <c r="A2485" s="35">
        <f>'J3'!F11</f>
        <v>0</v>
      </c>
      <c r="B2485" s="42">
        <v>0</v>
      </c>
      <c r="C2485" s="42">
        <f t="shared" si="40"/>
        <v>0</v>
      </c>
    </row>
    <row r="2486" spans="1:3" ht="14.45" customHeight="1" x14ac:dyDescent="0.2">
      <c r="A2486" s="35">
        <f>'J3'!F12</f>
        <v>0</v>
      </c>
      <c r="B2486" s="42">
        <v>0</v>
      </c>
      <c r="C2486" s="42">
        <f t="shared" si="40"/>
        <v>0</v>
      </c>
    </row>
    <row r="2487" spans="1:3" ht="14.45" customHeight="1" x14ac:dyDescent="0.2">
      <c r="A2487" s="35">
        <f>'J3'!F13</f>
        <v>0</v>
      </c>
      <c r="B2487" s="42">
        <v>0</v>
      </c>
      <c r="C2487" s="42">
        <f t="shared" si="40"/>
        <v>0</v>
      </c>
    </row>
    <row r="2488" spans="1:3" ht="14.45" customHeight="1" x14ac:dyDescent="0.2">
      <c r="A2488" s="35">
        <f>'J3'!F14</f>
        <v>0</v>
      </c>
      <c r="B2488" s="42">
        <v>0</v>
      </c>
      <c r="C2488" s="42">
        <f t="shared" si="40"/>
        <v>0</v>
      </c>
    </row>
    <row r="2489" spans="1:3" ht="14.45" customHeight="1" x14ac:dyDescent="0.2">
      <c r="A2489" s="35">
        <f>'J3'!F15</f>
        <v>0</v>
      </c>
      <c r="B2489" s="42">
        <v>0</v>
      </c>
      <c r="C2489" s="42">
        <f t="shared" si="40"/>
        <v>0</v>
      </c>
    </row>
    <row r="2490" spans="1:3" ht="14.45" customHeight="1" x14ac:dyDescent="0.2">
      <c r="A2490" s="35">
        <f>'J3'!F16</f>
        <v>0</v>
      </c>
      <c r="B2490" s="42">
        <v>0</v>
      </c>
      <c r="C2490" s="42">
        <f t="shared" si="40"/>
        <v>0</v>
      </c>
    </row>
    <row r="2491" spans="1:3" ht="14.45" customHeight="1" x14ac:dyDescent="0.2">
      <c r="A2491" s="35">
        <f>'J3'!F17</f>
        <v>0</v>
      </c>
      <c r="B2491" s="42">
        <v>0</v>
      </c>
      <c r="C2491" s="42">
        <f t="shared" si="40"/>
        <v>0</v>
      </c>
    </row>
    <row r="2492" spans="1:3" ht="14.45" customHeight="1" x14ac:dyDescent="0.2">
      <c r="A2492" s="35">
        <f>'J3'!F18</f>
        <v>0</v>
      </c>
      <c r="B2492" s="42">
        <v>0</v>
      </c>
      <c r="C2492" s="42">
        <f t="shared" si="40"/>
        <v>0</v>
      </c>
    </row>
    <row r="2493" spans="1:3" ht="14.45" customHeight="1" x14ac:dyDescent="0.2">
      <c r="A2493" s="35">
        <f>'J3'!F19</f>
        <v>0</v>
      </c>
      <c r="B2493" s="42">
        <v>0</v>
      </c>
      <c r="C2493" s="42">
        <f t="shared" si="40"/>
        <v>0</v>
      </c>
    </row>
    <row r="2494" spans="1:3" ht="14.45" customHeight="1" x14ac:dyDescent="0.2">
      <c r="A2494" s="35">
        <f>'J3'!F20</f>
        <v>0</v>
      </c>
      <c r="B2494" s="42">
        <v>0</v>
      </c>
      <c r="C2494" s="42">
        <f t="shared" si="40"/>
        <v>0</v>
      </c>
    </row>
    <row r="2495" spans="1:3" ht="14.45" customHeight="1" x14ac:dyDescent="0.2">
      <c r="A2495" s="35">
        <f>'J3'!F21</f>
        <v>0</v>
      </c>
      <c r="B2495" s="42">
        <v>0</v>
      </c>
      <c r="C2495" s="42">
        <f t="shared" ref="C2495:C2558" si="41">A2495*B2495</f>
        <v>0</v>
      </c>
    </row>
    <row r="2496" spans="1:3" ht="14.45" customHeight="1" x14ac:dyDescent="0.2">
      <c r="A2496" s="35">
        <f>'J3'!F9</f>
        <v>0</v>
      </c>
      <c r="B2496" s="42">
        <v>0</v>
      </c>
      <c r="C2496" s="42">
        <f t="shared" si="41"/>
        <v>0</v>
      </c>
    </row>
    <row r="2497" spans="1:3" ht="14.45" customHeight="1" x14ac:dyDescent="0.2">
      <c r="A2497" s="35">
        <f>'J3'!G10</f>
        <v>0</v>
      </c>
      <c r="B2497" s="42">
        <v>0</v>
      </c>
      <c r="C2497" s="42">
        <f t="shared" si="41"/>
        <v>0</v>
      </c>
    </row>
    <row r="2498" spans="1:3" ht="14.45" customHeight="1" x14ac:dyDescent="0.2">
      <c r="A2498" s="35">
        <f>'J3'!G11</f>
        <v>0</v>
      </c>
      <c r="B2498" s="42">
        <v>0</v>
      </c>
      <c r="C2498" s="42">
        <f t="shared" si="41"/>
        <v>0</v>
      </c>
    </row>
    <row r="2499" spans="1:3" ht="14.45" customHeight="1" x14ac:dyDescent="0.2">
      <c r="A2499" s="35">
        <f>'J3'!G12</f>
        <v>0</v>
      </c>
      <c r="B2499" s="42">
        <v>0</v>
      </c>
      <c r="C2499" s="42">
        <f t="shared" si="41"/>
        <v>0</v>
      </c>
    </row>
    <row r="2500" spans="1:3" ht="14.45" customHeight="1" x14ac:dyDescent="0.2">
      <c r="A2500" s="35">
        <f>'J3'!G13</f>
        <v>0</v>
      </c>
      <c r="B2500" s="42">
        <v>0</v>
      </c>
      <c r="C2500" s="42">
        <f t="shared" si="41"/>
        <v>0</v>
      </c>
    </row>
    <row r="2501" spans="1:3" ht="14.45" customHeight="1" x14ac:dyDescent="0.2">
      <c r="A2501" s="35">
        <f>'J3'!G14</f>
        <v>0</v>
      </c>
      <c r="B2501" s="42">
        <v>0</v>
      </c>
      <c r="C2501" s="42">
        <f t="shared" si="41"/>
        <v>0</v>
      </c>
    </row>
    <row r="2502" spans="1:3" ht="14.45" customHeight="1" x14ac:dyDescent="0.2">
      <c r="A2502" s="35">
        <f>'J3'!G15</f>
        <v>0</v>
      </c>
      <c r="B2502" s="42">
        <v>0</v>
      </c>
      <c r="C2502" s="42">
        <f t="shared" si="41"/>
        <v>0</v>
      </c>
    </row>
    <row r="2503" spans="1:3" ht="14.45" customHeight="1" x14ac:dyDescent="0.2">
      <c r="A2503" s="35">
        <f>'J3'!G16</f>
        <v>0</v>
      </c>
      <c r="B2503" s="42">
        <v>0</v>
      </c>
      <c r="C2503" s="42">
        <f t="shared" si="41"/>
        <v>0</v>
      </c>
    </row>
    <row r="2504" spans="1:3" ht="14.45" customHeight="1" x14ac:dyDescent="0.2">
      <c r="A2504" s="35">
        <f>'J3'!G18</f>
        <v>0</v>
      </c>
      <c r="B2504" s="42">
        <v>0</v>
      </c>
      <c r="C2504" s="42">
        <f t="shared" si="41"/>
        <v>0</v>
      </c>
    </row>
    <row r="2505" spans="1:3" ht="14.45" customHeight="1" x14ac:dyDescent="0.2">
      <c r="A2505" s="35">
        <f>'J3'!G19</f>
        <v>0</v>
      </c>
      <c r="B2505" s="42">
        <v>0</v>
      </c>
      <c r="C2505" s="42">
        <f t="shared" si="41"/>
        <v>0</v>
      </c>
    </row>
    <row r="2506" spans="1:3" ht="14.45" customHeight="1" x14ac:dyDescent="0.2">
      <c r="A2506" s="35">
        <f>'J3'!G20</f>
        <v>0</v>
      </c>
      <c r="B2506" s="42">
        <v>0</v>
      </c>
      <c r="C2506" s="42">
        <f t="shared" si="41"/>
        <v>0</v>
      </c>
    </row>
    <row r="2507" spans="1:3" ht="14.45" customHeight="1" x14ac:dyDescent="0.2">
      <c r="A2507" s="35">
        <f>'J3'!G21</f>
        <v>0</v>
      </c>
      <c r="B2507" s="42">
        <v>0</v>
      </c>
      <c r="C2507" s="42">
        <f t="shared" si="41"/>
        <v>0</v>
      </c>
    </row>
    <row r="2508" spans="1:3" ht="14.45" customHeight="1" x14ac:dyDescent="0.2">
      <c r="A2508" s="35">
        <f>'J3'!G9</f>
        <v>0</v>
      </c>
      <c r="B2508" s="42">
        <v>0</v>
      </c>
      <c r="C2508" s="42">
        <f t="shared" si="41"/>
        <v>0</v>
      </c>
    </row>
    <row r="2509" spans="1:3" ht="14.45" customHeight="1" x14ac:dyDescent="0.2">
      <c r="A2509" s="35">
        <f>'J3'!H10</f>
        <v>0</v>
      </c>
      <c r="B2509" s="42">
        <v>0</v>
      </c>
      <c r="C2509" s="42">
        <f t="shared" si="41"/>
        <v>0</v>
      </c>
    </row>
    <row r="2510" spans="1:3" ht="14.45" customHeight="1" x14ac:dyDescent="0.2">
      <c r="A2510" s="35">
        <f>'J3'!H11</f>
        <v>0</v>
      </c>
      <c r="B2510" s="42">
        <v>0</v>
      </c>
      <c r="C2510" s="42">
        <f t="shared" si="41"/>
        <v>0</v>
      </c>
    </row>
    <row r="2511" spans="1:3" ht="14.45" customHeight="1" x14ac:dyDescent="0.2">
      <c r="A2511" s="35">
        <f>'J3'!H12</f>
        <v>0</v>
      </c>
      <c r="B2511" s="42">
        <v>0</v>
      </c>
      <c r="C2511" s="42">
        <f t="shared" si="41"/>
        <v>0</v>
      </c>
    </row>
    <row r="2512" spans="1:3" ht="14.45" customHeight="1" x14ac:dyDescent="0.2">
      <c r="A2512" s="35">
        <f>'J3'!H13</f>
        <v>0</v>
      </c>
      <c r="B2512" s="42">
        <v>0</v>
      </c>
      <c r="C2512" s="42">
        <f t="shared" si="41"/>
        <v>0</v>
      </c>
    </row>
    <row r="2513" spans="1:3" ht="14.45" customHeight="1" x14ac:dyDescent="0.2">
      <c r="A2513" s="35">
        <f>'J3'!H14</f>
        <v>0</v>
      </c>
      <c r="B2513" s="42">
        <v>0</v>
      </c>
      <c r="C2513" s="42">
        <f t="shared" si="41"/>
        <v>0</v>
      </c>
    </row>
    <row r="2514" spans="1:3" ht="14.45" customHeight="1" x14ac:dyDescent="0.2">
      <c r="A2514" s="35">
        <f>'J3'!H15</f>
        <v>0</v>
      </c>
      <c r="B2514" s="42">
        <v>0</v>
      </c>
      <c r="C2514" s="42">
        <f t="shared" si="41"/>
        <v>0</v>
      </c>
    </row>
    <row r="2515" spans="1:3" ht="14.45" customHeight="1" x14ac:dyDescent="0.2">
      <c r="A2515" s="35">
        <f>'J3'!H16</f>
        <v>0</v>
      </c>
      <c r="B2515" s="42">
        <v>0</v>
      </c>
      <c r="C2515" s="42">
        <f t="shared" si="41"/>
        <v>0</v>
      </c>
    </row>
    <row r="2516" spans="1:3" ht="14.45" customHeight="1" x14ac:dyDescent="0.2">
      <c r="A2516" s="35">
        <f>'J3'!H18</f>
        <v>0</v>
      </c>
      <c r="B2516" s="42">
        <v>0</v>
      </c>
      <c r="C2516" s="42">
        <f t="shared" si="41"/>
        <v>0</v>
      </c>
    </row>
    <row r="2517" spans="1:3" ht="14.45" customHeight="1" x14ac:dyDescent="0.2">
      <c r="A2517" s="35">
        <f>'J3'!H19</f>
        <v>0</v>
      </c>
      <c r="B2517" s="42">
        <v>0</v>
      </c>
      <c r="C2517" s="42">
        <f t="shared" si="41"/>
        <v>0</v>
      </c>
    </row>
    <row r="2518" spans="1:3" ht="14.45" customHeight="1" x14ac:dyDescent="0.2">
      <c r="A2518" s="35">
        <f>'J3'!H20</f>
        <v>0</v>
      </c>
      <c r="B2518" s="42">
        <v>0</v>
      </c>
      <c r="C2518" s="42">
        <f t="shared" si="41"/>
        <v>0</v>
      </c>
    </row>
    <row r="2519" spans="1:3" ht="14.45" customHeight="1" x14ac:dyDescent="0.2">
      <c r="A2519" s="35">
        <f>'J3'!H21</f>
        <v>0</v>
      </c>
      <c r="B2519" s="42">
        <v>0</v>
      </c>
      <c r="C2519" s="42">
        <f t="shared" si="41"/>
        <v>0</v>
      </c>
    </row>
    <row r="2520" spans="1:3" ht="14.45" customHeight="1" x14ac:dyDescent="0.2">
      <c r="A2520" s="35">
        <f>'J3'!H9</f>
        <v>0</v>
      </c>
      <c r="B2520" s="42">
        <v>0</v>
      </c>
      <c r="C2520" s="42">
        <f t="shared" si="41"/>
        <v>0</v>
      </c>
    </row>
    <row r="2521" spans="1:3" ht="14.45" customHeight="1" x14ac:dyDescent="0.2">
      <c r="A2521" s="35">
        <f>'J3'!I10</f>
        <v>0</v>
      </c>
      <c r="B2521" s="42">
        <v>0</v>
      </c>
      <c r="C2521" s="42">
        <f t="shared" si="41"/>
        <v>0</v>
      </c>
    </row>
    <row r="2522" spans="1:3" ht="14.45" customHeight="1" x14ac:dyDescent="0.2">
      <c r="A2522" s="35">
        <f>'J3'!I11</f>
        <v>0</v>
      </c>
      <c r="B2522" s="42">
        <v>0</v>
      </c>
      <c r="C2522" s="42">
        <f t="shared" si="41"/>
        <v>0</v>
      </c>
    </row>
    <row r="2523" spans="1:3" ht="14.45" customHeight="1" x14ac:dyDescent="0.2">
      <c r="A2523" s="35">
        <f>'J3'!I12</f>
        <v>0</v>
      </c>
      <c r="B2523" s="42">
        <v>0</v>
      </c>
      <c r="C2523" s="42">
        <f t="shared" si="41"/>
        <v>0</v>
      </c>
    </row>
    <row r="2524" spans="1:3" ht="14.45" customHeight="1" x14ac:dyDescent="0.2">
      <c r="A2524" s="35">
        <f>'J3'!I13</f>
        <v>0</v>
      </c>
      <c r="B2524" s="42">
        <v>0</v>
      </c>
      <c r="C2524" s="42">
        <f t="shared" si="41"/>
        <v>0</v>
      </c>
    </row>
    <row r="2525" spans="1:3" ht="14.45" customHeight="1" x14ac:dyDescent="0.2">
      <c r="A2525" s="35">
        <f>'J3'!I14</f>
        <v>0</v>
      </c>
      <c r="B2525" s="42">
        <v>0</v>
      </c>
      <c r="C2525" s="42">
        <f t="shared" si="41"/>
        <v>0</v>
      </c>
    </row>
    <row r="2526" spans="1:3" ht="14.45" customHeight="1" x14ac:dyDescent="0.2">
      <c r="A2526" s="35">
        <f>'J3'!I15</f>
        <v>0</v>
      </c>
      <c r="B2526" s="42">
        <v>0</v>
      </c>
      <c r="C2526" s="42">
        <f t="shared" si="41"/>
        <v>0</v>
      </c>
    </row>
    <row r="2527" spans="1:3" ht="14.45" customHeight="1" x14ac:dyDescent="0.2">
      <c r="A2527" s="35">
        <f>'J3'!I16</f>
        <v>0</v>
      </c>
      <c r="B2527" s="42">
        <v>0</v>
      </c>
      <c r="C2527" s="42">
        <f t="shared" si="41"/>
        <v>0</v>
      </c>
    </row>
    <row r="2528" spans="1:3" ht="14.45" customHeight="1" x14ac:dyDescent="0.2">
      <c r="A2528" s="35">
        <f>'J3'!I18</f>
        <v>0</v>
      </c>
      <c r="B2528" s="42">
        <v>0</v>
      </c>
      <c r="C2528" s="42">
        <f t="shared" si="41"/>
        <v>0</v>
      </c>
    </row>
    <row r="2529" spans="1:3" ht="14.45" customHeight="1" x14ac:dyDescent="0.2">
      <c r="A2529" s="35">
        <f>'J3'!I19</f>
        <v>0</v>
      </c>
      <c r="B2529" s="42">
        <v>0</v>
      </c>
      <c r="C2529" s="42">
        <f t="shared" si="41"/>
        <v>0</v>
      </c>
    </row>
    <row r="2530" spans="1:3" ht="14.45" customHeight="1" x14ac:dyDescent="0.2">
      <c r="A2530" s="35">
        <f>'J3'!I20</f>
        <v>0</v>
      </c>
      <c r="B2530" s="42">
        <v>0</v>
      </c>
      <c r="C2530" s="42">
        <f t="shared" si="41"/>
        <v>0</v>
      </c>
    </row>
    <row r="2531" spans="1:3" ht="14.45" customHeight="1" x14ac:dyDescent="0.2">
      <c r="A2531" s="35">
        <f>'J3'!I21</f>
        <v>0</v>
      </c>
      <c r="B2531" s="42">
        <v>0</v>
      </c>
      <c r="C2531" s="42">
        <f t="shared" si="41"/>
        <v>0</v>
      </c>
    </row>
    <row r="2532" spans="1:3" ht="14.45" customHeight="1" x14ac:dyDescent="0.2">
      <c r="A2532" s="35">
        <f>'J3'!I9</f>
        <v>0</v>
      </c>
      <c r="B2532" s="42">
        <v>0</v>
      </c>
      <c r="C2532" s="42">
        <f t="shared" si="41"/>
        <v>0</v>
      </c>
    </row>
    <row r="2533" spans="1:3" ht="14.45" customHeight="1" x14ac:dyDescent="0.2">
      <c r="A2533" s="35">
        <f>'J3'!J10</f>
        <v>0</v>
      </c>
      <c r="B2533" s="42">
        <v>0</v>
      </c>
      <c r="C2533" s="42">
        <f t="shared" si="41"/>
        <v>0</v>
      </c>
    </row>
    <row r="2534" spans="1:3" ht="14.45" customHeight="1" x14ac:dyDescent="0.2">
      <c r="A2534" s="35">
        <f>'J3'!J11</f>
        <v>0</v>
      </c>
      <c r="B2534" s="42">
        <v>0</v>
      </c>
      <c r="C2534" s="42">
        <f t="shared" si="41"/>
        <v>0</v>
      </c>
    </row>
    <row r="2535" spans="1:3" ht="14.45" customHeight="1" x14ac:dyDescent="0.2">
      <c r="A2535" s="35">
        <f>'J3'!J12</f>
        <v>0</v>
      </c>
      <c r="B2535" s="42">
        <v>0</v>
      </c>
      <c r="C2535" s="42">
        <f t="shared" si="41"/>
        <v>0</v>
      </c>
    </row>
    <row r="2536" spans="1:3" ht="14.45" customHeight="1" x14ac:dyDescent="0.2">
      <c r="A2536" s="35">
        <f>'J3'!J13</f>
        <v>0</v>
      </c>
      <c r="B2536" s="42">
        <v>0</v>
      </c>
      <c r="C2536" s="42">
        <f t="shared" si="41"/>
        <v>0</v>
      </c>
    </row>
    <row r="2537" spans="1:3" ht="14.45" customHeight="1" x14ac:dyDescent="0.2">
      <c r="A2537" s="35">
        <f>'J3'!J14</f>
        <v>0</v>
      </c>
      <c r="B2537" s="42">
        <v>0</v>
      </c>
      <c r="C2537" s="42">
        <f t="shared" si="41"/>
        <v>0</v>
      </c>
    </row>
    <row r="2538" spans="1:3" ht="14.45" customHeight="1" x14ac:dyDescent="0.2">
      <c r="A2538" s="35">
        <f>'J3'!J15</f>
        <v>0</v>
      </c>
      <c r="B2538" s="42">
        <v>0</v>
      </c>
      <c r="C2538" s="42">
        <f t="shared" si="41"/>
        <v>0</v>
      </c>
    </row>
    <row r="2539" spans="1:3" ht="14.45" customHeight="1" x14ac:dyDescent="0.2">
      <c r="A2539" s="35">
        <f>'J3'!J16</f>
        <v>0</v>
      </c>
      <c r="B2539" s="42">
        <v>0</v>
      </c>
      <c r="C2539" s="42">
        <f t="shared" si="41"/>
        <v>0</v>
      </c>
    </row>
    <row r="2540" spans="1:3" ht="14.45" customHeight="1" x14ac:dyDescent="0.2">
      <c r="A2540" s="35">
        <f>'J3'!J18</f>
        <v>0</v>
      </c>
      <c r="B2540" s="42">
        <v>0</v>
      </c>
      <c r="C2540" s="42">
        <f t="shared" si="41"/>
        <v>0</v>
      </c>
    </row>
    <row r="2541" spans="1:3" ht="14.45" customHeight="1" x14ac:dyDescent="0.2">
      <c r="A2541" s="35">
        <f>'J3'!J19</f>
        <v>0</v>
      </c>
      <c r="B2541" s="42">
        <v>0</v>
      </c>
      <c r="C2541" s="42">
        <f t="shared" si="41"/>
        <v>0</v>
      </c>
    </row>
    <row r="2542" spans="1:3" ht="14.45" customHeight="1" x14ac:dyDescent="0.2">
      <c r="A2542" s="35">
        <f>'J3'!J20</f>
        <v>0</v>
      </c>
      <c r="B2542" s="42">
        <v>0</v>
      </c>
      <c r="C2542" s="42">
        <f t="shared" si="41"/>
        <v>0</v>
      </c>
    </row>
    <row r="2543" spans="1:3" ht="14.45" customHeight="1" x14ac:dyDescent="0.2">
      <c r="A2543" s="35">
        <f>'J3'!J21</f>
        <v>0</v>
      </c>
      <c r="B2543" s="42">
        <v>0</v>
      </c>
      <c r="C2543" s="42">
        <f t="shared" si="41"/>
        <v>0</v>
      </c>
    </row>
    <row r="2544" spans="1:3" ht="14.45" customHeight="1" x14ac:dyDescent="0.2">
      <c r="A2544" s="35">
        <f>'J3'!J9</f>
        <v>0</v>
      </c>
      <c r="B2544" s="42">
        <v>0</v>
      </c>
      <c r="C2544" s="42">
        <f t="shared" si="41"/>
        <v>0</v>
      </c>
    </row>
    <row r="2545" spans="1:3" ht="14.45" customHeight="1" x14ac:dyDescent="0.2">
      <c r="A2545" s="35">
        <f>'J3'!K10</f>
        <v>0</v>
      </c>
      <c r="B2545" s="42">
        <v>0</v>
      </c>
      <c r="C2545" s="42">
        <f t="shared" si="41"/>
        <v>0</v>
      </c>
    </row>
    <row r="2546" spans="1:3" ht="14.45" customHeight="1" x14ac:dyDescent="0.2">
      <c r="A2546" s="35">
        <f>'J3'!K11</f>
        <v>0</v>
      </c>
      <c r="B2546" s="42">
        <v>0</v>
      </c>
      <c r="C2546" s="42">
        <f t="shared" si="41"/>
        <v>0</v>
      </c>
    </row>
    <row r="2547" spans="1:3" ht="14.45" customHeight="1" x14ac:dyDescent="0.2">
      <c r="A2547" s="35">
        <f>'J3'!K12</f>
        <v>0</v>
      </c>
      <c r="B2547" s="42">
        <v>0</v>
      </c>
      <c r="C2547" s="42">
        <f t="shared" si="41"/>
        <v>0</v>
      </c>
    </row>
    <row r="2548" spans="1:3" ht="14.45" customHeight="1" x14ac:dyDescent="0.2">
      <c r="A2548" s="35">
        <f>'J3'!K13</f>
        <v>0</v>
      </c>
      <c r="B2548" s="42">
        <v>0</v>
      </c>
      <c r="C2548" s="42">
        <f t="shared" si="41"/>
        <v>0</v>
      </c>
    </row>
    <row r="2549" spans="1:3" ht="14.45" customHeight="1" x14ac:dyDescent="0.2">
      <c r="A2549" s="35">
        <f>'J3'!K14</f>
        <v>0</v>
      </c>
      <c r="B2549" s="42">
        <v>0</v>
      </c>
      <c r="C2549" s="42">
        <f t="shared" si="41"/>
        <v>0</v>
      </c>
    </row>
    <row r="2550" spans="1:3" ht="14.45" customHeight="1" x14ac:dyDescent="0.2">
      <c r="A2550" s="35">
        <f>'J3'!K15</f>
        <v>0</v>
      </c>
      <c r="B2550" s="42">
        <v>0</v>
      </c>
      <c r="C2550" s="42">
        <f t="shared" si="41"/>
        <v>0</v>
      </c>
    </row>
    <row r="2551" spans="1:3" ht="14.45" customHeight="1" x14ac:dyDescent="0.2">
      <c r="A2551" s="35">
        <f>'J3'!K16</f>
        <v>0</v>
      </c>
      <c r="B2551" s="42">
        <v>0</v>
      </c>
      <c r="C2551" s="42">
        <f t="shared" si="41"/>
        <v>0</v>
      </c>
    </row>
    <row r="2552" spans="1:3" ht="14.45" customHeight="1" x14ac:dyDescent="0.2">
      <c r="A2552" s="35">
        <f>'J3'!K17</f>
        <v>0</v>
      </c>
      <c r="B2552" s="42">
        <v>0</v>
      </c>
      <c r="C2552" s="42">
        <f t="shared" si="41"/>
        <v>0</v>
      </c>
    </row>
    <row r="2553" spans="1:3" ht="14.45" customHeight="1" x14ac:dyDescent="0.2">
      <c r="A2553" s="35">
        <f>'J3'!K18</f>
        <v>0</v>
      </c>
      <c r="B2553" s="42">
        <v>0</v>
      </c>
      <c r="C2553" s="42">
        <f t="shared" si="41"/>
        <v>0</v>
      </c>
    </row>
    <row r="2554" spans="1:3" ht="14.45" customHeight="1" x14ac:dyDescent="0.2">
      <c r="A2554" s="35">
        <f>'J3'!K19</f>
        <v>0</v>
      </c>
      <c r="B2554" s="42">
        <v>0</v>
      </c>
      <c r="C2554" s="42">
        <f t="shared" si="41"/>
        <v>0</v>
      </c>
    </row>
    <row r="2555" spans="1:3" ht="14.45" customHeight="1" x14ac:dyDescent="0.2">
      <c r="A2555" s="35">
        <f>'J3'!K20</f>
        <v>0</v>
      </c>
      <c r="B2555" s="42">
        <v>0</v>
      </c>
      <c r="C2555" s="42">
        <f t="shared" si="41"/>
        <v>0</v>
      </c>
    </row>
    <row r="2556" spans="1:3" ht="14.45" customHeight="1" x14ac:dyDescent="0.2">
      <c r="A2556" s="35">
        <f>'J3'!K21</f>
        <v>0</v>
      </c>
      <c r="B2556" s="42">
        <v>0</v>
      </c>
      <c r="C2556" s="42">
        <f t="shared" si="41"/>
        <v>0</v>
      </c>
    </row>
    <row r="2557" spans="1:3" ht="14.45" customHeight="1" x14ac:dyDescent="0.2">
      <c r="A2557" s="35">
        <f>'J3'!K9</f>
        <v>0</v>
      </c>
      <c r="B2557" s="42">
        <v>0</v>
      </c>
      <c r="C2557" s="42">
        <f t="shared" si="41"/>
        <v>0</v>
      </c>
    </row>
    <row r="2558" spans="1:3" ht="14.45" customHeight="1" x14ac:dyDescent="0.2">
      <c r="A2558" s="35">
        <f>'J3'!L10</f>
        <v>0</v>
      </c>
      <c r="B2558" s="42">
        <v>0</v>
      </c>
      <c r="C2558" s="42">
        <f t="shared" si="41"/>
        <v>0</v>
      </c>
    </row>
    <row r="2559" spans="1:3" ht="14.45" customHeight="1" x14ac:dyDescent="0.2">
      <c r="A2559" s="35">
        <f>'J3'!L11</f>
        <v>0</v>
      </c>
      <c r="B2559" s="42">
        <v>0</v>
      </c>
      <c r="C2559" s="42">
        <f t="shared" ref="C2559:C2622" si="42">A2559*B2559</f>
        <v>0</v>
      </c>
    </row>
    <row r="2560" spans="1:3" ht="14.45" customHeight="1" x14ac:dyDescent="0.2">
      <c r="A2560" s="35">
        <f>'J3'!L12</f>
        <v>0</v>
      </c>
      <c r="B2560" s="42">
        <v>0</v>
      </c>
      <c r="C2560" s="42">
        <f t="shared" si="42"/>
        <v>0</v>
      </c>
    </row>
    <row r="2561" spans="1:3" ht="14.45" customHeight="1" x14ac:dyDescent="0.2">
      <c r="A2561" s="35">
        <f>'J3'!L13</f>
        <v>0</v>
      </c>
      <c r="B2561" s="42">
        <v>0</v>
      </c>
      <c r="C2561" s="42">
        <f t="shared" si="42"/>
        <v>0</v>
      </c>
    </row>
    <row r="2562" spans="1:3" ht="14.45" customHeight="1" x14ac:dyDescent="0.2">
      <c r="A2562" s="35">
        <f>'J3'!L14</f>
        <v>0</v>
      </c>
      <c r="B2562" s="42">
        <v>0</v>
      </c>
      <c r="C2562" s="42">
        <f t="shared" si="42"/>
        <v>0</v>
      </c>
    </row>
    <row r="2563" spans="1:3" ht="14.45" customHeight="1" x14ac:dyDescent="0.2">
      <c r="A2563" s="35">
        <f>'J3'!L15</f>
        <v>0</v>
      </c>
      <c r="B2563" s="42">
        <v>0</v>
      </c>
      <c r="C2563" s="42">
        <f t="shared" si="42"/>
        <v>0</v>
      </c>
    </row>
    <row r="2564" spans="1:3" ht="14.45" customHeight="1" x14ac:dyDescent="0.2">
      <c r="A2564" s="35">
        <f>'J3'!L16</f>
        <v>0</v>
      </c>
      <c r="B2564" s="42">
        <v>0</v>
      </c>
      <c r="C2564" s="42">
        <f t="shared" si="42"/>
        <v>0</v>
      </c>
    </row>
    <row r="2565" spans="1:3" ht="14.45" customHeight="1" x14ac:dyDescent="0.2">
      <c r="A2565" s="35">
        <f>'J3'!L17</f>
        <v>0</v>
      </c>
      <c r="B2565" s="42">
        <v>0</v>
      </c>
      <c r="C2565" s="42">
        <f t="shared" si="42"/>
        <v>0</v>
      </c>
    </row>
    <row r="2566" spans="1:3" ht="14.45" customHeight="1" x14ac:dyDescent="0.2">
      <c r="A2566" s="35">
        <f>'J3'!L18</f>
        <v>0</v>
      </c>
      <c r="B2566" s="42">
        <v>0</v>
      </c>
      <c r="C2566" s="42">
        <f t="shared" si="42"/>
        <v>0</v>
      </c>
    </row>
    <row r="2567" spans="1:3" ht="14.45" customHeight="1" x14ac:dyDescent="0.2">
      <c r="A2567" s="35">
        <f>'J3'!L19</f>
        <v>0</v>
      </c>
      <c r="B2567" s="42">
        <v>0</v>
      </c>
      <c r="C2567" s="42">
        <f t="shared" si="42"/>
        <v>0</v>
      </c>
    </row>
    <row r="2568" spans="1:3" ht="14.45" customHeight="1" x14ac:dyDescent="0.2">
      <c r="A2568" s="35">
        <f>'J3'!L20</f>
        <v>0</v>
      </c>
      <c r="B2568" s="42">
        <v>0</v>
      </c>
      <c r="C2568" s="42">
        <f t="shared" si="42"/>
        <v>0</v>
      </c>
    </row>
    <row r="2569" spans="1:3" ht="14.45" customHeight="1" x14ac:dyDescent="0.2">
      <c r="A2569" s="35">
        <f>'J3'!L21</f>
        <v>0</v>
      </c>
      <c r="B2569" s="42">
        <v>0</v>
      </c>
      <c r="C2569" s="42">
        <f t="shared" si="42"/>
        <v>0</v>
      </c>
    </row>
    <row r="2570" spans="1:3" ht="14.45" customHeight="1" x14ac:dyDescent="0.2">
      <c r="A2570" s="35">
        <f>'J3'!L9</f>
        <v>0</v>
      </c>
      <c r="B2570" s="42">
        <v>0</v>
      </c>
      <c r="C2570" s="42">
        <f t="shared" si="42"/>
        <v>0</v>
      </c>
    </row>
    <row r="2571" spans="1:3" ht="14.45" customHeight="1" x14ac:dyDescent="0.2">
      <c r="A2571" s="35">
        <f>'J4'!E10</f>
        <v>0</v>
      </c>
      <c r="B2571" s="42">
        <v>0</v>
      </c>
      <c r="C2571" s="42">
        <f t="shared" si="42"/>
        <v>0</v>
      </c>
    </row>
    <row r="2572" spans="1:3" ht="14.45" customHeight="1" x14ac:dyDescent="0.2">
      <c r="A2572" s="35">
        <f>'J4'!E11</f>
        <v>0</v>
      </c>
      <c r="B2572" s="42">
        <v>0</v>
      </c>
      <c r="C2572" s="42">
        <f t="shared" si="42"/>
        <v>0</v>
      </c>
    </row>
    <row r="2573" spans="1:3" ht="14.45" customHeight="1" x14ac:dyDescent="0.2">
      <c r="A2573" s="35">
        <f>'J4'!E12</f>
        <v>0</v>
      </c>
      <c r="B2573" s="42">
        <v>0</v>
      </c>
      <c r="C2573" s="42">
        <f t="shared" si="42"/>
        <v>0</v>
      </c>
    </row>
    <row r="2574" spans="1:3" ht="14.45" customHeight="1" x14ac:dyDescent="0.2">
      <c r="A2574" s="35">
        <f>'J4'!E13</f>
        <v>0</v>
      </c>
      <c r="B2574" s="42">
        <v>0</v>
      </c>
      <c r="C2574" s="42">
        <f t="shared" si="42"/>
        <v>0</v>
      </c>
    </row>
    <row r="2575" spans="1:3" ht="14.45" customHeight="1" x14ac:dyDescent="0.2">
      <c r="A2575" s="35">
        <f>'J4'!E14</f>
        <v>0</v>
      </c>
      <c r="B2575" s="42">
        <v>0</v>
      </c>
      <c r="C2575" s="42">
        <f t="shared" si="42"/>
        <v>0</v>
      </c>
    </row>
    <row r="2576" spans="1:3" ht="14.45" customHeight="1" x14ac:dyDescent="0.2">
      <c r="A2576" s="35">
        <f>'J4'!E15</f>
        <v>0</v>
      </c>
      <c r="B2576" s="42">
        <v>0</v>
      </c>
      <c r="C2576" s="42">
        <f t="shared" si="42"/>
        <v>0</v>
      </c>
    </row>
    <row r="2577" spans="1:3" ht="14.45" customHeight="1" x14ac:dyDescent="0.2">
      <c r="A2577" s="35">
        <f>'J4'!E16</f>
        <v>0</v>
      </c>
      <c r="B2577" s="42">
        <v>0</v>
      </c>
      <c r="C2577" s="42">
        <f t="shared" si="42"/>
        <v>0</v>
      </c>
    </row>
    <row r="2578" spans="1:3" ht="14.45" customHeight="1" x14ac:dyDescent="0.2">
      <c r="A2578" s="35">
        <f>'J4'!E17</f>
        <v>0</v>
      </c>
      <c r="B2578" s="42">
        <v>0</v>
      </c>
      <c r="C2578" s="42">
        <f t="shared" si="42"/>
        <v>0</v>
      </c>
    </row>
    <row r="2579" spans="1:3" ht="14.45" customHeight="1" x14ac:dyDescent="0.2">
      <c r="A2579" s="35">
        <f>'J4'!E18</f>
        <v>0</v>
      </c>
      <c r="B2579" s="42">
        <v>0</v>
      </c>
      <c r="C2579" s="42">
        <f t="shared" si="42"/>
        <v>0</v>
      </c>
    </row>
    <row r="2580" spans="1:3" ht="14.45" customHeight="1" x14ac:dyDescent="0.2">
      <c r="A2580" s="35">
        <f>'J4'!E19</f>
        <v>0</v>
      </c>
      <c r="B2580" s="42">
        <v>0</v>
      </c>
      <c r="C2580" s="42">
        <f t="shared" si="42"/>
        <v>0</v>
      </c>
    </row>
    <row r="2581" spans="1:3" ht="14.45" customHeight="1" x14ac:dyDescent="0.2">
      <c r="A2581" s="35">
        <f>'J4'!E20</f>
        <v>0</v>
      </c>
      <c r="B2581" s="42">
        <v>0</v>
      </c>
      <c r="C2581" s="42">
        <f t="shared" si="42"/>
        <v>0</v>
      </c>
    </row>
    <row r="2582" spans="1:3" ht="14.45" customHeight="1" x14ac:dyDescent="0.2">
      <c r="A2582" s="35">
        <f>'J4'!E21</f>
        <v>0</v>
      </c>
      <c r="B2582" s="42">
        <v>0</v>
      </c>
      <c r="C2582" s="42">
        <f t="shared" si="42"/>
        <v>0</v>
      </c>
    </row>
    <row r="2583" spans="1:3" ht="14.45" customHeight="1" x14ac:dyDescent="0.2">
      <c r="A2583" s="35">
        <f>'J4'!E9</f>
        <v>0</v>
      </c>
      <c r="B2583" s="42">
        <v>0</v>
      </c>
      <c r="C2583" s="42">
        <f t="shared" si="42"/>
        <v>0</v>
      </c>
    </row>
    <row r="2584" spans="1:3" ht="14.45" customHeight="1" x14ac:dyDescent="0.2">
      <c r="A2584" s="35">
        <f>'J4'!F10</f>
        <v>0</v>
      </c>
      <c r="B2584" s="42">
        <v>0</v>
      </c>
      <c r="C2584" s="42">
        <f t="shared" si="42"/>
        <v>0</v>
      </c>
    </row>
    <row r="2585" spans="1:3" ht="14.45" customHeight="1" x14ac:dyDescent="0.2">
      <c r="A2585" s="35">
        <f>'J4'!F11</f>
        <v>0</v>
      </c>
      <c r="B2585" s="42">
        <v>0</v>
      </c>
      <c r="C2585" s="42">
        <f t="shared" si="42"/>
        <v>0</v>
      </c>
    </row>
    <row r="2586" spans="1:3" ht="14.45" customHeight="1" x14ac:dyDescent="0.2">
      <c r="A2586" s="35">
        <f>'J4'!F12</f>
        <v>0</v>
      </c>
      <c r="B2586" s="42">
        <v>0</v>
      </c>
      <c r="C2586" s="42">
        <f t="shared" si="42"/>
        <v>0</v>
      </c>
    </row>
    <row r="2587" spans="1:3" ht="14.45" customHeight="1" x14ac:dyDescent="0.2">
      <c r="A2587" s="35">
        <f>'J4'!F13</f>
        <v>0</v>
      </c>
      <c r="B2587" s="42">
        <v>0</v>
      </c>
      <c r="C2587" s="42">
        <f t="shared" si="42"/>
        <v>0</v>
      </c>
    </row>
    <row r="2588" spans="1:3" ht="14.45" customHeight="1" x14ac:dyDescent="0.2">
      <c r="A2588" s="35">
        <f>'J4'!F14</f>
        <v>0</v>
      </c>
      <c r="B2588" s="42">
        <v>0</v>
      </c>
      <c r="C2588" s="42">
        <f t="shared" si="42"/>
        <v>0</v>
      </c>
    </row>
    <row r="2589" spans="1:3" ht="14.45" customHeight="1" x14ac:dyDescent="0.2">
      <c r="A2589" s="35">
        <f>'J4'!F15</f>
        <v>0</v>
      </c>
      <c r="B2589" s="42">
        <v>0</v>
      </c>
      <c r="C2589" s="42">
        <f t="shared" si="42"/>
        <v>0</v>
      </c>
    </row>
    <row r="2590" spans="1:3" ht="14.45" customHeight="1" x14ac:dyDescent="0.2">
      <c r="A2590" s="35">
        <f>'J4'!F16</f>
        <v>0</v>
      </c>
      <c r="B2590" s="42">
        <v>0</v>
      </c>
      <c r="C2590" s="42">
        <f t="shared" si="42"/>
        <v>0</v>
      </c>
    </row>
    <row r="2591" spans="1:3" ht="14.45" customHeight="1" x14ac:dyDescent="0.2">
      <c r="A2591" s="35">
        <f>'J4'!F17</f>
        <v>0</v>
      </c>
      <c r="B2591" s="42">
        <v>0</v>
      </c>
      <c r="C2591" s="42">
        <f t="shared" si="42"/>
        <v>0</v>
      </c>
    </row>
    <row r="2592" spans="1:3" ht="14.45" customHeight="1" x14ac:dyDescent="0.2">
      <c r="A2592" s="35">
        <f>'J4'!F18</f>
        <v>0</v>
      </c>
      <c r="B2592" s="42">
        <v>0</v>
      </c>
      <c r="C2592" s="42">
        <f t="shared" si="42"/>
        <v>0</v>
      </c>
    </row>
    <row r="2593" spans="1:3" ht="14.45" customHeight="1" x14ac:dyDescent="0.2">
      <c r="A2593" s="35">
        <f>'J4'!F19</f>
        <v>0</v>
      </c>
      <c r="B2593" s="42">
        <v>0</v>
      </c>
      <c r="C2593" s="42">
        <f t="shared" si="42"/>
        <v>0</v>
      </c>
    </row>
    <row r="2594" spans="1:3" ht="14.45" customHeight="1" x14ac:dyDescent="0.2">
      <c r="A2594" s="35">
        <f>'J4'!F20</f>
        <v>0</v>
      </c>
      <c r="B2594" s="42">
        <v>0</v>
      </c>
      <c r="C2594" s="42">
        <f t="shared" si="42"/>
        <v>0</v>
      </c>
    </row>
    <row r="2595" spans="1:3" ht="14.45" customHeight="1" x14ac:dyDescent="0.2">
      <c r="A2595" s="35">
        <f>'J4'!F21</f>
        <v>0</v>
      </c>
      <c r="B2595" s="42">
        <v>0</v>
      </c>
      <c r="C2595" s="42">
        <f t="shared" si="42"/>
        <v>0</v>
      </c>
    </row>
    <row r="2596" spans="1:3" ht="14.45" customHeight="1" x14ac:dyDescent="0.2">
      <c r="A2596" s="35">
        <f>'J4'!F9</f>
        <v>0</v>
      </c>
      <c r="B2596" s="42">
        <v>0</v>
      </c>
      <c r="C2596" s="42">
        <f t="shared" si="42"/>
        <v>0</v>
      </c>
    </row>
    <row r="2597" spans="1:3" ht="14.45" customHeight="1" x14ac:dyDescent="0.2">
      <c r="A2597" s="35">
        <f>'J4'!G10</f>
        <v>0</v>
      </c>
      <c r="B2597" s="42">
        <v>0</v>
      </c>
      <c r="C2597" s="42">
        <f t="shared" si="42"/>
        <v>0</v>
      </c>
    </row>
    <row r="2598" spans="1:3" ht="14.45" customHeight="1" x14ac:dyDescent="0.2">
      <c r="A2598" s="35">
        <f>'J4'!G11</f>
        <v>0</v>
      </c>
      <c r="B2598" s="42">
        <v>0</v>
      </c>
      <c r="C2598" s="42">
        <f t="shared" si="42"/>
        <v>0</v>
      </c>
    </row>
    <row r="2599" spans="1:3" ht="14.45" customHeight="1" x14ac:dyDescent="0.2">
      <c r="A2599" s="35">
        <f>'J4'!G12</f>
        <v>0</v>
      </c>
      <c r="B2599" s="42">
        <v>0</v>
      </c>
      <c r="C2599" s="42">
        <f t="shared" si="42"/>
        <v>0</v>
      </c>
    </row>
    <row r="2600" spans="1:3" ht="14.45" customHeight="1" x14ac:dyDescent="0.2">
      <c r="A2600" s="35">
        <f>'J4'!G13</f>
        <v>0</v>
      </c>
      <c r="B2600" s="42">
        <v>0</v>
      </c>
      <c r="C2600" s="42">
        <f t="shared" si="42"/>
        <v>0</v>
      </c>
    </row>
    <row r="2601" spans="1:3" ht="14.45" customHeight="1" x14ac:dyDescent="0.2">
      <c r="A2601" s="35">
        <f>'J4'!G14</f>
        <v>0</v>
      </c>
      <c r="B2601" s="42">
        <v>0</v>
      </c>
      <c r="C2601" s="42">
        <f t="shared" si="42"/>
        <v>0</v>
      </c>
    </row>
    <row r="2602" spans="1:3" ht="14.45" customHeight="1" x14ac:dyDescent="0.2">
      <c r="A2602" s="35">
        <f>'J4'!G15</f>
        <v>0</v>
      </c>
      <c r="B2602" s="42">
        <v>0</v>
      </c>
      <c r="C2602" s="42">
        <f t="shared" si="42"/>
        <v>0</v>
      </c>
    </row>
    <row r="2603" spans="1:3" ht="14.45" customHeight="1" x14ac:dyDescent="0.2">
      <c r="A2603" s="35">
        <f>'J4'!G16</f>
        <v>0</v>
      </c>
      <c r="B2603" s="42">
        <v>0</v>
      </c>
      <c r="C2603" s="42">
        <f t="shared" si="42"/>
        <v>0</v>
      </c>
    </row>
    <row r="2604" spans="1:3" ht="14.45" customHeight="1" x14ac:dyDescent="0.2">
      <c r="A2604" s="35">
        <f>'J4'!G18</f>
        <v>0</v>
      </c>
      <c r="B2604" s="42">
        <v>0</v>
      </c>
      <c r="C2604" s="42">
        <f t="shared" si="42"/>
        <v>0</v>
      </c>
    </row>
    <row r="2605" spans="1:3" ht="14.45" customHeight="1" x14ac:dyDescent="0.2">
      <c r="A2605" s="35">
        <f>'J4'!G19</f>
        <v>0</v>
      </c>
      <c r="B2605" s="42">
        <v>0</v>
      </c>
      <c r="C2605" s="42">
        <f t="shared" si="42"/>
        <v>0</v>
      </c>
    </row>
    <row r="2606" spans="1:3" ht="14.45" customHeight="1" x14ac:dyDescent="0.2">
      <c r="A2606" s="35">
        <f>'J4'!G20</f>
        <v>0</v>
      </c>
      <c r="B2606" s="42">
        <v>0</v>
      </c>
      <c r="C2606" s="42">
        <f t="shared" si="42"/>
        <v>0</v>
      </c>
    </row>
    <row r="2607" spans="1:3" ht="14.45" customHeight="1" x14ac:dyDescent="0.2">
      <c r="A2607" s="35">
        <f>'J4'!G21</f>
        <v>0</v>
      </c>
      <c r="B2607" s="42">
        <v>0</v>
      </c>
      <c r="C2607" s="42">
        <f t="shared" si="42"/>
        <v>0</v>
      </c>
    </row>
    <row r="2608" spans="1:3" ht="14.45" customHeight="1" x14ac:dyDescent="0.2">
      <c r="A2608" s="35">
        <f>'J4'!G9</f>
        <v>0</v>
      </c>
      <c r="B2608" s="42">
        <v>0</v>
      </c>
      <c r="C2608" s="42">
        <f t="shared" si="42"/>
        <v>0</v>
      </c>
    </row>
    <row r="2609" spans="1:3" ht="14.45" customHeight="1" x14ac:dyDescent="0.2">
      <c r="A2609" s="35">
        <f>'J4'!H10</f>
        <v>0</v>
      </c>
      <c r="B2609" s="42">
        <v>0</v>
      </c>
      <c r="C2609" s="42">
        <f t="shared" si="42"/>
        <v>0</v>
      </c>
    </row>
    <row r="2610" spans="1:3" ht="14.45" customHeight="1" x14ac:dyDescent="0.2">
      <c r="A2610" s="35">
        <f>'J4'!H11</f>
        <v>0</v>
      </c>
      <c r="B2610" s="42">
        <v>0</v>
      </c>
      <c r="C2610" s="42">
        <f t="shared" si="42"/>
        <v>0</v>
      </c>
    </row>
    <row r="2611" spans="1:3" ht="14.45" customHeight="1" x14ac:dyDescent="0.2">
      <c r="A2611" s="35">
        <f>'J4'!H12</f>
        <v>0</v>
      </c>
      <c r="B2611" s="42">
        <v>0</v>
      </c>
      <c r="C2611" s="42">
        <f t="shared" si="42"/>
        <v>0</v>
      </c>
    </row>
    <row r="2612" spans="1:3" ht="14.45" customHeight="1" x14ac:dyDescent="0.2">
      <c r="A2612" s="35">
        <f>'J4'!H13</f>
        <v>0</v>
      </c>
      <c r="B2612" s="42">
        <v>0</v>
      </c>
      <c r="C2612" s="42">
        <f t="shared" si="42"/>
        <v>0</v>
      </c>
    </row>
    <row r="2613" spans="1:3" ht="14.45" customHeight="1" x14ac:dyDescent="0.2">
      <c r="A2613" s="35">
        <f>'J4'!H14</f>
        <v>0</v>
      </c>
      <c r="B2613" s="42">
        <v>0</v>
      </c>
      <c r="C2613" s="42">
        <f t="shared" si="42"/>
        <v>0</v>
      </c>
    </row>
    <row r="2614" spans="1:3" ht="14.45" customHeight="1" x14ac:dyDescent="0.2">
      <c r="A2614" s="35">
        <f>'J4'!H15</f>
        <v>0</v>
      </c>
      <c r="B2614" s="42">
        <v>0</v>
      </c>
      <c r="C2614" s="42">
        <f t="shared" si="42"/>
        <v>0</v>
      </c>
    </row>
    <row r="2615" spans="1:3" ht="14.45" customHeight="1" x14ac:dyDescent="0.2">
      <c r="A2615" s="35">
        <f>'J4'!H16</f>
        <v>0</v>
      </c>
      <c r="B2615" s="42">
        <v>0</v>
      </c>
      <c r="C2615" s="42">
        <f t="shared" si="42"/>
        <v>0</v>
      </c>
    </row>
    <row r="2616" spans="1:3" ht="14.45" customHeight="1" x14ac:dyDescent="0.2">
      <c r="A2616" s="35">
        <f>'J4'!H18</f>
        <v>0</v>
      </c>
      <c r="B2616" s="42">
        <v>0</v>
      </c>
      <c r="C2616" s="42">
        <f t="shared" si="42"/>
        <v>0</v>
      </c>
    </row>
    <row r="2617" spans="1:3" ht="14.45" customHeight="1" x14ac:dyDescent="0.2">
      <c r="A2617" s="35">
        <f>'J4'!H19</f>
        <v>0</v>
      </c>
      <c r="B2617" s="42">
        <v>0</v>
      </c>
      <c r="C2617" s="42">
        <f t="shared" si="42"/>
        <v>0</v>
      </c>
    </row>
    <row r="2618" spans="1:3" ht="14.45" customHeight="1" x14ac:dyDescent="0.2">
      <c r="A2618" s="35">
        <f>'J4'!H20</f>
        <v>0</v>
      </c>
      <c r="B2618" s="42">
        <v>0</v>
      </c>
      <c r="C2618" s="42">
        <f t="shared" si="42"/>
        <v>0</v>
      </c>
    </row>
    <row r="2619" spans="1:3" ht="14.45" customHeight="1" x14ac:dyDescent="0.2">
      <c r="A2619" s="35">
        <f>'J4'!H21</f>
        <v>0</v>
      </c>
      <c r="B2619" s="42">
        <v>0</v>
      </c>
      <c r="C2619" s="42">
        <f t="shared" si="42"/>
        <v>0</v>
      </c>
    </row>
    <row r="2620" spans="1:3" ht="14.45" customHeight="1" x14ac:dyDescent="0.2">
      <c r="A2620" s="35">
        <f>'J4'!H9</f>
        <v>0</v>
      </c>
      <c r="B2620" s="42">
        <v>0</v>
      </c>
      <c r="C2620" s="42">
        <f t="shared" si="42"/>
        <v>0</v>
      </c>
    </row>
    <row r="2621" spans="1:3" ht="14.45" customHeight="1" x14ac:dyDescent="0.2">
      <c r="A2621" s="35">
        <f>'J4'!I10</f>
        <v>0</v>
      </c>
      <c r="B2621" s="42">
        <v>0</v>
      </c>
      <c r="C2621" s="42">
        <f t="shared" si="42"/>
        <v>0</v>
      </c>
    </row>
    <row r="2622" spans="1:3" ht="14.45" customHeight="1" x14ac:dyDescent="0.2">
      <c r="A2622" s="35">
        <f>'J4'!I11</f>
        <v>0</v>
      </c>
      <c r="B2622" s="42">
        <v>0</v>
      </c>
      <c r="C2622" s="42">
        <f t="shared" si="42"/>
        <v>0</v>
      </c>
    </row>
    <row r="2623" spans="1:3" ht="14.45" customHeight="1" x14ac:dyDescent="0.2">
      <c r="A2623" s="35">
        <f>'J4'!I12</f>
        <v>0</v>
      </c>
      <c r="B2623" s="42">
        <v>0</v>
      </c>
      <c r="C2623" s="42">
        <f t="shared" ref="C2623:C2686" si="43">A2623*B2623</f>
        <v>0</v>
      </c>
    </row>
    <row r="2624" spans="1:3" ht="14.45" customHeight="1" x14ac:dyDescent="0.2">
      <c r="A2624" s="35">
        <f>'J4'!I13</f>
        <v>0</v>
      </c>
      <c r="B2624" s="42">
        <v>0</v>
      </c>
      <c r="C2624" s="42">
        <f t="shared" si="43"/>
        <v>0</v>
      </c>
    </row>
    <row r="2625" spans="1:3" ht="14.45" customHeight="1" x14ac:dyDescent="0.2">
      <c r="A2625" s="35">
        <f>'J4'!I14</f>
        <v>0</v>
      </c>
      <c r="B2625" s="42">
        <v>0</v>
      </c>
      <c r="C2625" s="42">
        <f t="shared" si="43"/>
        <v>0</v>
      </c>
    </row>
    <row r="2626" spans="1:3" ht="14.45" customHeight="1" x14ac:dyDescent="0.2">
      <c r="A2626" s="35">
        <f>'J4'!I15</f>
        <v>0</v>
      </c>
      <c r="B2626" s="42">
        <v>0</v>
      </c>
      <c r="C2626" s="42">
        <f t="shared" si="43"/>
        <v>0</v>
      </c>
    </row>
    <row r="2627" spans="1:3" ht="14.45" customHeight="1" x14ac:dyDescent="0.2">
      <c r="A2627" s="35">
        <f>'J4'!I16</f>
        <v>0</v>
      </c>
      <c r="B2627" s="42">
        <v>0</v>
      </c>
      <c r="C2627" s="42">
        <f t="shared" si="43"/>
        <v>0</v>
      </c>
    </row>
    <row r="2628" spans="1:3" ht="14.45" customHeight="1" x14ac:dyDescent="0.2">
      <c r="A2628" s="35">
        <f>'J4'!I18</f>
        <v>0</v>
      </c>
      <c r="B2628" s="42">
        <v>0</v>
      </c>
      <c r="C2628" s="42">
        <f t="shared" si="43"/>
        <v>0</v>
      </c>
    </row>
    <row r="2629" spans="1:3" ht="14.45" customHeight="1" x14ac:dyDescent="0.2">
      <c r="A2629" s="35">
        <f>'J4'!I19</f>
        <v>0</v>
      </c>
      <c r="B2629" s="42">
        <v>0</v>
      </c>
      <c r="C2629" s="42">
        <f t="shared" si="43"/>
        <v>0</v>
      </c>
    </row>
    <row r="2630" spans="1:3" ht="14.45" customHeight="1" x14ac:dyDescent="0.2">
      <c r="A2630" s="35">
        <f>'J4'!I20</f>
        <v>0</v>
      </c>
      <c r="B2630" s="42">
        <v>0</v>
      </c>
      <c r="C2630" s="42">
        <f t="shared" si="43"/>
        <v>0</v>
      </c>
    </row>
    <row r="2631" spans="1:3" ht="14.45" customHeight="1" x14ac:dyDescent="0.2">
      <c r="A2631" s="35">
        <f>'J4'!I21</f>
        <v>0</v>
      </c>
      <c r="B2631" s="42">
        <v>0</v>
      </c>
      <c r="C2631" s="42">
        <f t="shared" si="43"/>
        <v>0</v>
      </c>
    </row>
    <row r="2632" spans="1:3" ht="14.45" customHeight="1" x14ac:dyDescent="0.2">
      <c r="A2632" s="35">
        <f>'J4'!I9</f>
        <v>0</v>
      </c>
      <c r="B2632" s="42">
        <v>0</v>
      </c>
      <c r="C2632" s="42">
        <f t="shared" si="43"/>
        <v>0</v>
      </c>
    </row>
    <row r="2633" spans="1:3" ht="14.45" customHeight="1" x14ac:dyDescent="0.2">
      <c r="A2633" s="35">
        <f>'J4'!J10</f>
        <v>0</v>
      </c>
      <c r="B2633" s="42">
        <v>0</v>
      </c>
      <c r="C2633" s="42">
        <f t="shared" si="43"/>
        <v>0</v>
      </c>
    </row>
    <row r="2634" spans="1:3" ht="14.45" customHeight="1" x14ac:dyDescent="0.2">
      <c r="A2634" s="35">
        <f>'J4'!J11</f>
        <v>0</v>
      </c>
      <c r="B2634" s="42">
        <v>0</v>
      </c>
      <c r="C2634" s="42">
        <f t="shared" si="43"/>
        <v>0</v>
      </c>
    </row>
    <row r="2635" spans="1:3" ht="14.45" customHeight="1" x14ac:dyDescent="0.2">
      <c r="A2635" s="35">
        <f>'J4'!J12</f>
        <v>0</v>
      </c>
      <c r="B2635" s="42">
        <v>0</v>
      </c>
      <c r="C2635" s="42">
        <f t="shared" si="43"/>
        <v>0</v>
      </c>
    </row>
    <row r="2636" spans="1:3" ht="14.45" customHeight="1" x14ac:dyDescent="0.2">
      <c r="A2636" s="35">
        <f>'J4'!J13</f>
        <v>0</v>
      </c>
      <c r="B2636" s="42">
        <v>0</v>
      </c>
      <c r="C2636" s="42">
        <f t="shared" si="43"/>
        <v>0</v>
      </c>
    </row>
    <row r="2637" spans="1:3" ht="14.45" customHeight="1" x14ac:dyDescent="0.2">
      <c r="A2637" s="35">
        <f>'J4'!J14</f>
        <v>0</v>
      </c>
      <c r="B2637" s="42">
        <v>0</v>
      </c>
      <c r="C2637" s="42">
        <f t="shared" si="43"/>
        <v>0</v>
      </c>
    </row>
    <row r="2638" spans="1:3" ht="14.45" customHeight="1" x14ac:dyDescent="0.2">
      <c r="A2638" s="35">
        <f>'J4'!J15</f>
        <v>0</v>
      </c>
      <c r="B2638" s="42">
        <v>0</v>
      </c>
      <c r="C2638" s="42">
        <f t="shared" si="43"/>
        <v>0</v>
      </c>
    </row>
    <row r="2639" spans="1:3" ht="14.45" customHeight="1" x14ac:dyDescent="0.2">
      <c r="A2639" s="35">
        <f>'J4'!J16</f>
        <v>0</v>
      </c>
      <c r="B2639" s="42">
        <v>0</v>
      </c>
      <c r="C2639" s="42">
        <f t="shared" si="43"/>
        <v>0</v>
      </c>
    </row>
    <row r="2640" spans="1:3" ht="14.45" customHeight="1" x14ac:dyDescent="0.2">
      <c r="A2640" s="35">
        <f>'J4'!J18</f>
        <v>0</v>
      </c>
      <c r="B2640" s="42">
        <v>0</v>
      </c>
      <c r="C2640" s="42">
        <f t="shared" si="43"/>
        <v>0</v>
      </c>
    </row>
    <row r="2641" spans="1:3" ht="14.45" customHeight="1" x14ac:dyDescent="0.2">
      <c r="A2641" s="35">
        <f>'J4'!J19</f>
        <v>0</v>
      </c>
      <c r="B2641" s="42">
        <v>0</v>
      </c>
      <c r="C2641" s="42">
        <f t="shared" si="43"/>
        <v>0</v>
      </c>
    </row>
    <row r="2642" spans="1:3" ht="14.45" customHeight="1" x14ac:dyDescent="0.2">
      <c r="A2642" s="35">
        <f>'J4'!J20</f>
        <v>0</v>
      </c>
      <c r="B2642" s="42">
        <v>0</v>
      </c>
      <c r="C2642" s="42">
        <f t="shared" si="43"/>
        <v>0</v>
      </c>
    </row>
    <row r="2643" spans="1:3" ht="14.45" customHeight="1" x14ac:dyDescent="0.2">
      <c r="A2643" s="35">
        <f>'J4'!J21</f>
        <v>0</v>
      </c>
      <c r="B2643" s="42">
        <v>0</v>
      </c>
      <c r="C2643" s="42">
        <f t="shared" si="43"/>
        <v>0</v>
      </c>
    </row>
    <row r="2644" spans="1:3" ht="14.45" customHeight="1" x14ac:dyDescent="0.2">
      <c r="A2644" s="35">
        <f>'J4'!J9</f>
        <v>0</v>
      </c>
      <c r="B2644" s="42">
        <v>0</v>
      </c>
      <c r="C2644" s="42">
        <f t="shared" si="43"/>
        <v>0</v>
      </c>
    </row>
    <row r="2645" spans="1:3" ht="14.45" customHeight="1" x14ac:dyDescent="0.2">
      <c r="A2645" s="35">
        <f>'J4'!K10</f>
        <v>0</v>
      </c>
      <c r="B2645" s="42">
        <v>0</v>
      </c>
      <c r="C2645" s="42">
        <f t="shared" si="43"/>
        <v>0</v>
      </c>
    </row>
    <row r="2646" spans="1:3" ht="14.45" customHeight="1" x14ac:dyDescent="0.2">
      <c r="A2646" s="35">
        <f>'J4'!K11</f>
        <v>0</v>
      </c>
      <c r="B2646" s="42">
        <v>0</v>
      </c>
      <c r="C2646" s="42">
        <f t="shared" si="43"/>
        <v>0</v>
      </c>
    </row>
    <row r="2647" spans="1:3" ht="14.45" customHeight="1" x14ac:dyDescent="0.2">
      <c r="A2647" s="35">
        <f>'J4'!K12</f>
        <v>0</v>
      </c>
      <c r="B2647" s="42">
        <v>0</v>
      </c>
      <c r="C2647" s="42">
        <f t="shared" si="43"/>
        <v>0</v>
      </c>
    </row>
    <row r="2648" spans="1:3" ht="14.45" customHeight="1" x14ac:dyDescent="0.2">
      <c r="A2648" s="35">
        <f>'J4'!K13</f>
        <v>0</v>
      </c>
      <c r="B2648" s="42">
        <v>0</v>
      </c>
      <c r="C2648" s="42">
        <f t="shared" si="43"/>
        <v>0</v>
      </c>
    </row>
    <row r="2649" spans="1:3" ht="14.45" customHeight="1" x14ac:dyDescent="0.2">
      <c r="A2649" s="35">
        <f>'J4'!K14</f>
        <v>0</v>
      </c>
      <c r="B2649" s="42">
        <v>0</v>
      </c>
      <c r="C2649" s="42">
        <f t="shared" si="43"/>
        <v>0</v>
      </c>
    </row>
    <row r="2650" spans="1:3" ht="14.45" customHeight="1" x14ac:dyDescent="0.2">
      <c r="A2650" s="35">
        <f>'J4'!K15</f>
        <v>0</v>
      </c>
      <c r="B2650" s="42">
        <v>0</v>
      </c>
      <c r="C2650" s="42">
        <f t="shared" si="43"/>
        <v>0</v>
      </c>
    </row>
    <row r="2651" spans="1:3" ht="14.45" customHeight="1" x14ac:dyDescent="0.2">
      <c r="A2651" s="35">
        <f>'J4'!K16</f>
        <v>0</v>
      </c>
      <c r="B2651" s="42">
        <v>0</v>
      </c>
      <c r="C2651" s="42">
        <f t="shared" si="43"/>
        <v>0</v>
      </c>
    </row>
    <row r="2652" spans="1:3" ht="14.45" customHeight="1" x14ac:dyDescent="0.2">
      <c r="A2652" s="35">
        <f>'J4'!K17</f>
        <v>0</v>
      </c>
      <c r="B2652" s="42">
        <v>0</v>
      </c>
      <c r="C2652" s="42">
        <f t="shared" si="43"/>
        <v>0</v>
      </c>
    </row>
    <row r="2653" spans="1:3" ht="14.45" customHeight="1" x14ac:dyDescent="0.2">
      <c r="A2653" s="35">
        <f>'J4'!K18</f>
        <v>0</v>
      </c>
      <c r="B2653" s="42">
        <v>0</v>
      </c>
      <c r="C2653" s="42">
        <f t="shared" si="43"/>
        <v>0</v>
      </c>
    </row>
    <row r="2654" spans="1:3" ht="14.45" customHeight="1" x14ac:dyDescent="0.2">
      <c r="A2654" s="35">
        <f>'J4'!K19</f>
        <v>0</v>
      </c>
      <c r="B2654" s="42">
        <v>0</v>
      </c>
      <c r="C2654" s="42">
        <f t="shared" si="43"/>
        <v>0</v>
      </c>
    </row>
    <row r="2655" spans="1:3" ht="14.45" customHeight="1" x14ac:dyDescent="0.2">
      <c r="A2655" s="35">
        <f>'J4'!K20</f>
        <v>0</v>
      </c>
      <c r="B2655" s="42">
        <v>0</v>
      </c>
      <c r="C2655" s="42">
        <f t="shared" si="43"/>
        <v>0</v>
      </c>
    </row>
    <row r="2656" spans="1:3" ht="14.45" customHeight="1" x14ac:dyDescent="0.2">
      <c r="A2656" s="35">
        <f>'J4'!K21</f>
        <v>0</v>
      </c>
      <c r="B2656" s="42">
        <v>0</v>
      </c>
      <c r="C2656" s="42">
        <f t="shared" si="43"/>
        <v>0</v>
      </c>
    </row>
    <row r="2657" spans="1:3" ht="14.45" customHeight="1" x14ac:dyDescent="0.2">
      <c r="A2657" s="35">
        <f>'J4'!K9</f>
        <v>0</v>
      </c>
      <c r="B2657" s="42">
        <v>0</v>
      </c>
      <c r="C2657" s="42">
        <f t="shared" si="43"/>
        <v>0</v>
      </c>
    </row>
    <row r="2658" spans="1:3" ht="14.45" customHeight="1" x14ac:dyDescent="0.2">
      <c r="A2658" s="35">
        <f>'J4'!L10</f>
        <v>0</v>
      </c>
      <c r="B2658" s="42">
        <v>0</v>
      </c>
      <c r="C2658" s="42">
        <f t="shared" si="43"/>
        <v>0</v>
      </c>
    </row>
    <row r="2659" spans="1:3" ht="14.45" customHeight="1" x14ac:dyDescent="0.2">
      <c r="A2659" s="35">
        <f>'J4'!L11</f>
        <v>0</v>
      </c>
      <c r="B2659" s="42">
        <v>0</v>
      </c>
      <c r="C2659" s="42">
        <f t="shared" si="43"/>
        <v>0</v>
      </c>
    </row>
    <row r="2660" spans="1:3" ht="14.45" customHeight="1" x14ac:dyDescent="0.2">
      <c r="A2660" s="35">
        <f>'J4'!L12</f>
        <v>0</v>
      </c>
      <c r="B2660" s="42">
        <v>0</v>
      </c>
      <c r="C2660" s="42">
        <f t="shared" si="43"/>
        <v>0</v>
      </c>
    </row>
    <row r="2661" spans="1:3" ht="14.45" customHeight="1" x14ac:dyDescent="0.2">
      <c r="A2661" s="35">
        <f>'J4'!L13</f>
        <v>0</v>
      </c>
      <c r="B2661" s="42">
        <v>0</v>
      </c>
      <c r="C2661" s="42">
        <f t="shared" si="43"/>
        <v>0</v>
      </c>
    </row>
    <row r="2662" spans="1:3" ht="14.45" customHeight="1" x14ac:dyDescent="0.2">
      <c r="A2662" s="35">
        <f>'J4'!L14</f>
        <v>0</v>
      </c>
      <c r="B2662" s="42">
        <v>0</v>
      </c>
      <c r="C2662" s="42">
        <f t="shared" si="43"/>
        <v>0</v>
      </c>
    </row>
    <row r="2663" spans="1:3" ht="14.45" customHeight="1" x14ac:dyDescent="0.2">
      <c r="A2663" s="35">
        <f>'J4'!L15</f>
        <v>0</v>
      </c>
      <c r="B2663" s="42">
        <v>0</v>
      </c>
      <c r="C2663" s="42">
        <f t="shared" si="43"/>
        <v>0</v>
      </c>
    </row>
    <row r="2664" spans="1:3" ht="14.45" customHeight="1" x14ac:dyDescent="0.2">
      <c r="A2664" s="35">
        <f>'J4'!L16</f>
        <v>0</v>
      </c>
      <c r="B2664" s="42">
        <v>0</v>
      </c>
      <c r="C2664" s="42">
        <f t="shared" si="43"/>
        <v>0</v>
      </c>
    </row>
    <row r="2665" spans="1:3" ht="14.45" customHeight="1" x14ac:dyDescent="0.2">
      <c r="A2665" s="35">
        <f>'J4'!L17</f>
        <v>0</v>
      </c>
      <c r="B2665" s="42">
        <v>0</v>
      </c>
      <c r="C2665" s="42">
        <f t="shared" si="43"/>
        <v>0</v>
      </c>
    </row>
    <row r="2666" spans="1:3" ht="14.45" customHeight="1" x14ac:dyDescent="0.2">
      <c r="A2666" s="35">
        <f>'J4'!L18</f>
        <v>0</v>
      </c>
      <c r="B2666" s="42">
        <v>0</v>
      </c>
      <c r="C2666" s="42">
        <f t="shared" si="43"/>
        <v>0</v>
      </c>
    </row>
    <row r="2667" spans="1:3" ht="14.45" customHeight="1" x14ac:dyDescent="0.2">
      <c r="A2667" s="35">
        <f>'J4'!L19</f>
        <v>0</v>
      </c>
      <c r="B2667" s="42">
        <v>0</v>
      </c>
      <c r="C2667" s="42">
        <f t="shared" si="43"/>
        <v>0</v>
      </c>
    </row>
    <row r="2668" spans="1:3" ht="14.45" customHeight="1" x14ac:dyDescent="0.2">
      <c r="A2668" s="35">
        <f>'J4'!L20</f>
        <v>0</v>
      </c>
      <c r="B2668" s="42">
        <v>0</v>
      </c>
      <c r="C2668" s="42">
        <f t="shared" si="43"/>
        <v>0</v>
      </c>
    </row>
    <row r="2669" spans="1:3" ht="14.45" customHeight="1" x14ac:dyDescent="0.2">
      <c r="A2669" s="35">
        <f>'J4'!L21</f>
        <v>0</v>
      </c>
      <c r="B2669" s="42">
        <v>0</v>
      </c>
      <c r="C2669" s="42">
        <f t="shared" si="43"/>
        <v>0</v>
      </c>
    </row>
    <row r="2670" spans="1:3" ht="14.45" customHeight="1" x14ac:dyDescent="0.2">
      <c r="A2670" s="35">
        <f>'J4'!L9</f>
        <v>0</v>
      </c>
      <c r="B2670" s="42">
        <v>0</v>
      </c>
      <c r="C2670" s="42">
        <f t="shared" si="43"/>
        <v>0</v>
      </c>
    </row>
    <row r="2671" spans="1:3" ht="14.45" customHeight="1" x14ac:dyDescent="0.2">
      <c r="A2671" s="35">
        <f>L!E9</f>
        <v>0</v>
      </c>
      <c r="B2671" s="42">
        <v>0</v>
      </c>
      <c r="C2671" s="42">
        <f t="shared" si="43"/>
        <v>0</v>
      </c>
    </row>
    <row r="2672" spans="1:3" ht="14.45" customHeight="1" x14ac:dyDescent="0.2">
      <c r="A2672" s="35">
        <f>L!E11</f>
        <v>0</v>
      </c>
      <c r="B2672" s="42">
        <v>0</v>
      </c>
      <c r="C2672" s="42">
        <f t="shared" si="43"/>
        <v>0</v>
      </c>
    </row>
    <row r="2673" spans="1:3" ht="14.45" customHeight="1" x14ac:dyDescent="0.2">
      <c r="A2673" s="35">
        <f>L!F6</f>
        <v>0</v>
      </c>
      <c r="B2673" s="42">
        <v>686</v>
      </c>
      <c r="C2673" s="42">
        <f t="shared" si="43"/>
        <v>0</v>
      </c>
    </row>
    <row r="2674" spans="1:3" ht="14.45" customHeight="1" x14ac:dyDescent="0.2">
      <c r="A2674" s="35">
        <f>L!F7</f>
        <v>0</v>
      </c>
      <c r="B2674" s="42">
        <v>686</v>
      </c>
      <c r="C2674" s="42">
        <f t="shared" si="43"/>
        <v>0</v>
      </c>
    </row>
    <row r="2675" spans="1:3" ht="14.45" customHeight="1" x14ac:dyDescent="0.2">
      <c r="A2675" s="35">
        <f>L!F8</f>
        <v>0</v>
      </c>
      <c r="B2675" s="42">
        <v>686</v>
      </c>
      <c r="C2675" s="42">
        <f t="shared" si="43"/>
        <v>0</v>
      </c>
    </row>
    <row r="2676" spans="1:3" ht="14.45" customHeight="1" x14ac:dyDescent="0.2">
      <c r="A2676" s="35">
        <f>L!F9</f>
        <v>0</v>
      </c>
      <c r="B2676" s="42">
        <v>686</v>
      </c>
      <c r="C2676" s="42">
        <f t="shared" si="43"/>
        <v>0</v>
      </c>
    </row>
    <row r="2677" spans="1:3" ht="14.45" customHeight="1" x14ac:dyDescent="0.2">
      <c r="A2677" s="35">
        <f>L!F10</f>
        <v>0</v>
      </c>
      <c r="B2677" s="42">
        <v>686</v>
      </c>
      <c r="C2677" s="42">
        <f t="shared" si="43"/>
        <v>0</v>
      </c>
    </row>
    <row r="2678" spans="1:3" ht="14.45" customHeight="1" x14ac:dyDescent="0.2">
      <c r="A2678" s="35">
        <f>L!F11</f>
        <v>0</v>
      </c>
      <c r="B2678" s="42">
        <v>686</v>
      </c>
      <c r="C2678" s="42">
        <f t="shared" si="43"/>
        <v>0</v>
      </c>
    </row>
    <row r="2679" spans="1:3" ht="14.45" customHeight="1" x14ac:dyDescent="0.2">
      <c r="A2679" s="35">
        <f>L!F12</f>
        <v>0</v>
      </c>
      <c r="B2679" s="42">
        <v>686</v>
      </c>
      <c r="C2679" s="42">
        <f t="shared" si="43"/>
        <v>0</v>
      </c>
    </row>
    <row r="2680" spans="1:3" ht="14.45" customHeight="1" x14ac:dyDescent="0.2">
      <c r="A2680" s="35">
        <f>L!F13</f>
        <v>0</v>
      </c>
      <c r="B2680" s="42">
        <v>686</v>
      </c>
      <c r="C2680" s="42">
        <f t="shared" si="43"/>
        <v>0</v>
      </c>
    </row>
    <row r="2681" spans="1:3" ht="14.45" customHeight="1" x14ac:dyDescent="0.2">
      <c r="A2681" s="35">
        <f>L!G12</f>
        <v>0</v>
      </c>
      <c r="B2681" s="42">
        <v>0</v>
      </c>
      <c r="C2681" s="42">
        <f t="shared" si="43"/>
        <v>0</v>
      </c>
    </row>
    <row r="2682" spans="1:3" ht="14.45" customHeight="1" x14ac:dyDescent="0.2">
      <c r="A2682" s="35">
        <f>L!G13</f>
        <v>0</v>
      </c>
      <c r="B2682" s="42">
        <v>0</v>
      </c>
      <c r="C2682" s="42">
        <f t="shared" si="43"/>
        <v>0</v>
      </c>
    </row>
    <row r="2683" spans="1:3" ht="14.45" customHeight="1" x14ac:dyDescent="0.2">
      <c r="A2683" s="35">
        <f>L!H6</f>
        <v>0</v>
      </c>
      <c r="B2683" s="42">
        <v>0</v>
      </c>
      <c r="C2683" s="42">
        <f t="shared" si="43"/>
        <v>0</v>
      </c>
    </row>
    <row r="2684" spans="1:3" ht="14.45" customHeight="1" x14ac:dyDescent="0.2">
      <c r="A2684" s="35">
        <f>L!H7</f>
        <v>0</v>
      </c>
      <c r="B2684" s="42">
        <v>0</v>
      </c>
      <c r="C2684" s="42">
        <f t="shared" si="43"/>
        <v>0</v>
      </c>
    </row>
    <row r="2685" spans="1:3" ht="14.45" customHeight="1" x14ac:dyDescent="0.2">
      <c r="A2685" s="35">
        <f>L!H8</f>
        <v>0</v>
      </c>
      <c r="B2685" s="42">
        <v>0</v>
      </c>
      <c r="C2685" s="42">
        <f t="shared" si="43"/>
        <v>0</v>
      </c>
    </row>
    <row r="2686" spans="1:3" ht="14.45" customHeight="1" x14ac:dyDescent="0.2">
      <c r="A2686" s="35">
        <f>L!H9</f>
        <v>0</v>
      </c>
      <c r="B2686" s="42">
        <v>0</v>
      </c>
      <c r="C2686" s="42">
        <f t="shared" si="43"/>
        <v>0</v>
      </c>
    </row>
    <row r="2687" spans="1:3" ht="14.45" customHeight="1" x14ac:dyDescent="0.2">
      <c r="A2687" s="35">
        <f>L!H10</f>
        <v>0</v>
      </c>
      <c r="B2687" s="42">
        <v>0</v>
      </c>
      <c r="C2687" s="42">
        <f t="shared" ref="C2687:C2750" si="44">A2687*B2687</f>
        <v>0</v>
      </c>
    </row>
    <row r="2688" spans="1:3" ht="14.45" customHeight="1" x14ac:dyDescent="0.2">
      <c r="A2688" s="35">
        <f>L!H11</f>
        <v>0</v>
      </c>
      <c r="B2688" s="42">
        <v>0</v>
      </c>
      <c r="C2688" s="42">
        <f t="shared" si="44"/>
        <v>0</v>
      </c>
    </row>
    <row r="2689" spans="1:3" ht="14.45" customHeight="1" x14ac:dyDescent="0.2">
      <c r="A2689" s="35">
        <f>L!H12</f>
        <v>0</v>
      </c>
      <c r="B2689" s="42">
        <v>0</v>
      </c>
      <c r="C2689" s="42">
        <f t="shared" si="44"/>
        <v>0</v>
      </c>
    </row>
    <row r="2690" spans="1:3" ht="14.45" customHeight="1" x14ac:dyDescent="0.2">
      <c r="A2690" s="35">
        <f>L!H13</f>
        <v>0</v>
      </c>
      <c r="B2690" s="42">
        <v>0</v>
      </c>
      <c r="C2690" s="42">
        <f t="shared" si="44"/>
        <v>0</v>
      </c>
    </row>
    <row r="2691" spans="1:3" ht="14.45" customHeight="1" x14ac:dyDescent="0.2">
      <c r="A2691" s="35">
        <f>L!I6</f>
        <v>0</v>
      </c>
      <c r="B2691" s="42">
        <v>0</v>
      </c>
      <c r="C2691" s="42">
        <f t="shared" si="44"/>
        <v>0</v>
      </c>
    </row>
    <row r="2692" spans="1:3" ht="14.45" customHeight="1" x14ac:dyDescent="0.2">
      <c r="A2692" s="35">
        <f>L!I7</f>
        <v>0</v>
      </c>
      <c r="B2692" s="42">
        <v>0</v>
      </c>
      <c r="C2692" s="42">
        <f t="shared" si="44"/>
        <v>0</v>
      </c>
    </row>
    <row r="2693" spans="1:3" ht="14.45" customHeight="1" x14ac:dyDescent="0.2">
      <c r="A2693" s="35">
        <f>L!I8</f>
        <v>0</v>
      </c>
      <c r="B2693" s="42">
        <v>0</v>
      </c>
      <c r="C2693" s="42">
        <f t="shared" si="44"/>
        <v>0</v>
      </c>
    </row>
    <row r="2694" spans="1:3" ht="14.45" customHeight="1" x14ac:dyDescent="0.2">
      <c r="A2694" s="35">
        <f>L!I9</f>
        <v>0</v>
      </c>
      <c r="B2694" s="42">
        <v>0</v>
      </c>
      <c r="C2694" s="42">
        <f t="shared" si="44"/>
        <v>0</v>
      </c>
    </row>
    <row r="2695" spans="1:3" ht="14.45" customHeight="1" x14ac:dyDescent="0.2">
      <c r="A2695" s="35">
        <f>L!I10</f>
        <v>0</v>
      </c>
      <c r="B2695" s="42">
        <v>0</v>
      </c>
      <c r="C2695" s="42">
        <f t="shared" si="44"/>
        <v>0</v>
      </c>
    </row>
    <row r="2696" spans="1:3" ht="14.45" customHeight="1" x14ac:dyDescent="0.2">
      <c r="A2696" s="35">
        <f>L!I11</f>
        <v>0</v>
      </c>
      <c r="B2696" s="42">
        <v>0</v>
      </c>
      <c r="C2696" s="42">
        <f t="shared" si="44"/>
        <v>0</v>
      </c>
    </row>
    <row r="2697" spans="1:3" ht="14.45" customHeight="1" x14ac:dyDescent="0.2">
      <c r="A2697" s="35">
        <f>L!I12</f>
        <v>0</v>
      </c>
      <c r="B2697" s="42">
        <v>0</v>
      </c>
      <c r="C2697" s="42">
        <f t="shared" si="44"/>
        <v>0</v>
      </c>
    </row>
    <row r="2698" spans="1:3" ht="14.45" customHeight="1" x14ac:dyDescent="0.2">
      <c r="A2698" s="35">
        <f>L!I13</f>
        <v>0</v>
      </c>
      <c r="B2698" s="42">
        <v>0</v>
      </c>
      <c r="C2698" s="42">
        <f t="shared" si="44"/>
        <v>0</v>
      </c>
    </row>
    <row r="2699" spans="1:3" ht="14.45" customHeight="1" x14ac:dyDescent="0.2">
      <c r="A2699" s="35">
        <f>L!J6</f>
        <v>0</v>
      </c>
      <c r="B2699" s="42">
        <v>0</v>
      </c>
      <c r="C2699" s="42">
        <f t="shared" si="44"/>
        <v>0</v>
      </c>
    </row>
    <row r="2700" spans="1:3" ht="14.45" customHeight="1" x14ac:dyDescent="0.2">
      <c r="A2700" s="35">
        <f>L!J7</f>
        <v>0</v>
      </c>
      <c r="B2700" s="42">
        <v>0</v>
      </c>
      <c r="C2700" s="42">
        <f t="shared" si="44"/>
        <v>0</v>
      </c>
    </row>
    <row r="2701" spans="1:3" ht="14.45" customHeight="1" x14ac:dyDescent="0.2">
      <c r="A2701" s="35">
        <f>L!J8</f>
        <v>0</v>
      </c>
      <c r="B2701" s="42">
        <v>0</v>
      </c>
      <c r="C2701" s="42">
        <f t="shared" si="44"/>
        <v>0</v>
      </c>
    </row>
    <row r="2702" spans="1:3" ht="14.45" customHeight="1" x14ac:dyDescent="0.2">
      <c r="A2702" s="35">
        <f>L!J9</f>
        <v>0</v>
      </c>
      <c r="B2702" s="42">
        <v>0</v>
      </c>
      <c r="C2702" s="42">
        <f t="shared" si="44"/>
        <v>0</v>
      </c>
    </row>
    <row r="2703" spans="1:3" ht="14.45" customHeight="1" x14ac:dyDescent="0.2">
      <c r="A2703" s="35">
        <f>L!J10</f>
        <v>0</v>
      </c>
      <c r="B2703" s="42">
        <v>0</v>
      </c>
      <c r="C2703" s="42">
        <f t="shared" si="44"/>
        <v>0</v>
      </c>
    </row>
    <row r="2704" spans="1:3" ht="14.45" customHeight="1" x14ac:dyDescent="0.2">
      <c r="A2704" s="35">
        <f>L!J11</f>
        <v>0</v>
      </c>
      <c r="B2704" s="42">
        <v>0</v>
      </c>
      <c r="C2704" s="42">
        <f t="shared" si="44"/>
        <v>0</v>
      </c>
    </row>
    <row r="2705" spans="1:3" ht="14.45" customHeight="1" x14ac:dyDescent="0.2">
      <c r="A2705" s="35">
        <f>L!J12</f>
        <v>0</v>
      </c>
      <c r="B2705" s="42">
        <v>0</v>
      </c>
      <c r="C2705" s="42">
        <f t="shared" si="44"/>
        <v>0</v>
      </c>
    </row>
    <row r="2706" spans="1:3" ht="14.45" customHeight="1" x14ac:dyDescent="0.2">
      <c r="A2706" s="35">
        <f>L!J13</f>
        <v>0</v>
      </c>
      <c r="B2706" s="42">
        <v>0</v>
      </c>
      <c r="C2706" s="42">
        <f t="shared" si="44"/>
        <v>0</v>
      </c>
    </row>
    <row r="2707" spans="1:3" ht="14.45" customHeight="1" x14ac:dyDescent="0.2">
      <c r="A2707" s="35">
        <f>'O1-1A'!E10</f>
        <v>0</v>
      </c>
      <c r="B2707" s="42">
        <v>0</v>
      </c>
      <c r="C2707" s="42">
        <f t="shared" si="44"/>
        <v>0</v>
      </c>
    </row>
    <row r="2708" spans="1:3" ht="14.45" customHeight="1" x14ac:dyDescent="0.2">
      <c r="A2708" s="35">
        <f>'O1-1A'!E11</f>
        <v>0</v>
      </c>
      <c r="B2708" s="42">
        <v>0</v>
      </c>
      <c r="C2708" s="42">
        <f t="shared" si="44"/>
        <v>0</v>
      </c>
    </row>
    <row r="2709" spans="1:3" ht="14.45" customHeight="1" x14ac:dyDescent="0.2">
      <c r="A2709" s="35">
        <f>'O1-1A'!E12</f>
        <v>0</v>
      </c>
      <c r="B2709" s="42">
        <v>0</v>
      </c>
      <c r="C2709" s="42">
        <f t="shared" si="44"/>
        <v>0</v>
      </c>
    </row>
    <row r="2710" spans="1:3" ht="14.45" customHeight="1" x14ac:dyDescent="0.2">
      <c r="A2710" s="35">
        <f>'O1-1A'!E13</f>
        <v>0</v>
      </c>
      <c r="B2710" s="42">
        <v>0</v>
      </c>
      <c r="C2710" s="42">
        <f t="shared" si="44"/>
        <v>0</v>
      </c>
    </row>
    <row r="2711" spans="1:3" ht="14.45" customHeight="1" x14ac:dyDescent="0.2">
      <c r="A2711" s="35">
        <f>'O1-1A'!E14</f>
        <v>0</v>
      </c>
      <c r="B2711" s="42">
        <v>0</v>
      </c>
      <c r="C2711" s="42">
        <f t="shared" si="44"/>
        <v>0</v>
      </c>
    </row>
    <row r="2712" spans="1:3" ht="14.45" customHeight="1" x14ac:dyDescent="0.2">
      <c r="A2712" s="35">
        <f>'O1-1A'!E15</f>
        <v>0</v>
      </c>
      <c r="B2712" s="42">
        <v>0</v>
      </c>
      <c r="C2712" s="42">
        <f t="shared" si="44"/>
        <v>0</v>
      </c>
    </row>
    <row r="2713" spans="1:3" ht="14.45" customHeight="1" x14ac:dyDescent="0.2">
      <c r="A2713" s="35">
        <f>'O1-1A'!E16</f>
        <v>0</v>
      </c>
      <c r="B2713" s="42">
        <v>0</v>
      </c>
      <c r="C2713" s="42">
        <f t="shared" si="44"/>
        <v>0</v>
      </c>
    </row>
    <row r="2714" spans="1:3" ht="14.45" customHeight="1" x14ac:dyDescent="0.2">
      <c r="A2714" s="35">
        <f>'O1-1A'!E17</f>
        <v>0</v>
      </c>
      <c r="B2714" s="42">
        <v>0</v>
      </c>
      <c r="C2714" s="42">
        <f t="shared" si="44"/>
        <v>0</v>
      </c>
    </row>
    <row r="2715" spans="1:3" ht="14.45" customHeight="1" x14ac:dyDescent="0.2">
      <c r="A2715" s="35">
        <f>'O1-1A'!E18</f>
        <v>0</v>
      </c>
      <c r="B2715" s="42">
        <v>0</v>
      </c>
      <c r="C2715" s="42">
        <f t="shared" si="44"/>
        <v>0</v>
      </c>
    </row>
    <row r="2716" spans="1:3" ht="14.45" customHeight="1" x14ac:dyDescent="0.2">
      <c r="A2716" s="35">
        <f>'O1-1A'!E19</f>
        <v>0</v>
      </c>
      <c r="B2716" s="42">
        <v>0</v>
      </c>
      <c r="C2716" s="42">
        <f t="shared" si="44"/>
        <v>0</v>
      </c>
    </row>
    <row r="2717" spans="1:3" ht="14.45" customHeight="1" x14ac:dyDescent="0.2">
      <c r="A2717" s="35">
        <f>'O1-1A'!E20</f>
        <v>0</v>
      </c>
      <c r="B2717" s="42">
        <v>0</v>
      </c>
      <c r="C2717" s="42">
        <f t="shared" si="44"/>
        <v>0</v>
      </c>
    </row>
    <row r="2718" spans="1:3" ht="14.45" customHeight="1" x14ac:dyDescent="0.2">
      <c r="A2718" s="35">
        <f>'O1-1A'!E21</f>
        <v>0</v>
      </c>
      <c r="B2718" s="42">
        <v>0</v>
      </c>
      <c r="C2718" s="42">
        <f t="shared" si="44"/>
        <v>0</v>
      </c>
    </row>
    <row r="2719" spans="1:3" ht="14.45" customHeight="1" x14ac:dyDescent="0.2">
      <c r="A2719" s="35">
        <f>'O1-1A'!E22</f>
        <v>0</v>
      </c>
      <c r="B2719" s="42">
        <v>0</v>
      </c>
      <c r="C2719" s="42">
        <f t="shared" si="44"/>
        <v>0</v>
      </c>
    </row>
    <row r="2720" spans="1:3" ht="14.45" customHeight="1" x14ac:dyDescent="0.2">
      <c r="A2720" s="35">
        <f>'O1-1A'!E23</f>
        <v>0</v>
      </c>
      <c r="B2720" s="42">
        <v>0</v>
      </c>
      <c r="C2720" s="42">
        <f t="shared" si="44"/>
        <v>0</v>
      </c>
    </row>
    <row r="2721" spans="1:3" ht="14.45" customHeight="1" x14ac:dyDescent="0.2">
      <c r="A2721" s="35">
        <f>'O1-1A'!E24</f>
        <v>0</v>
      </c>
      <c r="B2721" s="42">
        <v>0</v>
      </c>
      <c r="C2721" s="42">
        <f t="shared" si="44"/>
        <v>0</v>
      </c>
    </row>
    <row r="2722" spans="1:3" ht="14.45" customHeight="1" x14ac:dyDescent="0.2">
      <c r="A2722" s="35">
        <f>'O1-1A'!E25</f>
        <v>0</v>
      </c>
      <c r="B2722" s="42">
        <v>0</v>
      </c>
      <c r="C2722" s="42">
        <f t="shared" si="44"/>
        <v>0</v>
      </c>
    </row>
    <row r="2723" spans="1:3" ht="14.45" customHeight="1" x14ac:dyDescent="0.2">
      <c r="A2723" s="35">
        <f>'O1-1A'!E26</f>
        <v>0</v>
      </c>
      <c r="B2723" s="42">
        <v>0</v>
      </c>
      <c r="C2723" s="42">
        <f t="shared" si="44"/>
        <v>0</v>
      </c>
    </row>
    <row r="2724" spans="1:3" ht="14.45" customHeight="1" x14ac:dyDescent="0.2">
      <c r="A2724" s="35">
        <f>'O1-1A'!E27</f>
        <v>0</v>
      </c>
      <c r="B2724" s="42">
        <v>0</v>
      </c>
      <c r="C2724" s="42">
        <f t="shared" si="44"/>
        <v>0</v>
      </c>
    </row>
    <row r="2725" spans="1:3" ht="14.45" customHeight="1" x14ac:dyDescent="0.2">
      <c r="A2725" s="35">
        <f>'O1-1A'!E28</f>
        <v>0</v>
      </c>
      <c r="B2725" s="42">
        <v>0</v>
      </c>
      <c r="C2725" s="42">
        <f t="shared" si="44"/>
        <v>0</v>
      </c>
    </row>
    <row r="2726" spans="1:3" ht="14.45" customHeight="1" x14ac:dyDescent="0.2">
      <c r="A2726" s="35">
        <f>'O1-1A'!E29</f>
        <v>0</v>
      </c>
      <c r="B2726" s="42">
        <v>0</v>
      </c>
      <c r="C2726" s="42">
        <f t="shared" si="44"/>
        <v>0</v>
      </c>
    </row>
    <row r="2727" spans="1:3" ht="14.45" customHeight="1" x14ac:dyDescent="0.2">
      <c r="A2727" s="35">
        <f>'O1-1A'!E30</f>
        <v>0</v>
      </c>
      <c r="B2727" s="42">
        <v>0</v>
      </c>
      <c r="C2727" s="42">
        <f t="shared" si="44"/>
        <v>0</v>
      </c>
    </row>
    <row r="2728" spans="1:3" ht="14.45" customHeight="1" x14ac:dyDescent="0.2">
      <c r="A2728" s="35">
        <f>'O1-1A'!E31</f>
        <v>0</v>
      </c>
      <c r="B2728" s="42">
        <v>0</v>
      </c>
      <c r="C2728" s="42">
        <f t="shared" si="44"/>
        <v>0</v>
      </c>
    </row>
    <row r="2729" spans="1:3" ht="14.45" customHeight="1" x14ac:dyDescent="0.2">
      <c r="A2729" s="35">
        <f>'O1-1A'!E32</f>
        <v>0</v>
      </c>
      <c r="B2729" s="42">
        <v>0</v>
      </c>
      <c r="C2729" s="42">
        <f t="shared" si="44"/>
        <v>0</v>
      </c>
    </row>
    <row r="2730" spans="1:3" ht="14.45" customHeight="1" x14ac:dyDescent="0.2">
      <c r="A2730" s="35">
        <f>'O1-1A'!E33</f>
        <v>0</v>
      </c>
      <c r="B2730" s="42">
        <v>0</v>
      </c>
      <c r="C2730" s="42">
        <f t="shared" si="44"/>
        <v>0</v>
      </c>
    </row>
    <row r="2731" spans="1:3" ht="14.45" customHeight="1" x14ac:dyDescent="0.2">
      <c r="A2731" s="35">
        <f>'O1-1A'!E34</f>
        <v>0</v>
      </c>
      <c r="B2731" s="42">
        <v>0</v>
      </c>
      <c r="C2731" s="42">
        <f t="shared" si="44"/>
        <v>0</v>
      </c>
    </row>
    <row r="2732" spans="1:3" ht="14.45" customHeight="1" x14ac:dyDescent="0.2">
      <c r="A2732" s="35">
        <f>'O1-1A'!E35</f>
        <v>0</v>
      </c>
      <c r="B2732" s="42">
        <v>0</v>
      </c>
      <c r="C2732" s="42">
        <f t="shared" si="44"/>
        <v>0</v>
      </c>
    </row>
    <row r="2733" spans="1:3" ht="14.45" customHeight="1" x14ac:dyDescent="0.2">
      <c r="A2733" s="35">
        <f>'O1-1A'!E40</f>
        <v>0</v>
      </c>
      <c r="B2733" s="42">
        <v>0</v>
      </c>
      <c r="C2733" s="42">
        <f t="shared" si="44"/>
        <v>0</v>
      </c>
    </row>
    <row r="2734" spans="1:3" ht="14.45" customHeight="1" x14ac:dyDescent="0.2">
      <c r="A2734" s="35">
        <f>'O1-1A'!E41</f>
        <v>0</v>
      </c>
      <c r="B2734" s="42">
        <v>0</v>
      </c>
      <c r="C2734" s="42">
        <f t="shared" si="44"/>
        <v>0</v>
      </c>
    </row>
    <row r="2735" spans="1:3" ht="14.45" customHeight="1" x14ac:dyDescent="0.2">
      <c r="A2735" s="35">
        <f>'O1-1A'!E42</f>
        <v>0</v>
      </c>
      <c r="B2735" s="42">
        <v>0</v>
      </c>
      <c r="C2735" s="42">
        <f t="shared" si="44"/>
        <v>0</v>
      </c>
    </row>
    <row r="2736" spans="1:3" ht="14.45" customHeight="1" x14ac:dyDescent="0.2">
      <c r="A2736" s="35">
        <f>'O1-1A'!E43</f>
        <v>0</v>
      </c>
      <c r="B2736" s="42">
        <v>0</v>
      </c>
      <c r="C2736" s="42">
        <f t="shared" si="44"/>
        <v>0</v>
      </c>
    </row>
    <row r="2737" spans="1:3" ht="14.45" customHeight="1" x14ac:dyDescent="0.2">
      <c r="A2737" s="35">
        <f>'O1-1A'!E44</f>
        <v>0</v>
      </c>
      <c r="B2737" s="42">
        <v>0</v>
      </c>
      <c r="C2737" s="42">
        <f t="shared" si="44"/>
        <v>0</v>
      </c>
    </row>
    <row r="2738" spans="1:3" ht="14.45" customHeight="1" x14ac:dyDescent="0.2">
      <c r="A2738" s="35">
        <f>'O1-1A'!E45</f>
        <v>0</v>
      </c>
      <c r="B2738" s="42">
        <v>0</v>
      </c>
      <c r="C2738" s="42">
        <f t="shared" si="44"/>
        <v>0</v>
      </c>
    </row>
    <row r="2739" spans="1:3" ht="14.45" customHeight="1" x14ac:dyDescent="0.2">
      <c r="A2739" s="35">
        <f>'O1-1A'!E46</f>
        <v>0</v>
      </c>
      <c r="B2739" s="42">
        <v>0</v>
      </c>
      <c r="C2739" s="42">
        <f t="shared" si="44"/>
        <v>0</v>
      </c>
    </row>
    <row r="2740" spans="1:3" ht="14.45" customHeight="1" x14ac:dyDescent="0.2">
      <c r="A2740" s="35">
        <f>'O1-1A'!E47</f>
        <v>0</v>
      </c>
      <c r="B2740" s="42">
        <v>0</v>
      </c>
      <c r="C2740" s="42">
        <f t="shared" si="44"/>
        <v>0</v>
      </c>
    </row>
    <row r="2741" spans="1:3" ht="14.45" customHeight="1" x14ac:dyDescent="0.2">
      <c r="A2741" s="35">
        <f>'O1-1A'!E48</f>
        <v>0</v>
      </c>
      <c r="B2741" s="42">
        <v>0</v>
      </c>
      <c r="C2741" s="42">
        <f t="shared" si="44"/>
        <v>0</v>
      </c>
    </row>
    <row r="2742" spans="1:3" ht="14.45" customHeight="1" x14ac:dyDescent="0.2">
      <c r="A2742" s="35">
        <f>'O1-1A'!E49</f>
        <v>0</v>
      </c>
      <c r="B2742" s="42">
        <v>0</v>
      </c>
      <c r="C2742" s="42">
        <f t="shared" si="44"/>
        <v>0</v>
      </c>
    </row>
    <row r="2743" spans="1:3" ht="14.45" customHeight="1" x14ac:dyDescent="0.2">
      <c r="A2743" s="35">
        <f>'O1-1A'!E50</f>
        <v>0</v>
      </c>
      <c r="B2743" s="42">
        <v>0</v>
      </c>
      <c r="C2743" s="42">
        <f t="shared" si="44"/>
        <v>0</v>
      </c>
    </row>
    <row r="2744" spans="1:3" ht="14.45" customHeight="1" x14ac:dyDescent="0.2">
      <c r="A2744" s="35">
        <f>'O1-1A'!E51</f>
        <v>0</v>
      </c>
      <c r="B2744" s="42">
        <v>0</v>
      </c>
      <c r="C2744" s="42">
        <f t="shared" si="44"/>
        <v>0</v>
      </c>
    </row>
    <row r="2745" spans="1:3" ht="14.45" customHeight="1" x14ac:dyDescent="0.2">
      <c r="A2745" s="35">
        <f>'O1-1A'!F10</f>
        <v>0</v>
      </c>
      <c r="B2745" s="42">
        <v>0</v>
      </c>
      <c r="C2745" s="42">
        <f t="shared" si="44"/>
        <v>0</v>
      </c>
    </row>
    <row r="2746" spans="1:3" ht="14.45" customHeight="1" x14ac:dyDescent="0.2">
      <c r="A2746" s="35">
        <f>'O1-1A'!F11</f>
        <v>0</v>
      </c>
      <c r="B2746" s="42">
        <v>0</v>
      </c>
      <c r="C2746" s="42">
        <f t="shared" si="44"/>
        <v>0</v>
      </c>
    </row>
    <row r="2747" spans="1:3" ht="14.45" customHeight="1" x14ac:dyDescent="0.2">
      <c r="A2747" s="35">
        <f>'O1-1A'!F12</f>
        <v>0</v>
      </c>
      <c r="B2747" s="42">
        <v>0</v>
      </c>
      <c r="C2747" s="42">
        <f t="shared" si="44"/>
        <v>0</v>
      </c>
    </row>
    <row r="2748" spans="1:3" ht="14.45" customHeight="1" x14ac:dyDescent="0.2">
      <c r="A2748" s="35">
        <f>'O1-1A'!F13</f>
        <v>0</v>
      </c>
      <c r="B2748" s="42">
        <v>0</v>
      </c>
      <c r="C2748" s="42">
        <f t="shared" si="44"/>
        <v>0</v>
      </c>
    </row>
    <row r="2749" spans="1:3" ht="14.45" customHeight="1" x14ac:dyDescent="0.2">
      <c r="A2749" s="35">
        <f>'O1-1A'!F14</f>
        <v>0</v>
      </c>
      <c r="B2749" s="42">
        <v>0</v>
      </c>
      <c r="C2749" s="42">
        <f t="shared" si="44"/>
        <v>0</v>
      </c>
    </row>
    <row r="2750" spans="1:3" ht="14.45" customHeight="1" x14ac:dyDescent="0.2">
      <c r="A2750" s="35">
        <f>'O1-1A'!F15</f>
        <v>0</v>
      </c>
      <c r="B2750" s="42">
        <v>0</v>
      </c>
      <c r="C2750" s="42">
        <f t="shared" si="44"/>
        <v>0</v>
      </c>
    </row>
    <row r="2751" spans="1:3" ht="14.45" customHeight="1" x14ac:dyDescent="0.2">
      <c r="A2751" s="35">
        <f>'O1-1A'!F16</f>
        <v>0</v>
      </c>
      <c r="B2751" s="42">
        <v>0</v>
      </c>
      <c r="C2751" s="42">
        <f t="shared" ref="C2751:C2814" si="45">A2751*B2751</f>
        <v>0</v>
      </c>
    </row>
    <row r="2752" spans="1:3" ht="14.45" customHeight="1" x14ac:dyDescent="0.2">
      <c r="A2752" s="35">
        <f>'O1-1A'!F17</f>
        <v>0</v>
      </c>
      <c r="B2752" s="42">
        <v>0</v>
      </c>
      <c r="C2752" s="42">
        <f t="shared" si="45"/>
        <v>0</v>
      </c>
    </row>
    <row r="2753" spans="1:3" ht="14.45" customHeight="1" x14ac:dyDescent="0.2">
      <c r="A2753" s="35">
        <f>'O1-1A'!F18</f>
        <v>0</v>
      </c>
      <c r="B2753" s="42">
        <v>0</v>
      </c>
      <c r="C2753" s="42">
        <f t="shared" si="45"/>
        <v>0</v>
      </c>
    </row>
    <row r="2754" spans="1:3" ht="14.45" customHeight="1" x14ac:dyDescent="0.2">
      <c r="A2754" s="35">
        <f>'O1-1A'!F19</f>
        <v>0</v>
      </c>
      <c r="B2754" s="42">
        <v>0</v>
      </c>
      <c r="C2754" s="42">
        <f t="shared" si="45"/>
        <v>0</v>
      </c>
    </row>
    <row r="2755" spans="1:3" ht="14.45" customHeight="1" x14ac:dyDescent="0.2">
      <c r="A2755" s="35">
        <f>'O1-1A'!F20</f>
        <v>0</v>
      </c>
      <c r="B2755" s="42">
        <v>0</v>
      </c>
      <c r="C2755" s="42">
        <f t="shared" si="45"/>
        <v>0</v>
      </c>
    </row>
    <row r="2756" spans="1:3" ht="14.45" customHeight="1" x14ac:dyDescent="0.2">
      <c r="A2756" s="35">
        <f>'O1-1A'!F21</f>
        <v>0</v>
      </c>
      <c r="B2756" s="42">
        <v>0</v>
      </c>
      <c r="C2756" s="42">
        <f t="shared" si="45"/>
        <v>0</v>
      </c>
    </row>
    <row r="2757" spans="1:3" ht="14.45" customHeight="1" x14ac:dyDescent="0.2">
      <c r="A2757" s="35">
        <f>'O1-1A'!F22</f>
        <v>0</v>
      </c>
      <c r="B2757" s="42">
        <v>0</v>
      </c>
      <c r="C2757" s="42">
        <f t="shared" si="45"/>
        <v>0</v>
      </c>
    </row>
    <row r="2758" spans="1:3" ht="14.45" customHeight="1" x14ac:dyDescent="0.2">
      <c r="A2758" s="35">
        <f>'O1-1A'!F23</f>
        <v>0</v>
      </c>
      <c r="B2758" s="42">
        <v>0</v>
      </c>
      <c r="C2758" s="42">
        <f t="shared" si="45"/>
        <v>0</v>
      </c>
    </row>
    <row r="2759" spans="1:3" ht="14.45" customHeight="1" x14ac:dyDescent="0.2">
      <c r="A2759" s="35">
        <f>'O1-1A'!F24</f>
        <v>0</v>
      </c>
      <c r="B2759" s="42">
        <v>0</v>
      </c>
      <c r="C2759" s="42">
        <f t="shared" si="45"/>
        <v>0</v>
      </c>
    </row>
    <row r="2760" spans="1:3" ht="14.45" customHeight="1" x14ac:dyDescent="0.2">
      <c r="A2760" s="35">
        <f>'O1-1A'!F25</f>
        <v>0</v>
      </c>
      <c r="B2760" s="42">
        <v>0</v>
      </c>
      <c r="C2760" s="42">
        <f t="shared" si="45"/>
        <v>0</v>
      </c>
    </row>
    <row r="2761" spans="1:3" ht="14.45" customHeight="1" x14ac:dyDescent="0.2">
      <c r="A2761" s="35">
        <f>'O1-1A'!F26</f>
        <v>0</v>
      </c>
      <c r="B2761" s="42">
        <v>0</v>
      </c>
      <c r="C2761" s="42">
        <f t="shared" si="45"/>
        <v>0</v>
      </c>
    </row>
    <row r="2762" spans="1:3" ht="14.45" customHeight="1" x14ac:dyDescent="0.2">
      <c r="A2762" s="35">
        <f>'O1-1A'!F27</f>
        <v>0</v>
      </c>
      <c r="B2762" s="42">
        <v>0</v>
      </c>
      <c r="C2762" s="42">
        <f t="shared" si="45"/>
        <v>0</v>
      </c>
    </row>
    <row r="2763" spans="1:3" ht="14.45" customHeight="1" x14ac:dyDescent="0.2">
      <c r="A2763" s="35">
        <f>'O1-1A'!F28</f>
        <v>0</v>
      </c>
      <c r="B2763" s="42">
        <v>0</v>
      </c>
      <c r="C2763" s="42">
        <f t="shared" si="45"/>
        <v>0</v>
      </c>
    </row>
    <row r="2764" spans="1:3" ht="14.45" customHeight="1" x14ac:dyDescent="0.2">
      <c r="A2764" s="35">
        <f>'O1-1A'!F29</f>
        <v>0</v>
      </c>
      <c r="B2764" s="42">
        <v>0</v>
      </c>
      <c r="C2764" s="42">
        <f t="shared" si="45"/>
        <v>0</v>
      </c>
    </row>
    <row r="2765" spans="1:3" ht="14.45" customHeight="1" x14ac:dyDescent="0.2">
      <c r="A2765" s="35">
        <f>'O1-1A'!F30</f>
        <v>0</v>
      </c>
      <c r="B2765" s="42">
        <v>0</v>
      </c>
      <c r="C2765" s="42">
        <f t="shared" si="45"/>
        <v>0</v>
      </c>
    </row>
    <row r="2766" spans="1:3" ht="14.45" customHeight="1" x14ac:dyDescent="0.2">
      <c r="A2766" s="35">
        <f>'O1-1A'!F31</f>
        <v>0</v>
      </c>
      <c r="B2766" s="42">
        <v>0</v>
      </c>
      <c r="C2766" s="42">
        <f t="shared" si="45"/>
        <v>0</v>
      </c>
    </row>
    <row r="2767" spans="1:3" ht="14.45" customHeight="1" x14ac:dyDescent="0.2">
      <c r="A2767" s="35">
        <f>'O1-1A'!F32</f>
        <v>0</v>
      </c>
      <c r="B2767" s="42">
        <v>0</v>
      </c>
      <c r="C2767" s="42">
        <f t="shared" si="45"/>
        <v>0</v>
      </c>
    </row>
    <row r="2768" spans="1:3" ht="14.45" customHeight="1" x14ac:dyDescent="0.2">
      <c r="A2768" s="35">
        <f>'O1-1A'!F33</f>
        <v>0</v>
      </c>
      <c r="B2768" s="42">
        <v>0</v>
      </c>
      <c r="C2768" s="42">
        <f t="shared" si="45"/>
        <v>0</v>
      </c>
    </row>
    <row r="2769" spans="1:3" ht="14.45" customHeight="1" x14ac:dyDescent="0.2">
      <c r="A2769" s="35">
        <f>'O1-1A'!F34</f>
        <v>0</v>
      </c>
      <c r="B2769" s="42">
        <v>0</v>
      </c>
      <c r="C2769" s="42">
        <f t="shared" si="45"/>
        <v>0</v>
      </c>
    </row>
    <row r="2770" spans="1:3" ht="14.45" customHeight="1" x14ac:dyDescent="0.2">
      <c r="A2770" s="35">
        <f>'O1-1A'!F35</f>
        <v>0</v>
      </c>
      <c r="B2770" s="42">
        <v>0</v>
      </c>
      <c r="C2770" s="42">
        <f t="shared" si="45"/>
        <v>0</v>
      </c>
    </row>
    <row r="2771" spans="1:3" ht="14.45" customHeight="1" x14ac:dyDescent="0.2">
      <c r="A2771" s="35">
        <f>'O1-1A'!G10</f>
        <v>0</v>
      </c>
      <c r="B2771" s="42">
        <v>0</v>
      </c>
      <c r="C2771" s="42">
        <f t="shared" si="45"/>
        <v>0</v>
      </c>
    </row>
    <row r="2772" spans="1:3" ht="14.45" customHeight="1" x14ac:dyDescent="0.2">
      <c r="A2772" s="35">
        <f>'O1-1A'!G11</f>
        <v>0</v>
      </c>
      <c r="B2772" s="42">
        <v>0</v>
      </c>
      <c r="C2772" s="42">
        <f t="shared" si="45"/>
        <v>0</v>
      </c>
    </row>
    <row r="2773" spans="1:3" ht="14.45" customHeight="1" x14ac:dyDescent="0.2">
      <c r="A2773" s="35">
        <f>'O1-1A'!G12</f>
        <v>0</v>
      </c>
      <c r="B2773" s="42">
        <v>0</v>
      </c>
      <c r="C2773" s="42">
        <f t="shared" si="45"/>
        <v>0</v>
      </c>
    </row>
    <row r="2774" spans="1:3" ht="14.45" customHeight="1" x14ac:dyDescent="0.2">
      <c r="A2774" s="35">
        <f>'O1-1A'!G13</f>
        <v>0</v>
      </c>
      <c r="B2774" s="42">
        <v>0</v>
      </c>
      <c r="C2774" s="42">
        <f t="shared" si="45"/>
        <v>0</v>
      </c>
    </row>
    <row r="2775" spans="1:3" ht="14.45" customHeight="1" x14ac:dyDescent="0.2">
      <c r="A2775" s="35">
        <f>'O1-1A'!G14</f>
        <v>0</v>
      </c>
      <c r="B2775" s="42">
        <v>0</v>
      </c>
      <c r="C2775" s="42">
        <f t="shared" si="45"/>
        <v>0</v>
      </c>
    </row>
    <row r="2776" spans="1:3" ht="14.45" customHeight="1" x14ac:dyDescent="0.2">
      <c r="A2776" s="35">
        <f>'O1-1A'!G15</f>
        <v>0</v>
      </c>
      <c r="B2776" s="42">
        <v>0</v>
      </c>
      <c r="C2776" s="42">
        <f t="shared" si="45"/>
        <v>0</v>
      </c>
    </row>
    <row r="2777" spans="1:3" ht="14.45" customHeight="1" x14ac:dyDescent="0.2">
      <c r="A2777" s="35">
        <f>'O1-1A'!G16</f>
        <v>0</v>
      </c>
      <c r="B2777" s="42">
        <v>0</v>
      </c>
      <c r="C2777" s="42">
        <f t="shared" si="45"/>
        <v>0</v>
      </c>
    </row>
    <row r="2778" spans="1:3" ht="14.45" customHeight="1" x14ac:dyDescent="0.2">
      <c r="A2778" s="35">
        <f>'O1-1A'!G17</f>
        <v>0</v>
      </c>
      <c r="B2778" s="42">
        <v>0</v>
      </c>
      <c r="C2778" s="42">
        <f t="shared" si="45"/>
        <v>0</v>
      </c>
    </row>
    <row r="2779" spans="1:3" ht="14.45" customHeight="1" x14ac:dyDescent="0.2">
      <c r="A2779" s="35">
        <f>'O1-1A'!G18</f>
        <v>0</v>
      </c>
      <c r="B2779" s="42">
        <v>0</v>
      </c>
      <c r="C2779" s="42">
        <f t="shared" si="45"/>
        <v>0</v>
      </c>
    </row>
    <row r="2780" spans="1:3" ht="14.45" customHeight="1" x14ac:dyDescent="0.2">
      <c r="A2780" s="35">
        <f>'O1-1A'!G19</f>
        <v>0</v>
      </c>
      <c r="B2780" s="42">
        <v>0</v>
      </c>
      <c r="C2780" s="42">
        <f t="shared" si="45"/>
        <v>0</v>
      </c>
    </row>
    <row r="2781" spans="1:3" ht="14.45" customHeight="1" x14ac:dyDescent="0.2">
      <c r="A2781" s="35">
        <f>'O1-1A'!G20</f>
        <v>0</v>
      </c>
      <c r="B2781" s="42">
        <v>0</v>
      </c>
      <c r="C2781" s="42">
        <f t="shared" si="45"/>
        <v>0</v>
      </c>
    </row>
    <row r="2782" spans="1:3" ht="14.45" customHeight="1" x14ac:dyDescent="0.2">
      <c r="A2782" s="35">
        <f>'O1-1A'!G21</f>
        <v>0</v>
      </c>
      <c r="B2782" s="42">
        <v>0</v>
      </c>
      <c r="C2782" s="42">
        <f t="shared" si="45"/>
        <v>0</v>
      </c>
    </row>
    <row r="2783" spans="1:3" ht="14.45" customHeight="1" x14ac:dyDescent="0.2">
      <c r="A2783" s="35">
        <f>'O1-1A'!G22</f>
        <v>0</v>
      </c>
      <c r="B2783" s="42">
        <v>0</v>
      </c>
      <c r="C2783" s="42">
        <f t="shared" si="45"/>
        <v>0</v>
      </c>
    </row>
    <row r="2784" spans="1:3" ht="14.45" customHeight="1" x14ac:dyDescent="0.2">
      <c r="A2784" s="35">
        <f>'O1-1A'!G23</f>
        <v>0</v>
      </c>
      <c r="B2784" s="42">
        <v>0</v>
      </c>
      <c r="C2784" s="42">
        <f t="shared" si="45"/>
        <v>0</v>
      </c>
    </row>
    <row r="2785" spans="1:3" ht="14.45" customHeight="1" x14ac:dyDescent="0.2">
      <c r="A2785" s="35">
        <f>'O1-1A'!G24</f>
        <v>0</v>
      </c>
      <c r="B2785" s="42">
        <v>0</v>
      </c>
      <c r="C2785" s="42">
        <f t="shared" si="45"/>
        <v>0</v>
      </c>
    </row>
    <row r="2786" spans="1:3" ht="14.45" customHeight="1" x14ac:dyDescent="0.2">
      <c r="A2786" s="35">
        <f>'O1-1A'!G25</f>
        <v>0</v>
      </c>
      <c r="B2786" s="42">
        <v>0</v>
      </c>
      <c r="C2786" s="42">
        <f t="shared" si="45"/>
        <v>0</v>
      </c>
    </row>
    <row r="2787" spans="1:3" ht="14.45" customHeight="1" x14ac:dyDescent="0.2">
      <c r="A2787" s="35">
        <f>'O1-1A'!G26</f>
        <v>0</v>
      </c>
      <c r="B2787" s="42">
        <v>0</v>
      </c>
      <c r="C2787" s="42">
        <f t="shared" si="45"/>
        <v>0</v>
      </c>
    </row>
    <row r="2788" spans="1:3" ht="14.45" customHeight="1" x14ac:dyDescent="0.2">
      <c r="A2788" s="35">
        <f>'O1-1A'!G27</f>
        <v>0</v>
      </c>
      <c r="B2788" s="42">
        <v>0</v>
      </c>
      <c r="C2788" s="42">
        <f t="shared" si="45"/>
        <v>0</v>
      </c>
    </row>
    <row r="2789" spans="1:3" ht="14.45" customHeight="1" x14ac:dyDescent="0.2">
      <c r="A2789" s="35">
        <f>'O1-1A'!G28</f>
        <v>0</v>
      </c>
      <c r="B2789" s="42">
        <v>0</v>
      </c>
      <c r="C2789" s="42">
        <f t="shared" si="45"/>
        <v>0</v>
      </c>
    </row>
    <row r="2790" spans="1:3" ht="14.45" customHeight="1" x14ac:dyDescent="0.2">
      <c r="A2790" s="35">
        <f>'O1-1A'!G29</f>
        <v>0</v>
      </c>
      <c r="B2790" s="42">
        <v>0</v>
      </c>
      <c r="C2790" s="42">
        <f t="shared" si="45"/>
        <v>0</v>
      </c>
    </row>
    <row r="2791" spans="1:3" ht="14.45" customHeight="1" x14ac:dyDescent="0.2">
      <c r="A2791" s="35">
        <f>'O1-1A'!G30</f>
        <v>0</v>
      </c>
      <c r="B2791" s="42">
        <v>0</v>
      </c>
      <c r="C2791" s="42">
        <f t="shared" si="45"/>
        <v>0</v>
      </c>
    </row>
    <row r="2792" spans="1:3" ht="14.45" customHeight="1" x14ac:dyDescent="0.2">
      <c r="A2792" s="35">
        <f>'O1-1A'!G31</f>
        <v>0</v>
      </c>
      <c r="B2792" s="42">
        <v>0</v>
      </c>
      <c r="C2792" s="42">
        <f t="shared" si="45"/>
        <v>0</v>
      </c>
    </row>
    <row r="2793" spans="1:3" ht="14.45" customHeight="1" x14ac:dyDescent="0.2">
      <c r="A2793" s="35">
        <f>'O1-1A'!G32</f>
        <v>0</v>
      </c>
      <c r="B2793" s="42">
        <v>0</v>
      </c>
      <c r="C2793" s="42">
        <f t="shared" si="45"/>
        <v>0</v>
      </c>
    </row>
    <row r="2794" spans="1:3" ht="14.45" customHeight="1" x14ac:dyDescent="0.2">
      <c r="A2794" s="35">
        <f>'O1-1A'!G33</f>
        <v>0</v>
      </c>
      <c r="B2794" s="42">
        <v>0</v>
      </c>
      <c r="C2794" s="42">
        <f t="shared" si="45"/>
        <v>0</v>
      </c>
    </row>
    <row r="2795" spans="1:3" ht="14.45" customHeight="1" x14ac:dyDescent="0.2">
      <c r="A2795" s="35">
        <f>'O1-1A'!G34</f>
        <v>0</v>
      </c>
      <c r="B2795" s="42">
        <v>0</v>
      </c>
      <c r="C2795" s="42">
        <f t="shared" si="45"/>
        <v>0</v>
      </c>
    </row>
    <row r="2796" spans="1:3" ht="14.45" customHeight="1" x14ac:dyDescent="0.2">
      <c r="A2796" s="35">
        <f>'O1-1A'!G35</f>
        <v>0</v>
      </c>
      <c r="B2796" s="42">
        <v>0</v>
      </c>
      <c r="C2796" s="42">
        <f t="shared" si="45"/>
        <v>0</v>
      </c>
    </row>
    <row r="2797" spans="1:3" ht="14.45" customHeight="1" x14ac:dyDescent="0.2">
      <c r="A2797" s="35">
        <f>'O1-1A'!G40</f>
        <v>0</v>
      </c>
      <c r="B2797" s="42">
        <v>0</v>
      </c>
      <c r="C2797" s="42">
        <f t="shared" si="45"/>
        <v>0</v>
      </c>
    </row>
    <row r="2798" spans="1:3" ht="14.45" customHeight="1" x14ac:dyDescent="0.2">
      <c r="A2798" s="35">
        <f>'O1-1A'!G41</f>
        <v>0</v>
      </c>
      <c r="B2798" s="42">
        <v>0</v>
      </c>
      <c r="C2798" s="42">
        <f t="shared" si="45"/>
        <v>0</v>
      </c>
    </row>
    <row r="2799" spans="1:3" ht="14.45" customHeight="1" x14ac:dyDescent="0.2">
      <c r="A2799" s="35">
        <f>'O1-1A'!G42</f>
        <v>0</v>
      </c>
      <c r="B2799" s="42">
        <v>0</v>
      </c>
      <c r="C2799" s="42">
        <f t="shared" si="45"/>
        <v>0</v>
      </c>
    </row>
    <row r="2800" spans="1:3" ht="14.45" customHeight="1" x14ac:dyDescent="0.2">
      <c r="A2800" s="35">
        <f>'O1-1A'!G43</f>
        <v>0</v>
      </c>
      <c r="B2800" s="42">
        <v>0</v>
      </c>
      <c r="C2800" s="42">
        <f t="shared" si="45"/>
        <v>0</v>
      </c>
    </row>
    <row r="2801" spans="1:3" ht="14.45" customHeight="1" x14ac:dyDescent="0.2">
      <c r="A2801" s="35">
        <f>'O1-1A'!G44</f>
        <v>0</v>
      </c>
      <c r="B2801" s="42">
        <v>0</v>
      </c>
      <c r="C2801" s="42">
        <f t="shared" si="45"/>
        <v>0</v>
      </c>
    </row>
    <row r="2802" spans="1:3" ht="14.45" customHeight="1" x14ac:dyDescent="0.2">
      <c r="A2802" s="35">
        <f>'O1-1A'!G45</f>
        <v>0</v>
      </c>
      <c r="B2802" s="42">
        <v>0</v>
      </c>
      <c r="C2802" s="42">
        <f t="shared" si="45"/>
        <v>0</v>
      </c>
    </row>
    <row r="2803" spans="1:3" ht="14.45" customHeight="1" x14ac:dyDescent="0.2">
      <c r="A2803" s="35">
        <f>'O1-1A'!G46</f>
        <v>0</v>
      </c>
      <c r="B2803" s="42">
        <v>0</v>
      </c>
      <c r="C2803" s="42">
        <f t="shared" si="45"/>
        <v>0</v>
      </c>
    </row>
    <row r="2804" spans="1:3" ht="14.45" customHeight="1" x14ac:dyDescent="0.2">
      <c r="A2804" s="35">
        <f>'O1-1A'!G47</f>
        <v>0</v>
      </c>
      <c r="B2804" s="42">
        <v>0</v>
      </c>
      <c r="C2804" s="42">
        <f t="shared" si="45"/>
        <v>0</v>
      </c>
    </row>
    <row r="2805" spans="1:3" ht="14.45" customHeight="1" x14ac:dyDescent="0.2">
      <c r="A2805" s="35">
        <f>'O1-1A'!G48</f>
        <v>0</v>
      </c>
      <c r="B2805" s="42">
        <v>0</v>
      </c>
      <c r="C2805" s="42">
        <f t="shared" si="45"/>
        <v>0</v>
      </c>
    </row>
    <row r="2806" spans="1:3" ht="14.45" customHeight="1" x14ac:dyDescent="0.2">
      <c r="A2806" s="35">
        <f>'O1-1A'!G49</f>
        <v>0</v>
      </c>
      <c r="B2806" s="42">
        <v>0</v>
      </c>
      <c r="C2806" s="42">
        <f t="shared" si="45"/>
        <v>0</v>
      </c>
    </row>
    <row r="2807" spans="1:3" ht="14.45" customHeight="1" x14ac:dyDescent="0.2">
      <c r="A2807" s="35">
        <f>'O1-1A'!G50</f>
        <v>0</v>
      </c>
      <c r="B2807" s="42">
        <v>0</v>
      </c>
      <c r="C2807" s="42">
        <f t="shared" si="45"/>
        <v>0</v>
      </c>
    </row>
    <row r="2808" spans="1:3" ht="14.45" customHeight="1" x14ac:dyDescent="0.2">
      <c r="A2808" s="35">
        <f>'O1-1A'!G51</f>
        <v>0</v>
      </c>
      <c r="B2808" s="42">
        <v>0</v>
      </c>
      <c r="C2808" s="42">
        <f t="shared" si="45"/>
        <v>0</v>
      </c>
    </row>
    <row r="2809" spans="1:3" ht="14.45" customHeight="1" x14ac:dyDescent="0.2">
      <c r="A2809" s="35">
        <f>'O1-1A'!H10</f>
        <v>0</v>
      </c>
      <c r="B2809" s="42">
        <v>0</v>
      </c>
      <c r="C2809" s="42">
        <f t="shared" si="45"/>
        <v>0</v>
      </c>
    </row>
    <row r="2810" spans="1:3" ht="14.45" customHeight="1" x14ac:dyDescent="0.2">
      <c r="A2810" s="35">
        <f>'O1-1A'!H11</f>
        <v>0</v>
      </c>
      <c r="B2810" s="42">
        <v>0</v>
      </c>
      <c r="C2810" s="42">
        <f t="shared" si="45"/>
        <v>0</v>
      </c>
    </row>
    <row r="2811" spans="1:3" ht="14.45" customHeight="1" x14ac:dyDescent="0.2">
      <c r="A2811" s="35">
        <f>'O1-1A'!H12</f>
        <v>0</v>
      </c>
      <c r="B2811" s="42">
        <v>0</v>
      </c>
      <c r="C2811" s="42">
        <f t="shared" si="45"/>
        <v>0</v>
      </c>
    </row>
    <row r="2812" spans="1:3" ht="14.45" customHeight="1" x14ac:dyDescent="0.2">
      <c r="A2812" s="35">
        <f>'O1-1A'!H13</f>
        <v>0</v>
      </c>
      <c r="B2812" s="42">
        <v>0</v>
      </c>
      <c r="C2812" s="42">
        <f t="shared" si="45"/>
        <v>0</v>
      </c>
    </row>
    <row r="2813" spans="1:3" ht="14.45" customHeight="1" x14ac:dyDescent="0.2">
      <c r="A2813" s="35">
        <f>'O1-1A'!H14</f>
        <v>0</v>
      </c>
      <c r="B2813" s="42">
        <v>0</v>
      </c>
      <c r="C2813" s="42">
        <f t="shared" si="45"/>
        <v>0</v>
      </c>
    </row>
    <row r="2814" spans="1:3" ht="14.45" customHeight="1" x14ac:dyDescent="0.2">
      <c r="A2814" s="35">
        <f>'O1-1A'!H15</f>
        <v>0</v>
      </c>
      <c r="B2814" s="42">
        <v>0</v>
      </c>
      <c r="C2814" s="42">
        <f t="shared" si="45"/>
        <v>0</v>
      </c>
    </row>
    <row r="2815" spans="1:3" ht="14.45" customHeight="1" x14ac:dyDescent="0.2">
      <c r="A2815" s="35">
        <f>'O1-1A'!H16</f>
        <v>0</v>
      </c>
      <c r="B2815" s="42">
        <v>0</v>
      </c>
      <c r="C2815" s="42">
        <f t="shared" ref="C2815:C2878" si="46">A2815*B2815</f>
        <v>0</v>
      </c>
    </row>
    <row r="2816" spans="1:3" ht="14.45" customHeight="1" x14ac:dyDescent="0.2">
      <c r="A2816" s="35">
        <f>'O1-1A'!H17</f>
        <v>0</v>
      </c>
      <c r="B2816" s="42">
        <v>0</v>
      </c>
      <c r="C2816" s="42">
        <f t="shared" si="46"/>
        <v>0</v>
      </c>
    </row>
    <row r="2817" spans="1:3" ht="14.45" customHeight="1" x14ac:dyDescent="0.2">
      <c r="A2817" s="35">
        <f>'O1-1A'!H18</f>
        <v>0</v>
      </c>
      <c r="B2817" s="42">
        <v>0</v>
      </c>
      <c r="C2817" s="42">
        <f t="shared" si="46"/>
        <v>0</v>
      </c>
    </row>
    <row r="2818" spans="1:3" ht="14.45" customHeight="1" x14ac:dyDescent="0.2">
      <c r="A2818" s="35">
        <f>'O1-1A'!H19</f>
        <v>0</v>
      </c>
      <c r="B2818" s="42">
        <v>0</v>
      </c>
      <c r="C2818" s="42">
        <f t="shared" si="46"/>
        <v>0</v>
      </c>
    </row>
    <row r="2819" spans="1:3" ht="14.45" customHeight="1" x14ac:dyDescent="0.2">
      <c r="A2819" s="35">
        <f>'O1-1A'!H20</f>
        <v>0</v>
      </c>
      <c r="B2819" s="42">
        <v>0</v>
      </c>
      <c r="C2819" s="42">
        <f t="shared" si="46"/>
        <v>0</v>
      </c>
    </row>
    <row r="2820" spans="1:3" ht="14.45" customHeight="1" x14ac:dyDescent="0.2">
      <c r="A2820" s="35">
        <f>'O1-1A'!H21</f>
        <v>0</v>
      </c>
      <c r="B2820" s="42">
        <v>0</v>
      </c>
      <c r="C2820" s="42">
        <f t="shared" si="46"/>
        <v>0</v>
      </c>
    </row>
    <row r="2821" spans="1:3" ht="14.45" customHeight="1" x14ac:dyDescent="0.2">
      <c r="A2821" s="35">
        <f>'O1-1A'!H22</f>
        <v>0</v>
      </c>
      <c r="B2821" s="42">
        <v>0</v>
      </c>
      <c r="C2821" s="42">
        <f t="shared" si="46"/>
        <v>0</v>
      </c>
    </row>
    <row r="2822" spans="1:3" ht="14.45" customHeight="1" x14ac:dyDescent="0.2">
      <c r="A2822" s="35">
        <f>'O1-1A'!H23</f>
        <v>0</v>
      </c>
      <c r="B2822" s="42">
        <v>0</v>
      </c>
      <c r="C2822" s="42">
        <f t="shared" si="46"/>
        <v>0</v>
      </c>
    </row>
    <row r="2823" spans="1:3" ht="14.45" customHeight="1" x14ac:dyDescent="0.2">
      <c r="A2823" s="35">
        <f>'O1-1A'!H24</f>
        <v>0</v>
      </c>
      <c r="B2823" s="42">
        <v>0</v>
      </c>
      <c r="C2823" s="42">
        <f t="shared" si="46"/>
        <v>0</v>
      </c>
    </row>
    <row r="2824" spans="1:3" ht="14.45" customHeight="1" x14ac:dyDescent="0.2">
      <c r="A2824" s="35">
        <f>'O1-1A'!H25</f>
        <v>0</v>
      </c>
      <c r="B2824" s="42">
        <v>0</v>
      </c>
      <c r="C2824" s="42">
        <f t="shared" si="46"/>
        <v>0</v>
      </c>
    </row>
    <row r="2825" spans="1:3" ht="14.45" customHeight="1" x14ac:dyDescent="0.2">
      <c r="A2825" s="35">
        <f>'O1-1A'!H26</f>
        <v>0</v>
      </c>
      <c r="B2825" s="42">
        <v>0</v>
      </c>
      <c r="C2825" s="42">
        <f t="shared" si="46"/>
        <v>0</v>
      </c>
    </row>
    <row r="2826" spans="1:3" ht="14.45" customHeight="1" x14ac:dyDescent="0.2">
      <c r="A2826" s="35">
        <f>'O1-1A'!H27</f>
        <v>0</v>
      </c>
      <c r="B2826" s="42">
        <v>0</v>
      </c>
      <c r="C2826" s="42">
        <f t="shared" si="46"/>
        <v>0</v>
      </c>
    </row>
    <row r="2827" spans="1:3" ht="14.45" customHeight="1" x14ac:dyDescent="0.2">
      <c r="A2827" s="35">
        <f>'O1-1A'!H28</f>
        <v>0</v>
      </c>
      <c r="B2827" s="42">
        <v>0</v>
      </c>
      <c r="C2827" s="42">
        <f t="shared" si="46"/>
        <v>0</v>
      </c>
    </row>
    <row r="2828" spans="1:3" ht="14.45" customHeight="1" x14ac:dyDescent="0.2">
      <c r="A2828" s="35">
        <f>'O1-1A'!H29</f>
        <v>0</v>
      </c>
      <c r="B2828" s="42">
        <v>0</v>
      </c>
      <c r="C2828" s="42">
        <f t="shared" si="46"/>
        <v>0</v>
      </c>
    </row>
    <row r="2829" spans="1:3" ht="14.45" customHeight="1" x14ac:dyDescent="0.2">
      <c r="A2829" s="35">
        <f>'O1-1A'!H30</f>
        <v>0</v>
      </c>
      <c r="B2829" s="42">
        <v>0</v>
      </c>
      <c r="C2829" s="42">
        <f t="shared" si="46"/>
        <v>0</v>
      </c>
    </row>
    <row r="2830" spans="1:3" ht="14.45" customHeight="1" x14ac:dyDescent="0.2">
      <c r="A2830" s="35">
        <f>'O1-1A'!H31</f>
        <v>0</v>
      </c>
      <c r="B2830" s="42">
        <v>0</v>
      </c>
      <c r="C2830" s="42">
        <f t="shared" si="46"/>
        <v>0</v>
      </c>
    </row>
    <row r="2831" spans="1:3" ht="14.45" customHeight="1" x14ac:dyDescent="0.2">
      <c r="A2831" s="35">
        <f>'O1-1A'!H32</f>
        <v>0</v>
      </c>
      <c r="B2831" s="42">
        <v>0</v>
      </c>
      <c r="C2831" s="42">
        <f t="shared" si="46"/>
        <v>0</v>
      </c>
    </row>
    <row r="2832" spans="1:3" ht="14.45" customHeight="1" x14ac:dyDescent="0.2">
      <c r="A2832" s="35">
        <f>'O1-1A'!H33</f>
        <v>0</v>
      </c>
      <c r="B2832" s="42">
        <v>0</v>
      </c>
      <c r="C2832" s="42">
        <f t="shared" si="46"/>
        <v>0</v>
      </c>
    </row>
    <row r="2833" spans="1:3" ht="14.45" customHeight="1" x14ac:dyDescent="0.2">
      <c r="A2833" s="35">
        <f>'O1-1A'!H34</f>
        <v>0</v>
      </c>
      <c r="B2833" s="42">
        <v>0</v>
      </c>
      <c r="C2833" s="42">
        <f t="shared" si="46"/>
        <v>0</v>
      </c>
    </row>
    <row r="2834" spans="1:3" ht="14.45" customHeight="1" x14ac:dyDescent="0.2">
      <c r="A2834" s="35">
        <f>'O1-1A'!H35</f>
        <v>0</v>
      </c>
      <c r="B2834" s="42">
        <v>0</v>
      </c>
      <c r="C2834" s="42">
        <f t="shared" si="46"/>
        <v>0</v>
      </c>
    </row>
    <row r="2835" spans="1:3" ht="14.45" customHeight="1" x14ac:dyDescent="0.2">
      <c r="A2835" s="35">
        <f>'O1-1A'!I10</f>
        <v>0</v>
      </c>
      <c r="B2835" s="42">
        <v>0</v>
      </c>
      <c r="C2835" s="42">
        <f t="shared" si="46"/>
        <v>0</v>
      </c>
    </row>
    <row r="2836" spans="1:3" ht="14.45" customHeight="1" x14ac:dyDescent="0.2">
      <c r="A2836" s="35">
        <f>'O1-1A'!I11</f>
        <v>0</v>
      </c>
      <c r="B2836" s="42">
        <v>0</v>
      </c>
      <c r="C2836" s="42">
        <f t="shared" si="46"/>
        <v>0</v>
      </c>
    </row>
    <row r="2837" spans="1:3" ht="14.45" customHeight="1" x14ac:dyDescent="0.2">
      <c r="A2837" s="35">
        <f>'O1-1A'!I12</f>
        <v>0</v>
      </c>
      <c r="B2837" s="42">
        <v>0</v>
      </c>
      <c r="C2837" s="42">
        <f t="shared" si="46"/>
        <v>0</v>
      </c>
    </row>
    <row r="2838" spans="1:3" ht="14.45" customHeight="1" x14ac:dyDescent="0.2">
      <c r="A2838" s="35">
        <f>'O1-1A'!I13</f>
        <v>0</v>
      </c>
      <c r="B2838" s="42">
        <v>0</v>
      </c>
      <c r="C2838" s="42">
        <f t="shared" si="46"/>
        <v>0</v>
      </c>
    </row>
    <row r="2839" spans="1:3" ht="14.45" customHeight="1" x14ac:dyDescent="0.2">
      <c r="A2839" s="35">
        <f>'O1-1A'!I14</f>
        <v>0</v>
      </c>
      <c r="B2839" s="42">
        <v>0</v>
      </c>
      <c r="C2839" s="42">
        <f t="shared" si="46"/>
        <v>0</v>
      </c>
    </row>
    <row r="2840" spans="1:3" ht="14.45" customHeight="1" x14ac:dyDescent="0.2">
      <c r="A2840" s="35">
        <f>'O1-1A'!I15</f>
        <v>0</v>
      </c>
      <c r="B2840" s="42">
        <v>0</v>
      </c>
      <c r="C2840" s="42">
        <f t="shared" si="46"/>
        <v>0</v>
      </c>
    </row>
    <row r="2841" spans="1:3" ht="14.45" customHeight="1" x14ac:dyDescent="0.2">
      <c r="A2841" s="35">
        <f>'O1-1A'!I16</f>
        <v>0</v>
      </c>
      <c r="B2841" s="42">
        <v>0</v>
      </c>
      <c r="C2841" s="42">
        <f t="shared" si="46"/>
        <v>0</v>
      </c>
    </row>
    <row r="2842" spans="1:3" ht="14.45" customHeight="1" x14ac:dyDescent="0.2">
      <c r="A2842" s="35">
        <f>'O1-1A'!I17</f>
        <v>0</v>
      </c>
      <c r="B2842" s="42">
        <v>0</v>
      </c>
      <c r="C2842" s="42">
        <f t="shared" si="46"/>
        <v>0</v>
      </c>
    </row>
    <row r="2843" spans="1:3" ht="14.45" customHeight="1" x14ac:dyDescent="0.2">
      <c r="A2843" s="35">
        <f>'O1-1A'!I18</f>
        <v>0</v>
      </c>
      <c r="B2843" s="42">
        <v>0</v>
      </c>
      <c r="C2843" s="42">
        <f t="shared" si="46"/>
        <v>0</v>
      </c>
    </row>
    <row r="2844" spans="1:3" ht="14.45" customHeight="1" x14ac:dyDescent="0.2">
      <c r="A2844" s="35">
        <f>'O1-1A'!I19</f>
        <v>0</v>
      </c>
      <c r="B2844" s="42">
        <v>0</v>
      </c>
      <c r="C2844" s="42">
        <f t="shared" si="46"/>
        <v>0</v>
      </c>
    </row>
    <row r="2845" spans="1:3" ht="14.45" customHeight="1" x14ac:dyDescent="0.2">
      <c r="A2845" s="35">
        <f>'O1-1A'!I20</f>
        <v>0</v>
      </c>
      <c r="B2845" s="42">
        <v>0</v>
      </c>
      <c r="C2845" s="42">
        <f t="shared" si="46"/>
        <v>0</v>
      </c>
    </row>
    <row r="2846" spans="1:3" ht="14.45" customHeight="1" x14ac:dyDescent="0.2">
      <c r="A2846" s="35">
        <f>'O1-1A'!I21</f>
        <v>0</v>
      </c>
      <c r="B2846" s="42">
        <v>0</v>
      </c>
      <c r="C2846" s="42">
        <f t="shared" si="46"/>
        <v>0</v>
      </c>
    </row>
    <row r="2847" spans="1:3" ht="14.45" customHeight="1" x14ac:dyDescent="0.2">
      <c r="A2847" s="35">
        <f>'O1-1A'!I22</f>
        <v>0</v>
      </c>
      <c r="B2847" s="42">
        <v>0</v>
      </c>
      <c r="C2847" s="42">
        <f t="shared" si="46"/>
        <v>0</v>
      </c>
    </row>
    <row r="2848" spans="1:3" ht="14.45" customHeight="1" x14ac:dyDescent="0.2">
      <c r="A2848" s="35">
        <f>'O1-1A'!I23</f>
        <v>0</v>
      </c>
      <c r="B2848" s="42">
        <v>0</v>
      </c>
      <c r="C2848" s="42">
        <f t="shared" si="46"/>
        <v>0</v>
      </c>
    </row>
    <row r="2849" spans="1:3" ht="14.45" customHeight="1" x14ac:dyDescent="0.2">
      <c r="A2849" s="35">
        <f>'O1-1A'!I24</f>
        <v>0</v>
      </c>
      <c r="B2849" s="42">
        <v>0</v>
      </c>
      <c r="C2849" s="42">
        <f t="shared" si="46"/>
        <v>0</v>
      </c>
    </row>
    <row r="2850" spans="1:3" ht="14.45" customHeight="1" x14ac:dyDescent="0.2">
      <c r="A2850" s="35">
        <f>'O1-1A'!I25</f>
        <v>0</v>
      </c>
      <c r="B2850" s="42">
        <v>0</v>
      </c>
      <c r="C2850" s="42">
        <f t="shared" si="46"/>
        <v>0</v>
      </c>
    </row>
    <row r="2851" spans="1:3" ht="14.45" customHeight="1" x14ac:dyDescent="0.2">
      <c r="A2851" s="35">
        <f>'O1-1A'!I26</f>
        <v>0</v>
      </c>
      <c r="B2851" s="42">
        <v>0</v>
      </c>
      <c r="C2851" s="42">
        <f t="shared" si="46"/>
        <v>0</v>
      </c>
    </row>
    <row r="2852" spans="1:3" ht="14.45" customHeight="1" x14ac:dyDescent="0.2">
      <c r="A2852" s="35">
        <f>'O1-1A'!I27</f>
        <v>0</v>
      </c>
      <c r="B2852" s="42">
        <v>0</v>
      </c>
      <c r="C2852" s="42">
        <f t="shared" si="46"/>
        <v>0</v>
      </c>
    </row>
    <row r="2853" spans="1:3" ht="14.45" customHeight="1" x14ac:dyDescent="0.2">
      <c r="A2853" s="35">
        <f>'O1-1A'!I28</f>
        <v>0</v>
      </c>
      <c r="B2853" s="42">
        <v>0</v>
      </c>
      <c r="C2853" s="42">
        <f t="shared" si="46"/>
        <v>0</v>
      </c>
    </row>
    <row r="2854" spans="1:3" ht="14.45" customHeight="1" x14ac:dyDescent="0.2">
      <c r="A2854" s="35">
        <f>'O1-1A'!I29</f>
        <v>0</v>
      </c>
      <c r="B2854" s="42">
        <v>0</v>
      </c>
      <c r="C2854" s="42">
        <f t="shared" si="46"/>
        <v>0</v>
      </c>
    </row>
    <row r="2855" spans="1:3" ht="14.45" customHeight="1" x14ac:dyDescent="0.2">
      <c r="A2855" s="35">
        <f>'O1-1A'!I30</f>
        <v>0</v>
      </c>
      <c r="B2855" s="42">
        <v>0</v>
      </c>
      <c r="C2855" s="42">
        <f t="shared" si="46"/>
        <v>0</v>
      </c>
    </row>
    <row r="2856" spans="1:3" ht="14.45" customHeight="1" x14ac:dyDescent="0.2">
      <c r="A2856" s="35">
        <f>'O1-1A'!I31</f>
        <v>0</v>
      </c>
      <c r="B2856" s="42">
        <v>0</v>
      </c>
      <c r="C2856" s="42">
        <f t="shared" si="46"/>
        <v>0</v>
      </c>
    </row>
    <row r="2857" spans="1:3" ht="14.45" customHeight="1" x14ac:dyDescent="0.2">
      <c r="A2857" s="35">
        <f>'O1-1A'!I32</f>
        <v>0</v>
      </c>
      <c r="B2857" s="42">
        <v>0</v>
      </c>
      <c r="C2857" s="42">
        <f t="shared" si="46"/>
        <v>0</v>
      </c>
    </row>
    <row r="2858" spans="1:3" ht="14.45" customHeight="1" x14ac:dyDescent="0.2">
      <c r="A2858" s="35">
        <f>'O1-1A'!I33</f>
        <v>0</v>
      </c>
      <c r="B2858" s="42">
        <v>0</v>
      </c>
      <c r="C2858" s="42">
        <f t="shared" si="46"/>
        <v>0</v>
      </c>
    </row>
    <row r="2859" spans="1:3" ht="14.45" customHeight="1" x14ac:dyDescent="0.2">
      <c r="A2859" s="35">
        <f>'O1-1A'!I34</f>
        <v>0</v>
      </c>
      <c r="B2859" s="42">
        <v>0</v>
      </c>
      <c r="C2859" s="42">
        <f t="shared" si="46"/>
        <v>0</v>
      </c>
    </row>
    <row r="2860" spans="1:3" ht="14.45" customHeight="1" x14ac:dyDescent="0.2">
      <c r="A2860" s="35">
        <f>'O1-1A'!I35</f>
        <v>0</v>
      </c>
      <c r="B2860" s="42">
        <v>0</v>
      </c>
      <c r="C2860" s="42">
        <f t="shared" si="46"/>
        <v>0</v>
      </c>
    </row>
    <row r="2861" spans="1:3" ht="14.45" customHeight="1" x14ac:dyDescent="0.2">
      <c r="A2861" s="35">
        <f>'O1-1A'!I40</f>
        <v>0</v>
      </c>
      <c r="B2861" s="42">
        <v>0</v>
      </c>
      <c r="C2861" s="42">
        <f t="shared" si="46"/>
        <v>0</v>
      </c>
    </row>
    <row r="2862" spans="1:3" ht="14.45" customHeight="1" x14ac:dyDescent="0.2">
      <c r="A2862" s="35">
        <f>'O1-1A'!I41</f>
        <v>0</v>
      </c>
      <c r="B2862" s="42">
        <v>0</v>
      </c>
      <c r="C2862" s="42">
        <f t="shared" si="46"/>
        <v>0</v>
      </c>
    </row>
    <row r="2863" spans="1:3" ht="14.45" customHeight="1" x14ac:dyDescent="0.2">
      <c r="A2863" s="35">
        <f>'O1-1A'!I42</f>
        <v>0</v>
      </c>
      <c r="B2863" s="42">
        <v>0</v>
      </c>
      <c r="C2863" s="42">
        <f t="shared" si="46"/>
        <v>0</v>
      </c>
    </row>
    <row r="2864" spans="1:3" ht="14.45" customHeight="1" x14ac:dyDescent="0.2">
      <c r="A2864" s="35">
        <f>'O1-1A'!I43</f>
        <v>0</v>
      </c>
      <c r="B2864" s="42">
        <v>0</v>
      </c>
      <c r="C2864" s="42">
        <f t="shared" si="46"/>
        <v>0</v>
      </c>
    </row>
    <row r="2865" spans="1:3" ht="14.45" customHeight="1" x14ac:dyDescent="0.2">
      <c r="A2865" s="35">
        <f>'O1-1A'!I44</f>
        <v>0</v>
      </c>
      <c r="B2865" s="42">
        <v>0</v>
      </c>
      <c r="C2865" s="42">
        <f t="shared" si="46"/>
        <v>0</v>
      </c>
    </row>
    <row r="2866" spans="1:3" ht="14.45" customHeight="1" x14ac:dyDescent="0.2">
      <c r="A2866" s="35">
        <f>'O1-1A'!I45</f>
        <v>0</v>
      </c>
      <c r="B2866" s="42">
        <v>0</v>
      </c>
      <c r="C2866" s="42">
        <f t="shared" si="46"/>
        <v>0</v>
      </c>
    </row>
    <row r="2867" spans="1:3" ht="14.45" customHeight="1" x14ac:dyDescent="0.2">
      <c r="A2867" s="35">
        <f>'O1-1A'!I46</f>
        <v>0</v>
      </c>
      <c r="B2867" s="42">
        <v>0</v>
      </c>
      <c r="C2867" s="42">
        <f t="shared" si="46"/>
        <v>0</v>
      </c>
    </row>
    <row r="2868" spans="1:3" ht="14.45" customHeight="1" x14ac:dyDescent="0.2">
      <c r="A2868" s="35">
        <f>'O1-1A'!I47</f>
        <v>0</v>
      </c>
      <c r="B2868" s="42">
        <v>0</v>
      </c>
      <c r="C2868" s="42">
        <f t="shared" si="46"/>
        <v>0</v>
      </c>
    </row>
    <row r="2869" spans="1:3" ht="14.45" customHeight="1" x14ac:dyDescent="0.2">
      <c r="A2869" s="35">
        <f>'O1-1A'!I48</f>
        <v>0</v>
      </c>
      <c r="B2869" s="42">
        <v>0</v>
      </c>
      <c r="C2869" s="42">
        <f t="shared" si="46"/>
        <v>0</v>
      </c>
    </row>
    <row r="2870" spans="1:3" ht="14.45" customHeight="1" x14ac:dyDescent="0.2">
      <c r="A2870" s="35">
        <f>'O1-1A'!I49</f>
        <v>0</v>
      </c>
      <c r="B2870" s="42">
        <v>0</v>
      </c>
      <c r="C2870" s="42">
        <f t="shared" si="46"/>
        <v>0</v>
      </c>
    </row>
    <row r="2871" spans="1:3" ht="14.45" customHeight="1" x14ac:dyDescent="0.2">
      <c r="A2871" s="35">
        <f>'O1-1A'!I50</f>
        <v>0</v>
      </c>
      <c r="B2871" s="42">
        <v>0</v>
      </c>
      <c r="C2871" s="42">
        <f t="shared" si="46"/>
        <v>0</v>
      </c>
    </row>
    <row r="2872" spans="1:3" ht="14.45" customHeight="1" x14ac:dyDescent="0.2">
      <c r="A2872" s="35">
        <f>'O1-1A'!I51</f>
        <v>0</v>
      </c>
      <c r="B2872" s="42">
        <v>0</v>
      </c>
      <c r="C2872" s="42">
        <f t="shared" si="46"/>
        <v>0</v>
      </c>
    </row>
    <row r="2873" spans="1:3" ht="14.45" customHeight="1" x14ac:dyDescent="0.2">
      <c r="A2873" s="35">
        <f>'O1-1A'!J10</f>
        <v>0</v>
      </c>
      <c r="B2873" s="42">
        <v>0</v>
      </c>
      <c r="C2873" s="42">
        <f t="shared" si="46"/>
        <v>0</v>
      </c>
    </row>
    <row r="2874" spans="1:3" ht="14.45" customHeight="1" x14ac:dyDescent="0.2">
      <c r="A2874" s="35">
        <f>'O1-1A'!J11</f>
        <v>0</v>
      </c>
      <c r="B2874" s="42">
        <v>0</v>
      </c>
      <c r="C2874" s="42">
        <f t="shared" si="46"/>
        <v>0</v>
      </c>
    </row>
    <row r="2875" spans="1:3" ht="14.45" customHeight="1" x14ac:dyDescent="0.2">
      <c r="A2875" s="35">
        <f>'O1-1A'!J12</f>
        <v>0</v>
      </c>
      <c r="B2875" s="42">
        <v>0</v>
      </c>
      <c r="C2875" s="42">
        <f t="shared" si="46"/>
        <v>0</v>
      </c>
    </row>
    <row r="2876" spans="1:3" ht="14.45" customHeight="1" x14ac:dyDescent="0.2">
      <c r="A2876" s="35">
        <f>'O1-1A'!J13</f>
        <v>0</v>
      </c>
      <c r="B2876" s="42">
        <v>0</v>
      </c>
      <c r="C2876" s="42">
        <f t="shared" si="46"/>
        <v>0</v>
      </c>
    </row>
    <row r="2877" spans="1:3" ht="14.45" customHeight="1" x14ac:dyDescent="0.2">
      <c r="A2877" s="35">
        <f>'O1-1A'!J14</f>
        <v>0</v>
      </c>
      <c r="B2877" s="42">
        <v>0</v>
      </c>
      <c r="C2877" s="42">
        <f t="shared" si="46"/>
        <v>0</v>
      </c>
    </row>
    <row r="2878" spans="1:3" ht="14.45" customHeight="1" x14ac:dyDescent="0.2">
      <c r="A2878" s="35">
        <f>'O1-1A'!J15</f>
        <v>0</v>
      </c>
      <c r="B2878" s="42">
        <v>0</v>
      </c>
      <c r="C2878" s="42">
        <f t="shared" si="46"/>
        <v>0</v>
      </c>
    </row>
    <row r="2879" spans="1:3" ht="14.45" customHeight="1" x14ac:dyDescent="0.2">
      <c r="A2879" s="35">
        <f>'O1-1A'!J16</f>
        <v>0</v>
      </c>
      <c r="B2879" s="42">
        <v>0</v>
      </c>
      <c r="C2879" s="42">
        <f t="shared" ref="C2879:C2942" si="47">A2879*B2879</f>
        <v>0</v>
      </c>
    </row>
    <row r="2880" spans="1:3" ht="14.45" customHeight="1" x14ac:dyDescent="0.2">
      <c r="A2880" s="35">
        <f>'O1-1A'!J17</f>
        <v>0</v>
      </c>
      <c r="B2880" s="42">
        <v>0</v>
      </c>
      <c r="C2880" s="42">
        <f t="shared" si="47"/>
        <v>0</v>
      </c>
    </row>
    <row r="2881" spans="1:3" ht="14.45" customHeight="1" x14ac:dyDescent="0.2">
      <c r="A2881" s="35">
        <f>'O1-1A'!J18</f>
        <v>0</v>
      </c>
      <c r="B2881" s="42">
        <v>0</v>
      </c>
      <c r="C2881" s="42">
        <f t="shared" si="47"/>
        <v>0</v>
      </c>
    </row>
    <row r="2882" spans="1:3" ht="14.45" customHeight="1" x14ac:dyDescent="0.2">
      <c r="A2882" s="35">
        <f>'O1-1A'!J19</f>
        <v>0</v>
      </c>
      <c r="B2882" s="42">
        <v>0</v>
      </c>
      <c r="C2882" s="42">
        <f t="shared" si="47"/>
        <v>0</v>
      </c>
    </row>
    <row r="2883" spans="1:3" ht="14.45" customHeight="1" x14ac:dyDescent="0.2">
      <c r="A2883" s="35">
        <f>'O1-1A'!J20</f>
        <v>0</v>
      </c>
      <c r="B2883" s="42">
        <v>0</v>
      </c>
      <c r="C2883" s="42">
        <f t="shared" si="47"/>
        <v>0</v>
      </c>
    </row>
    <row r="2884" spans="1:3" ht="14.45" customHeight="1" x14ac:dyDescent="0.2">
      <c r="A2884" s="35">
        <f>'O1-1A'!J21</f>
        <v>0</v>
      </c>
      <c r="B2884" s="42">
        <v>0</v>
      </c>
      <c r="C2884" s="42">
        <f t="shared" si="47"/>
        <v>0</v>
      </c>
    </row>
    <row r="2885" spans="1:3" ht="14.45" customHeight="1" x14ac:dyDescent="0.2">
      <c r="A2885" s="35">
        <f>'O1-1A'!J22</f>
        <v>0</v>
      </c>
      <c r="B2885" s="42">
        <v>0</v>
      </c>
      <c r="C2885" s="42">
        <f t="shared" si="47"/>
        <v>0</v>
      </c>
    </row>
    <row r="2886" spans="1:3" ht="14.45" customHeight="1" x14ac:dyDescent="0.2">
      <c r="A2886" s="35">
        <f>'O1-1A'!J23</f>
        <v>0</v>
      </c>
      <c r="B2886" s="42">
        <v>0</v>
      </c>
      <c r="C2886" s="42">
        <f t="shared" si="47"/>
        <v>0</v>
      </c>
    </row>
    <row r="2887" spans="1:3" ht="14.45" customHeight="1" x14ac:dyDescent="0.2">
      <c r="A2887" s="35">
        <f>'O1-1A'!J24</f>
        <v>0</v>
      </c>
      <c r="B2887" s="42">
        <v>0</v>
      </c>
      <c r="C2887" s="42">
        <f t="shared" si="47"/>
        <v>0</v>
      </c>
    </row>
    <row r="2888" spans="1:3" ht="14.45" customHeight="1" x14ac:dyDescent="0.2">
      <c r="A2888" s="35">
        <f>'O1-1A'!J25</f>
        <v>0</v>
      </c>
      <c r="B2888" s="42">
        <v>0</v>
      </c>
      <c r="C2888" s="42">
        <f t="shared" si="47"/>
        <v>0</v>
      </c>
    </row>
    <row r="2889" spans="1:3" ht="14.45" customHeight="1" x14ac:dyDescent="0.2">
      <c r="A2889" s="35">
        <f>'O1-1A'!J26</f>
        <v>0</v>
      </c>
      <c r="B2889" s="42">
        <v>0</v>
      </c>
      <c r="C2889" s="42">
        <f t="shared" si="47"/>
        <v>0</v>
      </c>
    </row>
    <row r="2890" spans="1:3" ht="14.45" customHeight="1" x14ac:dyDescent="0.2">
      <c r="A2890" s="35">
        <f>'O1-1A'!J27</f>
        <v>0</v>
      </c>
      <c r="B2890" s="42">
        <v>0</v>
      </c>
      <c r="C2890" s="42">
        <f t="shared" si="47"/>
        <v>0</v>
      </c>
    </row>
    <row r="2891" spans="1:3" ht="14.45" customHeight="1" x14ac:dyDescent="0.2">
      <c r="A2891" s="35">
        <f>'O1-1A'!J28</f>
        <v>0</v>
      </c>
      <c r="B2891" s="42">
        <v>0</v>
      </c>
      <c r="C2891" s="42">
        <f t="shared" si="47"/>
        <v>0</v>
      </c>
    </row>
    <row r="2892" spans="1:3" ht="14.45" customHeight="1" x14ac:dyDescent="0.2">
      <c r="A2892" s="35">
        <f>'O1-1A'!J29</f>
        <v>0</v>
      </c>
      <c r="B2892" s="42">
        <v>0</v>
      </c>
      <c r="C2892" s="42">
        <f t="shared" si="47"/>
        <v>0</v>
      </c>
    </row>
    <row r="2893" spans="1:3" ht="14.45" customHeight="1" x14ac:dyDescent="0.2">
      <c r="A2893" s="35">
        <f>'O1-1A'!J30</f>
        <v>0</v>
      </c>
      <c r="B2893" s="42">
        <v>0</v>
      </c>
      <c r="C2893" s="42">
        <f t="shared" si="47"/>
        <v>0</v>
      </c>
    </row>
    <row r="2894" spans="1:3" ht="14.45" customHeight="1" x14ac:dyDescent="0.2">
      <c r="A2894" s="35">
        <f>'O1-1A'!J31</f>
        <v>0</v>
      </c>
      <c r="B2894" s="42">
        <v>0</v>
      </c>
      <c r="C2894" s="42">
        <f t="shared" si="47"/>
        <v>0</v>
      </c>
    </row>
    <row r="2895" spans="1:3" ht="14.45" customHeight="1" x14ac:dyDescent="0.2">
      <c r="A2895" s="35">
        <f>'O1-1A'!J32</f>
        <v>0</v>
      </c>
      <c r="B2895" s="42">
        <v>0</v>
      </c>
      <c r="C2895" s="42">
        <f t="shared" si="47"/>
        <v>0</v>
      </c>
    </row>
    <row r="2896" spans="1:3" ht="14.45" customHeight="1" x14ac:dyDescent="0.2">
      <c r="A2896" s="35">
        <f>'O1-1A'!J33</f>
        <v>0</v>
      </c>
      <c r="B2896" s="42">
        <v>0</v>
      </c>
      <c r="C2896" s="42">
        <f t="shared" si="47"/>
        <v>0</v>
      </c>
    </row>
    <row r="2897" spans="1:3" ht="14.45" customHeight="1" x14ac:dyDescent="0.2">
      <c r="A2897" s="35">
        <f>'O1-1A'!J34</f>
        <v>0</v>
      </c>
      <c r="B2897" s="42">
        <v>0</v>
      </c>
      <c r="C2897" s="42">
        <f t="shared" si="47"/>
        <v>0</v>
      </c>
    </row>
    <row r="2898" spans="1:3" ht="14.45" customHeight="1" x14ac:dyDescent="0.2">
      <c r="A2898" s="35">
        <f>'O1-1A'!J35</f>
        <v>0</v>
      </c>
      <c r="B2898" s="42">
        <v>0</v>
      </c>
      <c r="C2898" s="42">
        <f t="shared" si="47"/>
        <v>0</v>
      </c>
    </row>
    <row r="2899" spans="1:3" ht="14.45" customHeight="1" x14ac:dyDescent="0.2">
      <c r="A2899" s="35">
        <f>'O1-1A'!K10</f>
        <v>0</v>
      </c>
      <c r="B2899" s="42">
        <v>0</v>
      </c>
      <c r="C2899" s="42">
        <f t="shared" si="47"/>
        <v>0</v>
      </c>
    </row>
    <row r="2900" spans="1:3" ht="14.45" customHeight="1" x14ac:dyDescent="0.2">
      <c r="A2900" s="35">
        <f>'O1-1A'!K11</f>
        <v>0</v>
      </c>
      <c r="B2900" s="42">
        <v>0</v>
      </c>
      <c r="C2900" s="42">
        <f t="shared" si="47"/>
        <v>0</v>
      </c>
    </row>
    <row r="2901" spans="1:3" ht="14.45" customHeight="1" x14ac:dyDescent="0.2">
      <c r="A2901" s="35">
        <f>'O1-1A'!K12</f>
        <v>0</v>
      </c>
      <c r="B2901" s="42">
        <v>0</v>
      </c>
      <c r="C2901" s="42">
        <f t="shared" si="47"/>
        <v>0</v>
      </c>
    </row>
    <row r="2902" spans="1:3" ht="14.45" customHeight="1" x14ac:dyDescent="0.2">
      <c r="A2902" s="35">
        <f>'O1-1A'!K13</f>
        <v>0</v>
      </c>
      <c r="B2902" s="42">
        <v>0</v>
      </c>
      <c r="C2902" s="42">
        <f t="shared" si="47"/>
        <v>0</v>
      </c>
    </row>
    <row r="2903" spans="1:3" ht="14.45" customHeight="1" x14ac:dyDescent="0.2">
      <c r="A2903" s="35">
        <f>'O1-1A'!K14</f>
        <v>0</v>
      </c>
      <c r="B2903" s="42">
        <v>0</v>
      </c>
      <c r="C2903" s="42">
        <f t="shared" si="47"/>
        <v>0</v>
      </c>
    </row>
    <row r="2904" spans="1:3" ht="14.45" customHeight="1" x14ac:dyDescent="0.2">
      <c r="A2904" s="35">
        <f>'O1-1A'!K15</f>
        <v>0</v>
      </c>
      <c r="B2904" s="42">
        <v>0</v>
      </c>
      <c r="C2904" s="42">
        <f t="shared" si="47"/>
        <v>0</v>
      </c>
    </row>
    <row r="2905" spans="1:3" ht="14.45" customHeight="1" x14ac:dyDescent="0.2">
      <c r="A2905" s="35">
        <f>'O1-1A'!K16</f>
        <v>0</v>
      </c>
      <c r="B2905" s="42">
        <v>0</v>
      </c>
      <c r="C2905" s="42">
        <f t="shared" si="47"/>
        <v>0</v>
      </c>
    </row>
    <row r="2906" spans="1:3" ht="14.45" customHeight="1" x14ac:dyDescent="0.2">
      <c r="A2906" s="35">
        <f>'O1-1A'!K17</f>
        <v>0</v>
      </c>
      <c r="B2906" s="42">
        <v>0</v>
      </c>
      <c r="C2906" s="42">
        <f t="shared" si="47"/>
        <v>0</v>
      </c>
    </row>
    <row r="2907" spans="1:3" ht="14.45" customHeight="1" x14ac:dyDescent="0.2">
      <c r="A2907" s="35">
        <f>'O1-1A'!K18</f>
        <v>0</v>
      </c>
      <c r="B2907" s="42">
        <v>0</v>
      </c>
      <c r="C2907" s="42">
        <f t="shared" si="47"/>
        <v>0</v>
      </c>
    </row>
    <row r="2908" spans="1:3" ht="14.45" customHeight="1" x14ac:dyDescent="0.2">
      <c r="A2908" s="35">
        <f>'O1-1A'!K19</f>
        <v>0</v>
      </c>
      <c r="B2908" s="42">
        <v>0</v>
      </c>
      <c r="C2908" s="42">
        <f t="shared" si="47"/>
        <v>0</v>
      </c>
    </row>
    <row r="2909" spans="1:3" ht="14.45" customHeight="1" x14ac:dyDescent="0.2">
      <c r="A2909" s="35">
        <f>'O1-1A'!K20</f>
        <v>0</v>
      </c>
      <c r="B2909" s="42">
        <v>0</v>
      </c>
      <c r="C2909" s="42">
        <f t="shared" si="47"/>
        <v>0</v>
      </c>
    </row>
    <row r="2910" spans="1:3" ht="14.45" customHeight="1" x14ac:dyDescent="0.2">
      <c r="A2910" s="35">
        <f>'O1-1A'!K21</f>
        <v>0</v>
      </c>
      <c r="B2910" s="42">
        <v>0</v>
      </c>
      <c r="C2910" s="42">
        <f t="shared" si="47"/>
        <v>0</v>
      </c>
    </row>
    <row r="2911" spans="1:3" ht="14.45" customHeight="1" x14ac:dyDescent="0.2">
      <c r="A2911" s="35">
        <f>'O1-1A'!K22</f>
        <v>0</v>
      </c>
      <c r="B2911" s="42">
        <v>0</v>
      </c>
      <c r="C2911" s="42">
        <f t="shared" si="47"/>
        <v>0</v>
      </c>
    </row>
    <row r="2912" spans="1:3" ht="14.45" customHeight="1" x14ac:dyDescent="0.2">
      <c r="A2912" s="35">
        <f>'O1-1A'!K23</f>
        <v>0</v>
      </c>
      <c r="B2912" s="42">
        <v>0</v>
      </c>
      <c r="C2912" s="42">
        <f t="shared" si="47"/>
        <v>0</v>
      </c>
    </row>
    <row r="2913" spans="1:3" ht="14.45" customHeight="1" x14ac:dyDescent="0.2">
      <c r="A2913" s="35">
        <f>'O1-1A'!K24</f>
        <v>0</v>
      </c>
      <c r="B2913" s="42">
        <v>0</v>
      </c>
      <c r="C2913" s="42">
        <f t="shared" si="47"/>
        <v>0</v>
      </c>
    </row>
    <row r="2914" spans="1:3" ht="14.45" customHeight="1" x14ac:dyDescent="0.2">
      <c r="A2914" s="35">
        <f>'O1-1A'!K25</f>
        <v>0</v>
      </c>
      <c r="B2914" s="42">
        <v>0</v>
      </c>
      <c r="C2914" s="42">
        <f t="shared" si="47"/>
        <v>0</v>
      </c>
    </row>
    <row r="2915" spans="1:3" ht="14.45" customHeight="1" x14ac:dyDescent="0.2">
      <c r="A2915" s="35">
        <f>'O1-1A'!K26</f>
        <v>0</v>
      </c>
      <c r="B2915" s="42">
        <v>0</v>
      </c>
      <c r="C2915" s="42">
        <f t="shared" si="47"/>
        <v>0</v>
      </c>
    </row>
    <row r="2916" spans="1:3" ht="14.45" customHeight="1" x14ac:dyDescent="0.2">
      <c r="A2916" s="35">
        <f>'O1-1A'!K27</f>
        <v>0</v>
      </c>
      <c r="B2916" s="42">
        <v>0</v>
      </c>
      <c r="C2916" s="42">
        <f t="shared" si="47"/>
        <v>0</v>
      </c>
    </row>
    <row r="2917" spans="1:3" ht="14.45" customHeight="1" x14ac:dyDescent="0.2">
      <c r="A2917" s="35">
        <f>'O1-1A'!K28</f>
        <v>0</v>
      </c>
      <c r="B2917" s="42">
        <v>0</v>
      </c>
      <c r="C2917" s="42">
        <f t="shared" si="47"/>
        <v>0</v>
      </c>
    </row>
    <row r="2918" spans="1:3" ht="14.45" customHeight="1" x14ac:dyDescent="0.2">
      <c r="A2918" s="35">
        <f>'O1-1A'!K29</f>
        <v>0</v>
      </c>
      <c r="B2918" s="42">
        <v>0</v>
      </c>
      <c r="C2918" s="42">
        <f t="shared" si="47"/>
        <v>0</v>
      </c>
    </row>
    <row r="2919" spans="1:3" ht="14.45" customHeight="1" x14ac:dyDescent="0.2">
      <c r="A2919" s="35">
        <f>'O1-1A'!K30</f>
        <v>0</v>
      </c>
      <c r="B2919" s="42">
        <v>0</v>
      </c>
      <c r="C2919" s="42">
        <f t="shared" si="47"/>
        <v>0</v>
      </c>
    </row>
    <row r="2920" spans="1:3" ht="14.45" customHeight="1" x14ac:dyDescent="0.2">
      <c r="A2920" s="35">
        <f>'O1-1A'!K31</f>
        <v>0</v>
      </c>
      <c r="B2920" s="42">
        <v>0</v>
      </c>
      <c r="C2920" s="42">
        <f t="shared" si="47"/>
        <v>0</v>
      </c>
    </row>
    <row r="2921" spans="1:3" ht="14.45" customHeight="1" x14ac:dyDescent="0.2">
      <c r="A2921" s="35">
        <f>'O1-1A'!K32</f>
        <v>0</v>
      </c>
      <c r="B2921" s="42">
        <v>0</v>
      </c>
      <c r="C2921" s="42">
        <f t="shared" si="47"/>
        <v>0</v>
      </c>
    </row>
    <row r="2922" spans="1:3" ht="14.45" customHeight="1" x14ac:dyDescent="0.2">
      <c r="A2922" s="35">
        <f>'O1-1A'!K33</f>
        <v>0</v>
      </c>
      <c r="B2922" s="42">
        <v>0</v>
      </c>
      <c r="C2922" s="42">
        <f t="shared" si="47"/>
        <v>0</v>
      </c>
    </row>
    <row r="2923" spans="1:3" ht="14.45" customHeight="1" x14ac:dyDescent="0.2">
      <c r="A2923" s="35">
        <f>'O1-1A'!K34</f>
        <v>0</v>
      </c>
      <c r="B2923" s="42">
        <v>0</v>
      </c>
      <c r="C2923" s="42">
        <f t="shared" si="47"/>
        <v>0</v>
      </c>
    </row>
    <row r="2924" spans="1:3" ht="14.45" customHeight="1" x14ac:dyDescent="0.2">
      <c r="A2924" s="35">
        <f>'O1-1A'!K35</f>
        <v>0</v>
      </c>
      <c r="B2924" s="42">
        <v>0</v>
      </c>
      <c r="C2924" s="42">
        <f t="shared" si="47"/>
        <v>0</v>
      </c>
    </row>
    <row r="2925" spans="1:3" ht="14.45" customHeight="1" x14ac:dyDescent="0.2">
      <c r="A2925" s="35">
        <f>'O1-1A'!K40</f>
        <v>0</v>
      </c>
      <c r="B2925" s="42">
        <v>0</v>
      </c>
      <c r="C2925" s="42">
        <f t="shared" si="47"/>
        <v>0</v>
      </c>
    </row>
    <row r="2926" spans="1:3" ht="14.45" customHeight="1" x14ac:dyDescent="0.2">
      <c r="A2926" s="35">
        <f>'O1-1A'!K41</f>
        <v>0</v>
      </c>
      <c r="B2926" s="42">
        <v>0</v>
      </c>
      <c r="C2926" s="42">
        <f t="shared" si="47"/>
        <v>0</v>
      </c>
    </row>
    <row r="2927" spans="1:3" ht="14.45" customHeight="1" x14ac:dyDescent="0.2">
      <c r="A2927" s="35">
        <f>'O1-1A'!K42</f>
        <v>0</v>
      </c>
      <c r="B2927" s="42">
        <v>0</v>
      </c>
      <c r="C2927" s="42">
        <f t="shared" si="47"/>
        <v>0</v>
      </c>
    </row>
    <row r="2928" spans="1:3" ht="14.45" customHeight="1" x14ac:dyDescent="0.2">
      <c r="A2928" s="35">
        <f>'O1-1A'!K43</f>
        <v>0</v>
      </c>
      <c r="B2928" s="42">
        <v>0</v>
      </c>
      <c r="C2928" s="42">
        <f t="shared" si="47"/>
        <v>0</v>
      </c>
    </row>
    <row r="2929" spans="1:3" ht="14.45" customHeight="1" x14ac:dyDescent="0.2">
      <c r="A2929" s="35">
        <f>'O1-1A'!K44</f>
        <v>0</v>
      </c>
      <c r="B2929" s="42">
        <v>0</v>
      </c>
      <c r="C2929" s="42">
        <f t="shared" si="47"/>
        <v>0</v>
      </c>
    </row>
    <row r="2930" spans="1:3" ht="14.45" customHeight="1" x14ac:dyDescent="0.2">
      <c r="A2930" s="35">
        <f>'O1-1A'!K45</f>
        <v>0</v>
      </c>
      <c r="B2930" s="42">
        <v>0</v>
      </c>
      <c r="C2930" s="42">
        <f t="shared" si="47"/>
        <v>0</v>
      </c>
    </row>
    <row r="2931" spans="1:3" ht="14.45" customHeight="1" x14ac:dyDescent="0.2">
      <c r="A2931" s="35">
        <f>'O1-1A'!K46</f>
        <v>0</v>
      </c>
      <c r="B2931" s="42">
        <v>0</v>
      </c>
      <c r="C2931" s="42">
        <f t="shared" si="47"/>
        <v>0</v>
      </c>
    </row>
    <row r="2932" spans="1:3" ht="14.45" customHeight="1" x14ac:dyDescent="0.2">
      <c r="A2932" s="35">
        <f>'O1-1A'!K47</f>
        <v>0</v>
      </c>
      <c r="B2932" s="42">
        <v>0</v>
      </c>
      <c r="C2932" s="42">
        <f t="shared" si="47"/>
        <v>0</v>
      </c>
    </row>
    <row r="2933" spans="1:3" ht="14.45" customHeight="1" x14ac:dyDescent="0.2">
      <c r="A2933" s="35">
        <f>'O1-1A'!K48</f>
        <v>0</v>
      </c>
      <c r="B2933" s="42">
        <v>0</v>
      </c>
      <c r="C2933" s="42">
        <f t="shared" si="47"/>
        <v>0</v>
      </c>
    </row>
    <row r="2934" spans="1:3" ht="14.45" customHeight="1" x14ac:dyDescent="0.2">
      <c r="A2934" s="35">
        <f>'O1-1A'!K49</f>
        <v>0</v>
      </c>
      <c r="B2934" s="42">
        <v>0</v>
      </c>
      <c r="C2934" s="42">
        <f t="shared" si="47"/>
        <v>0</v>
      </c>
    </row>
    <row r="2935" spans="1:3" ht="14.45" customHeight="1" x14ac:dyDescent="0.2">
      <c r="A2935" s="35">
        <f>'O1-1A'!K50</f>
        <v>0</v>
      </c>
      <c r="B2935" s="42">
        <v>0</v>
      </c>
      <c r="C2935" s="42">
        <f t="shared" si="47"/>
        <v>0</v>
      </c>
    </row>
    <row r="2936" spans="1:3" ht="14.45" customHeight="1" x14ac:dyDescent="0.2">
      <c r="A2936" s="35">
        <f>'O1-1A'!K51</f>
        <v>0</v>
      </c>
      <c r="B2936" s="42">
        <v>0</v>
      </c>
      <c r="C2936" s="42">
        <f t="shared" si="47"/>
        <v>0</v>
      </c>
    </row>
    <row r="2937" spans="1:3" ht="14.45" customHeight="1" x14ac:dyDescent="0.2">
      <c r="A2937" s="35">
        <f>'O1-1A'!L10</f>
        <v>0</v>
      </c>
      <c r="B2937" s="42">
        <v>0</v>
      </c>
      <c r="C2937" s="42">
        <f t="shared" si="47"/>
        <v>0</v>
      </c>
    </row>
    <row r="2938" spans="1:3" ht="14.45" customHeight="1" x14ac:dyDescent="0.2">
      <c r="A2938" s="35">
        <f>'O1-1A'!L11</f>
        <v>0</v>
      </c>
      <c r="B2938" s="42">
        <v>0</v>
      </c>
      <c r="C2938" s="42">
        <f t="shared" si="47"/>
        <v>0</v>
      </c>
    </row>
    <row r="2939" spans="1:3" ht="14.45" customHeight="1" x14ac:dyDescent="0.2">
      <c r="A2939" s="35">
        <f>'O1-1A'!L12</f>
        <v>0</v>
      </c>
      <c r="B2939" s="42">
        <v>0</v>
      </c>
      <c r="C2939" s="42">
        <f t="shared" si="47"/>
        <v>0</v>
      </c>
    </row>
    <row r="2940" spans="1:3" ht="14.45" customHeight="1" x14ac:dyDescent="0.2">
      <c r="A2940" s="35">
        <f>'O1-1A'!L13</f>
        <v>0</v>
      </c>
      <c r="B2940" s="42">
        <v>0</v>
      </c>
      <c r="C2940" s="42">
        <f t="shared" si="47"/>
        <v>0</v>
      </c>
    </row>
    <row r="2941" spans="1:3" ht="14.45" customHeight="1" x14ac:dyDescent="0.2">
      <c r="A2941" s="35">
        <f>'O1-1A'!L14</f>
        <v>0</v>
      </c>
      <c r="B2941" s="42">
        <v>0</v>
      </c>
      <c r="C2941" s="42">
        <f t="shared" si="47"/>
        <v>0</v>
      </c>
    </row>
    <row r="2942" spans="1:3" ht="14.45" customHeight="1" x14ac:dyDescent="0.2">
      <c r="A2942" s="35">
        <f>'O1-1A'!L15</f>
        <v>0</v>
      </c>
      <c r="B2942" s="42">
        <v>0</v>
      </c>
      <c r="C2942" s="42">
        <f t="shared" si="47"/>
        <v>0</v>
      </c>
    </row>
    <row r="2943" spans="1:3" ht="14.45" customHeight="1" x14ac:dyDescent="0.2">
      <c r="A2943" s="35">
        <f>'O1-1A'!L16</f>
        <v>0</v>
      </c>
      <c r="B2943" s="42">
        <v>0</v>
      </c>
      <c r="C2943" s="42">
        <f t="shared" ref="C2943:C3006" si="48">A2943*B2943</f>
        <v>0</v>
      </c>
    </row>
    <row r="2944" spans="1:3" ht="14.45" customHeight="1" x14ac:dyDescent="0.2">
      <c r="A2944" s="35">
        <f>'O1-1A'!L17</f>
        <v>0</v>
      </c>
      <c r="B2944" s="42">
        <v>0</v>
      </c>
      <c r="C2944" s="42">
        <f t="shared" si="48"/>
        <v>0</v>
      </c>
    </row>
    <row r="2945" spans="1:3" ht="14.45" customHeight="1" x14ac:dyDescent="0.2">
      <c r="A2945" s="35">
        <f>'O1-1A'!L18</f>
        <v>0</v>
      </c>
      <c r="B2945" s="42">
        <v>0</v>
      </c>
      <c r="C2945" s="42">
        <f t="shared" si="48"/>
        <v>0</v>
      </c>
    </row>
    <row r="2946" spans="1:3" ht="14.45" customHeight="1" x14ac:dyDescent="0.2">
      <c r="A2946" s="35">
        <f>'O1-1A'!L19</f>
        <v>0</v>
      </c>
      <c r="B2946" s="42">
        <v>0</v>
      </c>
      <c r="C2946" s="42">
        <f t="shared" si="48"/>
        <v>0</v>
      </c>
    </row>
    <row r="2947" spans="1:3" ht="14.45" customHeight="1" x14ac:dyDescent="0.2">
      <c r="A2947" s="35">
        <f>'O1-1A'!L20</f>
        <v>0</v>
      </c>
      <c r="B2947" s="42">
        <v>0</v>
      </c>
      <c r="C2947" s="42">
        <f t="shared" si="48"/>
        <v>0</v>
      </c>
    </row>
    <row r="2948" spans="1:3" ht="14.45" customHeight="1" x14ac:dyDescent="0.2">
      <c r="A2948" s="35">
        <f>'O1-1A'!L21</f>
        <v>0</v>
      </c>
      <c r="B2948" s="42">
        <v>0</v>
      </c>
      <c r="C2948" s="42">
        <f t="shared" si="48"/>
        <v>0</v>
      </c>
    </row>
    <row r="2949" spans="1:3" ht="14.45" customHeight="1" x14ac:dyDescent="0.2">
      <c r="A2949" s="35">
        <f>'O1-1A'!L22</f>
        <v>0</v>
      </c>
      <c r="B2949" s="42">
        <v>0</v>
      </c>
      <c r="C2949" s="42">
        <f t="shared" si="48"/>
        <v>0</v>
      </c>
    </row>
    <row r="2950" spans="1:3" ht="14.45" customHeight="1" x14ac:dyDescent="0.2">
      <c r="A2950" s="35">
        <f>'O1-1A'!L23</f>
        <v>0</v>
      </c>
      <c r="B2950" s="42">
        <v>0</v>
      </c>
      <c r="C2950" s="42">
        <f t="shared" si="48"/>
        <v>0</v>
      </c>
    </row>
    <row r="2951" spans="1:3" ht="14.45" customHeight="1" x14ac:dyDescent="0.2">
      <c r="A2951" s="35">
        <f>'O1-1A'!L24</f>
        <v>0</v>
      </c>
      <c r="B2951" s="42">
        <v>0</v>
      </c>
      <c r="C2951" s="42">
        <f t="shared" si="48"/>
        <v>0</v>
      </c>
    </row>
    <row r="2952" spans="1:3" ht="14.45" customHeight="1" x14ac:dyDescent="0.2">
      <c r="A2952" s="35">
        <f>'O1-1A'!L25</f>
        <v>0</v>
      </c>
      <c r="B2952" s="42">
        <v>0</v>
      </c>
      <c r="C2952" s="42">
        <f t="shared" si="48"/>
        <v>0</v>
      </c>
    </row>
    <row r="2953" spans="1:3" ht="14.45" customHeight="1" x14ac:dyDescent="0.2">
      <c r="A2953" s="35">
        <f>'O1-1A'!L26</f>
        <v>0</v>
      </c>
      <c r="B2953" s="42">
        <v>0</v>
      </c>
      <c r="C2953" s="42">
        <f t="shared" si="48"/>
        <v>0</v>
      </c>
    </row>
    <row r="2954" spans="1:3" ht="14.45" customHeight="1" x14ac:dyDescent="0.2">
      <c r="A2954" s="35">
        <f>'O1-1A'!L27</f>
        <v>0</v>
      </c>
      <c r="B2954" s="42">
        <v>0</v>
      </c>
      <c r="C2954" s="42">
        <f t="shared" si="48"/>
        <v>0</v>
      </c>
    </row>
    <row r="2955" spans="1:3" ht="14.45" customHeight="1" x14ac:dyDescent="0.2">
      <c r="A2955" s="35">
        <f>'O1-1A'!L28</f>
        <v>0</v>
      </c>
      <c r="B2955" s="42">
        <v>0</v>
      </c>
      <c r="C2955" s="42">
        <f t="shared" si="48"/>
        <v>0</v>
      </c>
    </row>
    <row r="2956" spans="1:3" ht="14.45" customHeight="1" x14ac:dyDescent="0.2">
      <c r="A2956" s="35">
        <f>'O1-1A'!L29</f>
        <v>0</v>
      </c>
      <c r="B2956" s="42">
        <v>0</v>
      </c>
      <c r="C2956" s="42">
        <f t="shared" si="48"/>
        <v>0</v>
      </c>
    </row>
    <row r="2957" spans="1:3" ht="14.45" customHeight="1" x14ac:dyDescent="0.2">
      <c r="A2957" s="35">
        <f>'O1-1A'!L30</f>
        <v>0</v>
      </c>
      <c r="B2957" s="42">
        <v>0</v>
      </c>
      <c r="C2957" s="42">
        <f t="shared" si="48"/>
        <v>0</v>
      </c>
    </row>
    <row r="2958" spans="1:3" ht="14.45" customHeight="1" x14ac:dyDescent="0.2">
      <c r="A2958" s="35">
        <f>'O1-1A'!L31</f>
        <v>0</v>
      </c>
      <c r="B2958" s="42">
        <v>0</v>
      </c>
      <c r="C2958" s="42">
        <f t="shared" si="48"/>
        <v>0</v>
      </c>
    </row>
    <row r="2959" spans="1:3" ht="14.45" customHeight="1" x14ac:dyDescent="0.2">
      <c r="A2959" s="35">
        <f>'O1-1A'!L32</f>
        <v>0</v>
      </c>
      <c r="B2959" s="42">
        <v>0</v>
      </c>
      <c r="C2959" s="42">
        <f t="shared" si="48"/>
        <v>0</v>
      </c>
    </row>
    <row r="2960" spans="1:3" ht="14.45" customHeight="1" x14ac:dyDescent="0.2">
      <c r="A2960" s="35">
        <f>'O1-1A'!L33</f>
        <v>0</v>
      </c>
      <c r="B2960" s="42">
        <v>0</v>
      </c>
      <c r="C2960" s="42">
        <f t="shared" si="48"/>
        <v>0</v>
      </c>
    </row>
    <row r="2961" spans="1:3" ht="14.45" customHeight="1" x14ac:dyDescent="0.2">
      <c r="A2961" s="35">
        <f>'O1-1A'!L34</f>
        <v>0</v>
      </c>
      <c r="B2961" s="42">
        <v>0</v>
      </c>
      <c r="C2961" s="42">
        <f t="shared" si="48"/>
        <v>0</v>
      </c>
    </row>
    <row r="2962" spans="1:3" ht="14.45" customHeight="1" x14ac:dyDescent="0.2">
      <c r="A2962" s="35">
        <f>'O1-1A'!L35</f>
        <v>0</v>
      </c>
      <c r="B2962" s="42">
        <v>0</v>
      </c>
      <c r="C2962" s="42">
        <f t="shared" si="48"/>
        <v>0</v>
      </c>
    </row>
    <row r="2963" spans="1:3" ht="14.45" customHeight="1" x14ac:dyDescent="0.2">
      <c r="A2963" s="35">
        <f>'O1-1A'!M10</f>
        <v>0</v>
      </c>
      <c r="B2963" s="42">
        <v>0</v>
      </c>
      <c r="C2963" s="42">
        <f t="shared" si="48"/>
        <v>0</v>
      </c>
    </row>
    <row r="2964" spans="1:3" ht="14.45" customHeight="1" x14ac:dyDescent="0.2">
      <c r="A2964" s="35">
        <f>'O1-1A'!M11</f>
        <v>0</v>
      </c>
      <c r="B2964" s="42">
        <v>0</v>
      </c>
      <c r="C2964" s="42">
        <f t="shared" si="48"/>
        <v>0</v>
      </c>
    </row>
    <row r="2965" spans="1:3" ht="14.45" customHeight="1" x14ac:dyDescent="0.2">
      <c r="A2965" s="35">
        <f>'O1-1A'!M12</f>
        <v>0</v>
      </c>
      <c r="B2965" s="42">
        <v>0</v>
      </c>
      <c r="C2965" s="42">
        <f t="shared" si="48"/>
        <v>0</v>
      </c>
    </row>
    <row r="2966" spans="1:3" ht="14.45" customHeight="1" x14ac:dyDescent="0.2">
      <c r="A2966" s="35">
        <f>'O1-1A'!M13</f>
        <v>0</v>
      </c>
      <c r="B2966" s="42">
        <v>0</v>
      </c>
      <c r="C2966" s="42">
        <f t="shared" si="48"/>
        <v>0</v>
      </c>
    </row>
    <row r="2967" spans="1:3" ht="14.45" customHeight="1" x14ac:dyDescent="0.2">
      <c r="A2967" s="35">
        <f>'O1-1A'!M14</f>
        <v>0</v>
      </c>
      <c r="B2967" s="42">
        <v>0</v>
      </c>
      <c r="C2967" s="42">
        <f t="shared" si="48"/>
        <v>0</v>
      </c>
    </row>
    <row r="2968" spans="1:3" ht="14.45" customHeight="1" x14ac:dyDescent="0.2">
      <c r="A2968" s="35">
        <f>'O1-1A'!M15</f>
        <v>0</v>
      </c>
      <c r="B2968" s="42">
        <v>0</v>
      </c>
      <c r="C2968" s="42">
        <f t="shared" si="48"/>
        <v>0</v>
      </c>
    </row>
    <row r="2969" spans="1:3" ht="14.45" customHeight="1" x14ac:dyDescent="0.2">
      <c r="A2969" s="35">
        <f>'O1-1A'!M16</f>
        <v>0</v>
      </c>
      <c r="B2969" s="42">
        <v>0</v>
      </c>
      <c r="C2969" s="42">
        <f t="shared" si="48"/>
        <v>0</v>
      </c>
    </row>
    <row r="2970" spans="1:3" ht="14.45" customHeight="1" x14ac:dyDescent="0.2">
      <c r="A2970" s="35">
        <f>'O1-1A'!M17</f>
        <v>0</v>
      </c>
      <c r="B2970" s="42">
        <v>0</v>
      </c>
      <c r="C2970" s="42">
        <f t="shared" si="48"/>
        <v>0</v>
      </c>
    </row>
    <row r="2971" spans="1:3" ht="14.45" customHeight="1" x14ac:dyDescent="0.2">
      <c r="A2971" s="35">
        <f>'O1-1A'!M18</f>
        <v>0</v>
      </c>
      <c r="B2971" s="42">
        <v>0</v>
      </c>
      <c r="C2971" s="42">
        <f t="shared" si="48"/>
        <v>0</v>
      </c>
    </row>
    <row r="2972" spans="1:3" ht="14.45" customHeight="1" x14ac:dyDescent="0.2">
      <c r="A2972" s="35">
        <f>'O1-1A'!M19</f>
        <v>0</v>
      </c>
      <c r="B2972" s="42">
        <v>0</v>
      </c>
      <c r="C2972" s="42">
        <f t="shared" si="48"/>
        <v>0</v>
      </c>
    </row>
    <row r="2973" spans="1:3" ht="14.45" customHeight="1" x14ac:dyDescent="0.2">
      <c r="A2973" s="35">
        <f>'O1-1A'!M20</f>
        <v>0</v>
      </c>
      <c r="B2973" s="42">
        <v>0</v>
      </c>
      <c r="C2973" s="42">
        <f t="shared" si="48"/>
        <v>0</v>
      </c>
    </row>
    <row r="2974" spans="1:3" ht="14.45" customHeight="1" x14ac:dyDescent="0.2">
      <c r="A2974" s="35">
        <f>'O1-1A'!M21</f>
        <v>0</v>
      </c>
      <c r="B2974" s="42">
        <v>0</v>
      </c>
      <c r="C2974" s="42">
        <f t="shared" si="48"/>
        <v>0</v>
      </c>
    </row>
    <row r="2975" spans="1:3" ht="14.45" customHeight="1" x14ac:dyDescent="0.2">
      <c r="A2975" s="35">
        <f>'O1-1A'!M22</f>
        <v>0</v>
      </c>
      <c r="B2975" s="42">
        <v>0</v>
      </c>
      <c r="C2975" s="42">
        <f t="shared" si="48"/>
        <v>0</v>
      </c>
    </row>
    <row r="2976" spans="1:3" ht="14.45" customHeight="1" x14ac:dyDescent="0.2">
      <c r="A2976" s="35">
        <f>'O1-1A'!M23</f>
        <v>0</v>
      </c>
      <c r="B2976" s="42">
        <v>0</v>
      </c>
      <c r="C2976" s="42">
        <f t="shared" si="48"/>
        <v>0</v>
      </c>
    </row>
    <row r="2977" spans="1:3" ht="14.45" customHeight="1" x14ac:dyDescent="0.2">
      <c r="A2977" s="35">
        <f>'O1-1A'!M24</f>
        <v>0</v>
      </c>
      <c r="B2977" s="42">
        <v>0</v>
      </c>
      <c r="C2977" s="42">
        <f t="shared" si="48"/>
        <v>0</v>
      </c>
    </row>
    <row r="2978" spans="1:3" ht="14.45" customHeight="1" x14ac:dyDescent="0.2">
      <c r="A2978" s="35">
        <f>'O1-1A'!M25</f>
        <v>0</v>
      </c>
      <c r="B2978" s="42">
        <v>0</v>
      </c>
      <c r="C2978" s="42">
        <f t="shared" si="48"/>
        <v>0</v>
      </c>
    </row>
    <row r="2979" spans="1:3" ht="14.45" customHeight="1" x14ac:dyDescent="0.2">
      <c r="A2979" s="35">
        <f>'O1-1A'!M26</f>
        <v>0</v>
      </c>
      <c r="B2979" s="42">
        <v>0</v>
      </c>
      <c r="C2979" s="42">
        <f t="shared" si="48"/>
        <v>0</v>
      </c>
    </row>
    <row r="2980" spans="1:3" ht="14.45" customHeight="1" x14ac:dyDescent="0.2">
      <c r="A2980" s="35">
        <f>'O1-1A'!M27</f>
        <v>0</v>
      </c>
      <c r="B2980" s="42">
        <v>0</v>
      </c>
      <c r="C2980" s="42">
        <f t="shared" si="48"/>
        <v>0</v>
      </c>
    </row>
    <row r="2981" spans="1:3" ht="14.45" customHeight="1" x14ac:dyDescent="0.2">
      <c r="A2981" s="35">
        <f>'O1-1A'!M28</f>
        <v>0</v>
      </c>
      <c r="B2981" s="42">
        <v>0</v>
      </c>
      <c r="C2981" s="42">
        <f t="shared" si="48"/>
        <v>0</v>
      </c>
    </row>
    <row r="2982" spans="1:3" ht="14.45" customHeight="1" x14ac:dyDescent="0.2">
      <c r="A2982" s="35">
        <f>'O1-1A'!M29</f>
        <v>0</v>
      </c>
      <c r="B2982" s="42">
        <v>0</v>
      </c>
      <c r="C2982" s="42">
        <f t="shared" si="48"/>
        <v>0</v>
      </c>
    </row>
    <row r="2983" spans="1:3" ht="14.45" customHeight="1" x14ac:dyDescent="0.2">
      <c r="A2983" s="35">
        <f>'O1-1A'!M30</f>
        <v>0</v>
      </c>
      <c r="B2983" s="42">
        <v>0</v>
      </c>
      <c r="C2983" s="42">
        <f t="shared" si="48"/>
        <v>0</v>
      </c>
    </row>
    <row r="2984" spans="1:3" ht="14.45" customHeight="1" x14ac:dyDescent="0.2">
      <c r="A2984" s="35">
        <f>'O1-1A'!M31</f>
        <v>0</v>
      </c>
      <c r="B2984" s="42">
        <v>0</v>
      </c>
      <c r="C2984" s="42">
        <f t="shared" si="48"/>
        <v>0</v>
      </c>
    </row>
    <row r="2985" spans="1:3" ht="14.45" customHeight="1" x14ac:dyDescent="0.2">
      <c r="A2985" s="35">
        <f>'O1-1A'!M32</f>
        <v>0</v>
      </c>
      <c r="B2985" s="42">
        <v>0</v>
      </c>
      <c r="C2985" s="42">
        <f t="shared" si="48"/>
        <v>0</v>
      </c>
    </row>
    <row r="2986" spans="1:3" ht="14.45" customHeight="1" x14ac:dyDescent="0.2">
      <c r="A2986" s="35">
        <f>'O1-1A'!M33</f>
        <v>0</v>
      </c>
      <c r="B2986" s="42">
        <v>0</v>
      </c>
      <c r="C2986" s="42">
        <f t="shared" si="48"/>
        <v>0</v>
      </c>
    </row>
    <row r="2987" spans="1:3" ht="14.45" customHeight="1" x14ac:dyDescent="0.2">
      <c r="A2987" s="35">
        <f>'O1-1A'!M34</f>
        <v>0</v>
      </c>
      <c r="B2987" s="42">
        <v>0</v>
      </c>
      <c r="C2987" s="42">
        <f t="shared" si="48"/>
        <v>0</v>
      </c>
    </row>
    <row r="2988" spans="1:3" ht="14.45" customHeight="1" x14ac:dyDescent="0.2">
      <c r="A2988" s="35">
        <f>'O1-1A'!M35</f>
        <v>0</v>
      </c>
      <c r="B2988" s="42">
        <v>0</v>
      </c>
      <c r="C2988" s="42">
        <f t="shared" si="48"/>
        <v>0</v>
      </c>
    </row>
    <row r="2989" spans="1:3" ht="14.45" customHeight="1" x14ac:dyDescent="0.2">
      <c r="A2989" s="35">
        <f>'O1-1A'!N10</f>
        <v>0</v>
      </c>
      <c r="B2989" s="42">
        <v>0</v>
      </c>
      <c r="C2989" s="42">
        <f t="shared" si="48"/>
        <v>0</v>
      </c>
    </row>
    <row r="2990" spans="1:3" ht="14.45" customHeight="1" x14ac:dyDescent="0.2">
      <c r="A2990" s="35">
        <f>'O1-1A'!N11</f>
        <v>0</v>
      </c>
      <c r="B2990" s="42">
        <v>0</v>
      </c>
      <c r="C2990" s="42">
        <f t="shared" si="48"/>
        <v>0</v>
      </c>
    </row>
    <row r="2991" spans="1:3" ht="14.45" customHeight="1" x14ac:dyDescent="0.2">
      <c r="A2991" s="35">
        <f>'O1-1A'!N12</f>
        <v>0</v>
      </c>
      <c r="B2991" s="42">
        <v>0</v>
      </c>
      <c r="C2991" s="42">
        <f t="shared" si="48"/>
        <v>0</v>
      </c>
    </row>
    <row r="2992" spans="1:3" ht="14.45" customHeight="1" x14ac:dyDescent="0.2">
      <c r="A2992" s="35">
        <f>'O1-1A'!N13</f>
        <v>0</v>
      </c>
      <c r="B2992" s="42">
        <v>0</v>
      </c>
      <c r="C2992" s="42">
        <f t="shared" si="48"/>
        <v>0</v>
      </c>
    </row>
    <row r="2993" spans="1:3" ht="14.45" customHeight="1" x14ac:dyDescent="0.2">
      <c r="A2993" s="35">
        <f>'O1-1A'!N14</f>
        <v>0</v>
      </c>
      <c r="B2993" s="42">
        <v>0</v>
      </c>
      <c r="C2993" s="42">
        <f t="shared" si="48"/>
        <v>0</v>
      </c>
    </row>
    <row r="2994" spans="1:3" ht="14.45" customHeight="1" x14ac:dyDescent="0.2">
      <c r="A2994" s="35">
        <f>'O1-1A'!N15</f>
        <v>0</v>
      </c>
      <c r="B2994" s="42">
        <v>0</v>
      </c>
      <c r="C2994" s="42">
        <f t="shared" si="48"/>
        <v>0</v>
      </c>
    </row>
    <row r="2995" spans="1:3" ht="14.45" customHeight="1" x14ac:dyDescent="0.2">
      <c r="A2995" s="35">
        <f>'O1-1A'!N16</f>
        <v>0</v>
      </c>
      <c r="B2995" s="42">
        <v>0</v>
      </c>
      <c r="C2995" s="42">
        <f t="shared" si="48"/>
        <v>0</v>
      </c>
    </row>
    <row r="2996" spans="1:3" ht="14.45" customHeight="1" x14ac:dyDescent="0.2">
      <c r="A2996" s="35">
        <f>'O1-1A'!N17</f>
        <v>0</v>
      </c>
      <c r="B2996" s="42">
        <v>0</v>
      </c>
      <c r="C2996" s="42">
        <f t="shared" si="48"/>
        <v>0</v>
      </c>
    </row>
    <row r="2997" spans="1:3" ht="14.45" customHeight="1" x14ac:dyDescent="0.2">
      <c r="A2997" s="35">
        <f>'O1-1A'!N18</f>
        <v>0</v>
      </c>
      <c r="B2997" s="42">
        <v>0</v>
      </c>
      <c r="C2997" s="42">
        <f t="shared" si="48"/>
        <v>0</v>
      </c>
    </row>
    <row r="2998" spans="1:3" ht="14.45" customHeight="1" x14ac:dyDescent="0.2">
      <c r="A2998" s="35">
        <f>'O1-1A'!N19</f>
        <v>0</v>
      </c>
      <c r="B2998" s="42">
        <v>0</v>
      </c>
      <c r="C2998" s="42">
        <f t="shared" si="48"/>
        <v>0</v>
      </c>
    </row>
    <row r="2999" spans="1:3" ht="14.45" customHeight="1" x14ac:dyDescent="0.2">
      <c r="A2999" s="35">
        <f>'O1-1A'!N20</f>
        <v>0</v>
      </c>
      <c r="B2999" s="42">
        <v>0</v>
      </c>
      <c r="C2999" s="42">
        <f t="shared" si="48"/>
        <v>0</v>
      </c>
    </row>
    <row r="3000" spans="1:3" ht="14.45" customHeight="1" x14ac:dyDescent="0.2">
      <c r="A3000" s="35">
        <f>'O1-1A'!N21</f>
        <v>0</v>
      </c>
      <c r="B3000" s="42">
        <v>0</v>
      </c>
      <c r="C3000" s="42">
        <f t="shared" si="48"/>
        <v>0</v>
      </c>
    </row>
    <row r="3001" spans="1:3" ht="14.45" customHeight="1" x14ac:dyDescent="0.2">
      <c r="A3001" s="35">
        <f>'O1-1A'!N22</f>
        <v>0</v>
      </c>
      <c r="B3001" s="42">
        <v>0</v>
      </c>
      <c r="C3001" s="42">
        <f t="shared" si="48"/>
        <v>0</v>
      </c>
    </row>
    <row r="3002" spans="1:3" ht="14.45" customHeight="1" x14ac:dyDescent="0.2">
      <c r="A3002" s="35">
        <f>'O1-1A'!N23</f>
        <v>0</v>
      </c>
      <c r="B3002" s="42">
        <v>0</v>
      </c>
      <c r="C3002" s="42">
        <f t="shared" si="48"/>
        <v>0</v>
      </c>
    </row>
    <row r="3003" spans="1:3" ht="14.45" customHeight="1" x14ac:dyDescent="0.2">
      <c r="A3003" s="35">
        <f>'O1-1A'!N24</f>
        <v>0</v>
      </c>
      <c r="B3003" s="42">
        <v>0</v>
      </c>
      <c r="C3003" s="42">
        <f t="shared" si="48"/>
        <v>0</v>
      </c>
    </row>
    <row r="3004" spans="1:3" ht="14.45" customHeight="1" x14ac:dyDescent="0.2">
      <c r="A3004" s="35">
        <f>'O1-1A'!N25</f>
        <v>0</v>
      </c>
      <c r="B3004" s="42">
        <v>0</v>
      </c>
      <c r="C3004" s="42">
        <f t="shared" si="48"/>
        <v>0</v>
      </c>
    </row>
    <row r="3005" spans="1:3" ht="14.45" customHeight="1" x14ac:dyDescent="0.2">
      <c r="A3005" s="35">
        <f>'O1-1A'!N26</f>
        <v>0</v>
      </c>
      <c r="B3005" s="42">
        <v>0</v>
      </c>
      <c r="C3005" s="42">
        <f t="shared" si="48"/>
        <v>0</v>
      </c>
    </row>
    <row r="3006" spans="1:3" ht="14.45" customHeight="1" x14ac:dyDescent="0.2">
      <c r="A3006" s="35">
        <f>'O1-1A'!N27</f>
        <v>0</v>
      </c>
      <c r="B3006" s="42">
        <v>0</v>
      </c>
      <c r="C3006" s="42">
        <f t="shared" si="48"/>
        <v>0</v>
      </c>
    </row>
    <row r="3007" spans="1:3" ht="14.45" customHeight="1" x14ac:dyDescent="0.2">
      <c r="A3007" s="35">
        <f>'O1-1A'!N28</f>
        <v>0</v>
      </c>
      <c r="B3007" s="42">
        <v>0</v>
      </c>
      <c r="C3007" s="42">
        <f t="shared" ref="C3007:C3070" si="49">A3007*B3007</f>
        <v>0</v>
      </c>
    </row>
    <row r="3008" spans="1:3" ht="14.45" customHeight="1" x14ac:dyDescent="0.2">
      <c r="A3008" s="35">
        <f>'O1-1A'!N29</f>
        <v>0</v>
      </c>
      <c r="B3008" s="42">
        <v>0</v>
      </c>
      <c r="C3008" s="42">
        <f t="shared" si="49"/>
        <v>0</v>
      </c>
    </row>
    <row r="3009" spans="1:3" ht="14.45" customHeight="1" x14ac:dyDescent="0.2">
      <c r="A3009" s="35">
        <f>'O1-1A'!N30</f>
        <v>0</v>
      </c>
      <c r="B3009" s="42">
        <v>0</v>
      </c>
      <c r="C3009" s="42">
        <f t="shared" si="49"/>
        <v>0</v>
      </c>
    </row>
    <row r="3010" spans="1:3" ht="14.45" customHeight="1" x14ac:dyDescent="0.2">
      <c r="A3010" s="35">
        <f>'O1-1A'!N31</f>
        <v>0</v>
      </c>
      <c r="B3010" s="42">
        <v>0</v>
      </c>
      <c r="C3010" s="42">
        <f t="shared" si="49"/>
        <v>0</v>
      </c>
    </row>
    <row r="3011" spans="1:3" ht="14.45" customHeight="1" x14ac:dyDescent="0.2">
      <c r="A3011" s="35">
        <f>'O1-1A'!N32</f>
        <v>0</v>
      </c>
      <c r="B3011" s="42">
        <v>0</v>
      </c>
      <c r="C3011" s="42">
        <f t="shared" si="49"/>
        <v>0</v>
      </c>
    </row>
    <row r="3012" spans="1:3" ht="14.45" customHeight="1" x14ac:dyDescent="0.2">
      <c r="A3012" s="35">
        <f>'O1-1A'!N33</f>
        <v>0</v>
      </c>
      <c r="B3012" s="42">
        <v>0</v>
      </c>
      <c r="C3012" s="42">
        <f t="shared" si="49"/>
        <v>0</v>
      </c>
    </row>
    <row r="3013" spans="1:3" ht="14.45" customHeight="1" x14ac:dyDescent="0.2">
      <c r="A3013" s="35">
        <f>'O1-1A'!N34</f>
        <v>0</v>
      </c>
      <c r="B3013" s="42">
        <v>0</v>
      </c>
      <c r="C3013" s="42">
        <f t="shared" si="49"/>
        <v>0</v>
      </c>
    </row>
    <row r="3014" spans="1:3" ht="14.45" customHeight="1" x14ac:dyDescent="0.2">
      <c r="A3014" s="35">
        <f>'O1-1A'!N35</f>
        <v>0</v>
      </c>
      <c r="B3014" s="42">
        <v>0</v>
      </c>
      <c r="C3014" s="42">
        <f t="shared" si="49"/>
        <v>0</v>
      </c>
    </row>
    <row r="3015" spans="1:3" ht="14.45" customHeight="1" x14ac:dyDescent="0.2">
      <c r="A3015" s="35">
        <f>'O1-1A'!O10</f>
        <v>0</v>
      </c>
      <c r="B3015" s="42">
        <v>0</v>
      </c>
      <c r="C3015" s="42">
        <f t="shared" si="49"/>
        <v>0</v>
      </c>
    </row>
    <row r="3016" spans="1:3" ht="14.45" customHeight="1" x14ac:dyDescent="0.2">
      <c r="A3016" s="35">
        <f>'O1-1A'!O11</f>
        <v>0</v>
      </c>
      <c r="B3016" s="42">
        <v>0</v>
      </c>
      <c r="C3016" s="42">
        <f t="shared" si="49"/>
        <v>0</v>
      </c>
    </row>
    <row r="3017" spans="1:3" ht="14.45" customHeight="1" x14ac:dyDescent="0.2">
      <c r="A3017" s="35">
        <f>'O1-1A'!O12</f>
        <v>0</v>
      </c>
      <c r="B3017" s="42">
        <v>0</v>
      </c>
      <c r="C3017" s="42">
        <f t="shared" si="49"/>
        <v>0</v>
      </c>
    </row>
    <row r="3018" spans="1:3" ht="14.45" customHeight="1" x14ac:dyDescent="0.2">
      <c r="A3018" s="35">
        <f>'O1-1A'!O13</f>
        <v>0</v>
      </c>
      <c r="B3018" s="42">
        <v>0</v>
      </c>
      <c r="C3018" s="42">
        <f t="shared" si="49"/>
        <v>0</v>
      </c>
    </row>
    <row r="3019" spans="1:3" ht="14.45" customHeight="1" x14ac:dyDescent="0.2">
      <c r="A3019" s="35">
        <f>'O1-1A'!O14</f>
        <v>0</v>
      </c>
      <c r="B3019" s="42">
        <v>0</v>
      </c>
      <c r="C3019" s="42">
        <f t="shared" si="49"/>
        <v>0</v>
      </c>
    </row>
    <row r="3020" spans="1:3" ht="14.45" customHeight="1" x14ac:dyDescent="0.2">
      <c r="A3020" s="35">
        <f>'O1-1A'!O15</f>
        <v>0</v>
      </c>
      <c r="B3020" s="42">
        <v>0</v>
      </c>
      <c r="C3020" s="42">
        <f t="shared" si="49"/>
        <v>0</v>
      </c>
    </row>
    <row r="3021" spans="1:3" ht="14.45" customHeight="1" x14ac:dyDescent="0.2">
      <c r="A3021" s="35">
        <f>'O1-1A'!O16</f>
        <v>0</v>
      </c>
      <c r="B3021" s="42">
        <v>0</v>
      </c>
      <c r="C3021" s="42">
        <f t="shared" si="49"/>
        <v>0</v>
      </c>
    </row>
    <row r="3022" spans="1:3" ht="14.45" customHeight="1" x14ac:dyDescent="0.2">
      <c r="A3022" s="35">
        <f>'O1-1A'!O17</f>
        <v>0</v>
      </c>
      <c r="B3022" s="42">
        <v>0</v>
      </c>
      <c r="C3022" s="42">
        <f t="shared" si="49"/>
        <v>0</v>
      </c>
    </row>
    <row r="3023" spans="1:3" ht="14.45" customHeight="1" x14ac:dyDescent="0.2">
      <c r="A3023" s="35">
        <f>'O1-1A'!O18</f>
        <v>0</v>
      </c>
      <c r="B3023" s="42">
        <v>0</v>
      </c>
      <c r="C3023" s="42">
        <f t="shared" si="49"/>
        <v>0</v>
      </c>
    </row>
    <row r="3024" spans="1:3" ht="14.45" customHeight="1" x14ac:dyDescent="0.2">
      <c r="A3024" s="35">
        <f>'O1-1A'!O19</f>
        <v>0</v>
      </c>
      <c r="B3024" s="42">
        <v>0</v>
      </c>
      <c r="C3024" s="42">
        <f t="shared" si="49"/>
        <v>0</v>
      </c>
    </row>
    <row r="3025" spans="1:3" ht="14.45" customHeight="1" x14ac:dyDescent="0.2">
      <c r="A3025" s="35">
        <f>'O1-1A'!O20</f>
        <v>0</v>
      </c>
      <c r="B3025" s="42">
        <v>0</v>
      </c>
      <c r="C3025" s="42">
        <f t="shared" si="49"/>
        <v>0</v>
      </c>
    </row>
    <row r="3026" spans="1:3" ht="14.45" customHeight="1" x14ac:dyDescent="0.2">
      <c r="A3026" s="35">
        <f>'O1-1A'!O21</f>
        <v>0</v>
      </c>
      <c r="B3026" s="42">
        <v>0</v>
      </c>
      <c r="C3026" s="42">
        <f t="shared" si="49"/>
        <v>0</v>
      </c>
    </row>
    <row r="3027" spans="1:3" ht="14.45" customHeight="1" x14ac:dyDescent="0.2">
      <c r="A3027" s="35">
        <f>'O1-1A'!O22</f>
        <v>0</v>
      </c>
      <c r="B3027" s="42">
        <v>0</v>
      </c>
      <c r="C3027" s="42">
        <f t="shared" si="49"/>
        <v>0</v>
      </c>
    </row>
    <row r="3028" spans="1:3" ht="14.45" customHeight="1" x14ac:dyDescent="0.2">
      <c r="A3028" s="35">
        <f>'O1-1A'!O23</f>
        <v>0</v>
      </c>
      <c r="B3028" s="42">
        <v>0</v>
      </c>
      <c r="C3028" s="42">
        <f t="shared" si="49"/>
        <v>0</v>
      </c>
    </row>
    <row r="3029" spans="1:3" ht="14.45" customHeight="1" x14ac:dyDescent="0.2">
      <c r="A3029" s="35">
        <f>'O1-1A'!O24</f>
        <v>0</v>
      </c>
      <c r="B3029" s="42">
        <v>0</v>
      </c>
      <c r="C3029" s="42">
        <f t="shared" si="49"/>
        <v>0</v>
      </c>
    </row>
    <row r="3030" spans="1:3" ht="14.45" customHeight="1" x14ac:dyDescent="0.2">
      <c r="A3030" s="35">
        <f>'O1-1A'!O25</f>
        <v>0</v>
      </c>
      <c r="B3030" s="42">
        <v>0</v>
      </c>
      <c r="C3030" s="42">
        <f t="shared" si="49"/>
        <v>0</v>
      </c>
    </row>
    <row r="3031" spans="1:3" ht="14.45" customHeight="1" x14ac:dyDescent="0.2">
      <c r="A3031" s="35">
        <f>'O1-1A'!O26</f>
        <v>0</v>
      </c>
      <c r="B3031" s="42">
        <v>0</v>
      </c>
      <c r="C3031" s="42">
        <f t="shared" si="49"/>
        <v>0</v>
      </c>
    </row>
    <row r="3032" spans="1:3" ht="14.45" customHeight="1" x14ac:dyDescent="0.2">
      <c r="A3032" s="35">
        <f>'O1-1A'!O27</f>
        <v>0</v>
      </c>
      <c r="B3032" s="42">
        <v>0</v>
      </c>
      <c r="C3032" s="42">
        <f t="shared" si="49"/>
        <v>0</v>
      </c>
    </row>
    <row r="3033" spans="1:3" ht="14.45" customHeight="1" x14ac:dyDescent="0.2">
      <c r="A3033" s="35">
        <f>'O1-1A'!O28</f>
        <v>0</v>
      </c>
      <c r="B3033" s="42">
        <v>0</v>
      </c>
      <c r="C3033" s="42">
        <f t="shared" si="49"/>
        <v>0</v>
      </c>
    </row>
    <row r="3034" spans="1:3" ht="14.45" customHeight="1" x14ac:dyDescent="0.2">
      <c r="A3034" s="35">
        <f>'O1-1A'!O29</f>
        <v>0</v>
      </c>
      <c r="B3034" s="42">
        <v>0</v>
      </c>
      <c r="C3034" s="42">
        <f t="shared" si="49"/>
        <v>0</v>
      </c>
    </row>
    <row r="3035" spans="1:3" ht="14.45" customHeight="1" x14ac:dyDescent="0.2">
      <c r="A3035" s="35">
        <f>'O1-1A'!O30</f>
        <v>0</v>
      </c>
      <c r="B3035" s="42">
        <v>0</v>
      </c>
      <c r="C3035" s="42">
        <f t="shared" si="49"/>
        <v>0</v>
      </c>
    </row>
    <row r="3036" spans="1:3" ht="14.45" customHeight="1" x14ac:dyDescent="0.2">
      <c r="A3036" s="35">
        <f>'O1-1A'!O31</f>
        <v>0</v>
      </c>
      <c r="B3036" s="42">
        <v>0</v>
      </c>
      <c r="C3036" s="42">
        <f t="shared" si="49"/>
        <v>0</v>
      </c>
    </row>
    <row r="3037" spans="1:3" ht="14.45" customHeight="1" x14ac:dyDescent="0.2">
      <c r="A3037" s="35">
        <f>'O1-1A'!O32</f>
        <v>0</v>
      </c>
      <c r="B3037" s="42">
        <v>0</v>
      </c>
      <c r="C3037" s="42">
        <f t="shared" si="49"/>
        <v>0</v>
      </c>
    </row>
    <row r="3038" spans="1:3" ht="14.45" customHeight="1" x14ac:dyDescent="0.2">
      <c r="A3038" s="35">
        <f>'O1-1A'!O33</f>
        <v>0</v>
      </c>
      <c r="B3038" s="42">
        <v>0</v>
      </c>
      <c r="C3038" s="42">
        <f t="shared" si="49"/>
        <v>0</v>
      </c>
    </row>
    <row r="3039" spans="1:3" ht="14.45" customHeight="1" x14ac:dyDescent="0.2">
      <c r="A3039" s="35">
        <f>'O1-1A'!O34</f>
        <v>0</v>
      </c>
      <c r="B3039" s="42">
        <v>0</v>
      </c>
      <c r="C3039" s="42">
        <f t="shared" si="49"/>
        <v>0</v>
      </c>
    </row>
    <row r="3040" spans="1:3" ht="14.45" customHeight="1" x14ac:dyDescent="0.2">
      <c r="A3040" s="35">
        <f>'O1-1A'!O35</f>
        <v>0</v>
      </c>
      <c r="B3040" s="42">
        <v>0</v>
      </c>
      <c r="C3040" s="42">
        <f t="shared" si="49"/>
        <v>0</v>
      </c>
    </row>
    <row r="3041" spans="1:3" ht="14.45" customHeight="1" x14ac:dyDescent="0.2">
      <c r="A3041" s="35">
        <f>'O1-1A'!P10</f>
        <v>0</v>
      </c>
      <c r="B3041" s="42">
        <v>0</v>
      </c>
      <c r="C3041" s="42">
        <f t="shared" si="49"/>
        <v>0</v>
      </c>
    </row>
    <row r="3042" spans="1:3" ht="14.45" customHeight="1" x14ac:dyDescent="0.2">
      <c r="A3042" s="35">
        <f>'O1-1A'!P11</f>
        <v>0</v>
      </c>
      <c r="B3042" s="42">
        <v>0</v>
      </c>
      <c r="C3042" s="42">
        <f t="shared" si="49"/>
        <v>0</v>
      </c>
    </row>
    <row r="3043" spans="1:3" ht="14.45" customHeight="1" x14ac:dyDescent="0.2">
      <c r="A3043" s="35">
        <f>'O1-1A'!P12</f>
        <v>0</v>
      </c>
      <c r="B3043" s="42">
        <v>0</v>
      </c>
      <c r="C3043" s="42">
        <f t="shared" si="49"/>
        <v>0</v>
      </c>
    </row>
    <row r="3044" spans="1:3" ht="14.45" customHeight="1" x14ac:dyDescent="0.2">
      <c r="A3044" s="35">
        <f>'O1-1A'!P13</f>
        <v>0</v>
      </c>
      <c r="B3044" s="42">
        <v>0</v>
      </c>
      <c r="C3044" s="42">
        <f t="shared" si="49"/>
        <v>0</v>
      </c>
    </row>
    <row r="3045" spans="1:3" ht="14.45" customHeight="1" x14ac:dyDescent="0.2">
      <c r="A3045" s="35">
        <f>'O1-1A'!P14</f>
        <v>0</v>
      </c>
      <c r="B3045" s="42">
        <v>0</v>
      </c>
      <c r="C3045" s="42">
        <f t="shared" si="49"/>
        <v>0</v>
      </c>
    </row>
    <row r="3046" spans="1:3" ht="14.45" customHeight="1" x14ac:dyDescent="0.2">
      <c r="A3046" s="35">
        <f>'O1-1A'!P15</f>
        <v>0</v>
      </c>
      <c r="B3046" s="42">
        <v>0</v>
      </c>
      <c r="C3046" s="42">
        <f t="shared" si="49"/>
        <v>0</v>
      </c>
    </row>
    <row r="3047" spans="1:3" ht="14.45" customHeight="1" x14ac:dyDescent="0.2">
      <c r="A3047" s="35">
        <f>'O1-1A'!P16</f>
        <v>0</v>
      </c>
      <c r="B3047" s="42">
        <v>0</v>
      </c>
      <c r="C3047" s="42">
        <f t="shared" si="49"/>
        <v>0</v>
      </c>
    </row>
    <row r="3048" spans="1:3" ht="14.45" customHeight="1" x14ac:dyDescent="0.2">
      <c r="A3048" s="35">
        <f>'O1-1A'!P17</f>
        <v>0</v>
      </c>
      <c r="B3048" s="42">
        <v>0</v>
      </c>
      <c r="C3048" s="42">
        <f t="shared" si="49"/>
        <v>0</v>
      </c>
    </row>
    <row r="3049" spans="1:3" ht="14.45" customHeight="1" x14ac:dyDescent="0.2">
      <c r="A3049" s="35">
        <f>'O1-1A'!P18</f>
        <v>0</v>
      </c>
      <c r="B3049" s="42">
        <v>0</v>
      </c>
      <c r="C3049" s="42">
        <f t="shared" si="49"/>
        <v>0</v>
      </c>
    </row>
    <row r="3050" spans="1:3" ht="14.45" customHeight="1" x14ac:dyDescent="0.2">
      <c r="A3050" s="35">
        <f>'O1-1A'!P19</f>
        <v>0</v>
      </c>
      <c r="B3050" s="42">
        <v>0</v>
      </c>
      <c r="C3050" s="42">
        <f t="shared" si="49"/>
        <v>0</v>
      </c>
    </row>
    <row r="3051" spans="1:3" ht="14.45" customHeight="1" x14ac:dyDescent="0.2">
      <c r="A3051" s="35">
        <f>'O1-1A'!P20</f>
        <v>0</v>
      </c>
      <c r="B3051" s="42">
        <v>0</v>
      </c>
      <c r="C3051" s="42">
        <f t="shared" si="49"/>
        <v>0</v>
      </c>
    </row>
    <row r="3052" spans="1:3" ht="14.45" customHeight="1" x14ac:dyDescent="0.2">
      <c r="A3052" s="35">
        <f>'O1-1A'!P21</f>
        <v>0</v>
      </c>
      <c r="B3052" s="42">
        <v>0</v>
      </c>
      <c r="C3052" s="42">
        <f t="shared" si="49"/>
        <v>0</v>
      </c>
    </row>
    <row r="3053" spans="1:3" ht="14.45" customHeight="1" x14ac:dyDescent="0.2">
      <c r="A3053" s="35">
        <f>'O1-1A'!P22</f>
        <v>0</v>
      </c>
      <c r="B3053" s="42">
        <v>0</v>
      </c>
      <c r="C3053" s="42">
        <f t="shared" si="49"/>
        <v>0</v>
      </c>
    </row>
    <row r="3054" spans="1:3" ht="14.45" customHeight="1" x14ac:dyDescent="0.2">
      <c r="A3054" s="35">
        <f>'O1-1A'!P23</f>
        <v>0</v>
      </c>
      <c r="B3054" s="42">
        <v>0</v>
      </c>
      <c r="C3054" s="42">
        <f t="shared" si="49"/>
        <v>0</v>
      </c>
    </row>
    <row r="3055" spans="1:3" ht="14.45" customHeight="1" x14ac:dyDescent="0.2">
      <c r="A3055" s="35">
        <f>'O1-1A'!P24</f>
        <v>0</v>
      </c>
      <c r="B3055" s="42">
        <v>0</v>
      </c>
      <c r="C3055" s="42">
        <f t="shared" si="49"/>
        <v>0</v>
      </c>
    </row>
    <row r="3056" spans="1:3" ht="14.45" customHeight="1" x14ac:dyDescent="0.2">
      <c r="A3056" s="35">
        <f>'O1-1A'!P25</f>
        <v>0</v>
      </c>
      <c r="B3056" s="42">
        <v>0</v>
      </c>
      <c r="C3056" s="42">
        <f t="shared" si="49"/>
        <v>0</v>
      </c>
    </row>
    <row r="3057" spans="1:3" ht="14.45" customHeight="1" x14ac:dyDescent="0.2">
      <c r="A3057" s="35">
        <f>'O1-1A'!P26</f>
        <v>0</v>
      </c>
      <c r="B3057" s="42">
        <v>0</v>
      </c>
      <c r="C3057" s="42">
        <f t="shared" si="49"/>
        <v>0</v>
      </c>
    </row>
    <row r="3058" spans="1:3" ht="14.45" customHeight="1" x14ac:dyDescent="0.2">
      <c r="A3058" s="35">
        <f>'O1-1A'!P27</f>
        <v>0</v>
      </c>
      <c r="B3058" s="42">
        <v>0</v>
      </c>
      <c r="C3058" s="42">
        <f t="shared" si="49"/>
        <v>0</v>
      </c>
    </row>
    <row r="3059" spans="1:3" ht="14.45" customHeight="1" x14ac:dyDescent="0.2">
      <c r="A3059" s="35">
        <f>'O1-1A'!P28</f>
        <v>0</v>
      </c>
      <c r="B3059" s="42">
        <v>0</v>
      </c>
      <c r="C3059" s="42">
        <f t="shared" si="49"/>
        <v>0</v>
      </c>
    </row>
    <row r="3060" spans="1:3" ht="14.45" customHeight="1" x14ac:dyDescent="0.2">
      <c r="A3060" s="35">
        <f>'O1-1A'!P29</f>
        <v>0</v>
      </c>
      <c r="B3060" s="42">
        <v>0</v>
      </c>
      <c r="C3060" s="42">
        <f t="shared" si="49"/>
        <v>0</v>
      </c>
    </row>
    <row r="3061" spans="1:3" ht="14.45" customHeight="1" x14ac:dyDescent="0.2">
      <c r="A3061" s="35">
        <f>'O1-1A'!P30</f>
        <v>0</v>
      </c>
      <c r="B3061" s="42">
        <v>0</v>
      </c>
      <c r="C3061" s="42">
        <f t="shared" si="49"/>
        <v>0</v>
      </c>
    </row>
    <row r="3062" spans="1:3" ht="14.45" customHeight="1" x14ac:dyDescent="0.2">
      <c r="A3062" s="35">
        <f>'O1-1A'!P31</f>
        <v>0</v>
      </c>
      <c r="B3062" s="42">
        <v>0</v>
      </c>
      <c r="C3062" s="42">
        <f t="shared" si="49"/>
        <v>0</v>
      </c>
    </row>
    <row r="3063" spans="1:3" ht="14.45" customHeight="1" x14ac:dyDescent="0.2">
      <c r="A3063" s="35">
        <f>'O1-1A'!P32</f>
        <v>0</v>
      </c>
      <c r="B3063" s="42">
        <v>0</v>
      </c>
      <c r="C3063" s="42">
        <f t="shared" si="49"/>
        <v>0</v>
      </c>
    </row>
    <row r="3064" spans="1:3" ht="14.45" customHeight="1" x14ac:dyDescent="0.2">
      <c r="A3064" s="35">
        <f>'O1-1A'!P33</f>
        <v>0</v>
      </c>
      <c r="B3064" s="42">
        <v>0</v>
      </c>
      <c r="C3064" s="42">
        <f t="shared" si="49"/>
        <v>0</v>
      </c>
    </row>
    <row r="3065" spans="1:3" ht="14.45" customHeight="1" x14ac:dyDescent="0.2">
      <c r="A3065" s="35">
        <f>'O1-1A'!P34</f>
        <v>0</v>
      </c>
      <c r="B3065" s="42">
        <v>0</v>
      </c>
      <c r="C3065" s="42">
        <f t="shared" si="49"/>
        <v>0</v>
      </c>
    </row>
    <row r="3066" spans="1:3" ht="14.45" customHeight="1" x14ac:dyDescent="0.2">
      <c r="A3066" s="35">
        <f>'O1-1A'!P35</f>
        <v>0</v>
      </c>
      <c r="B3066" s="42">
        <v>0</v>
      </c>
      <c r="C3066" s="42">
        <f t="shared" si="49"/>
        <v>0</v>
      </c>
    </row>
    <row r="3067" spans="1:3" ht="14.45" customHeight="1" x14ac:dyDescent="0.2">
      <c r="A3067" s="35">
        <f>'O1-1B'!E11</f>
        <v>0</v>
      </c>
      <c r="B3067" s="42">
        <v>0</v>
      </c>
      <c r="C3067" s="42">
        <f t="shared" si="49"/>
        <v>0</v>
      </c>
    </row>
    <row r="3068" spans="1:3" ht="14.45" customHeight="1" x14ac:dyDescent="0.2">
      <c r="A3068" s="35">
        <f>'O1-1B'!E12</f>
        <v>0</v>
      </c>
      <c r="B3068" s="42">
        <v>0</v>
      </c>
      <c r="C3068" s="42">
        <f t="shared" si="49"/>
        <v>0</v>
      </c>
    </row>
    <row r="3069" spans="1:3" ht="14.45" customHeight="1" x14ac:dyDescent="0.2">
      <c r="A3069" s="35">
        <f>'O1-1B'!E13</f>
        <v>0</v>
      </c>
      <c r="B3069" s="42">
        <v>0</v>
      </c>
      <c r="C3069" s="42">
        <f t="shared" si="49"/>
        <v>0</v>
      </c>
    </row>
    <row r="3070" spans="1:3" ht="14.45" customHeight="1" x14ac:dyDescent="0.2">
      <c r="A3070" s="35">
        <f>'O1-1B'!E14</f>
        <v>0</v>
      </c>
      <c r="B3070" s="42">
        <v>0</v>
      </c>
      <c r="C3070" s="42">
        <f t="shared" si="49"/>
        <v>0</v>
      </c>
    </row>
    <row r="3071" spans="1:3" ht="14.45" customHeight="1" x14ac:dyDescent="0.2">
      <c r="A3071" s="35">
        <f>'O1-1B'!E15</f>
        <v>0</v>
      </c>
      <c r="B3071" s="42">
        <v>0</v>
      </c>
      <c r="C3071" s="42">
        <f t="shared" ref="C3071:C3134" si="50">A3071*B3071</f>
        <v>0</v>
      </c>
    </row>
    <row r="3072" spans="1:3" ht="14.45" customHeight="1" x14ac:dyDescent="0.2">
      <c r="A3072" s="35">
        <f>'O1-1B'!E16</f>
        <v>0</v>
      </c>
      <c r="B3072" s="42">
        <v>0</v>
      </c>
      <c r="C3072" s="42">
        <f t="shared" si="50"/>
        <v>0</v>
      </c>
    </row>
    <row r="3073" spans="1:3" ht="14.45" customHeight="1" x14ac:dyDescent="0.2">
      <c r="A3073" s="35">
        <f>'O1-1B'!E17</f>
        <v>0</v>
      </c>
      <c r="B3073" s="42">
        <v>0</v>
      </c>
      <c r="C3073" s="42">
        <f t="shared" si="50"/>
        <v>0</v>
      </c>
    </row>
    <row r="3074" spans="1:3" ht="14.45" customHeight="1" x14ac:dyDescent="0.2">
      <c r="A3074" s="35">
        <f>'O1-1B'!E18</f>
        <v>0</v>
      </c>
      <c r="B3074" s="42">
        <v>0</v>
      </c>
      <c r="C3074" s="42">
        <f t="shared" si="50"/>
        <v>0</v>
      </c>
    </row>
    <row r="3075" spans="1:3" ht="14.45" customHeight="1" x14ac:dyDescent="0.2">
      <c r="A3075" s="35">
        <f>'O1-1B'!E19</f>
        <v>0</v>
      </c>
      <c r="B3075" s="42">
        <v>0</v>
      </c>
      <c r="C3075" s="42">
        <f t="shared" si="50"/>
        <v>0</v>
      </c>
    </row>
    <row r="3076" spans="1:3" ht="14.45" customHeight="1" x14ac:dyDescent="0.2">
      <c r="A3076" s="35">
        <f>'O1-1B'!E20</f>
        <v>0</v>
      </c>
      <c r="B3076" s="42">
        <v>0</v>
      </c>
      <c r="C3076" s="42">
        <f t="shared" si="50"/>
        <v>0</v>
      </c>
    </row>
    <row r="3077" spans="1:3" ht="14.45" customHeight="1" x14ac:dyDescent="0.2">
      <c r="A3077" s="35">
        <f>'O1-1B'!E21</f>
        <v>0</v>
      </c>
      <c r="B3077" s="42">
        <v>0</v>
      </c>
      <c r="C3077" s="42">
        <f t="shared" si="50"/>
        <v>0</v>
      </c>
    </row>
    <row r="3078" spans="1:3" ht="14.45" customHeight="1" x14ac:dyDescent="0.2">
      <c r="A3078" s="35">
        <f>'O1-1B'!E22</f>
        <v>0</v>
      </c>
      <c r="B3078" s="42">
        <v>0</v>
      </c>
      <c r="C3078" s="42">
        <f t="shared" si="50"/>
        <v>0</v>
      </c>
    </row>
    <row r="3079" spans="1:3" ht="14.45" customHeight="1" x14ac:dyDescent="0.2">
      <c r="A3079" s="35">
        <f>'O1-1B'!E23</f>
        <v>0</v>
      </c>
      <c r="B3079" s="42">
        <v>0</v>
      </c>
      <c r="C3079" s="42">
        <f t="shared" si="50"/>
        <v>0</v>
      </c>
    </row>
    <row r="3080" spans="1:3" ht="14.45" customHeight="1" x14ac:dyDescent="0.2">
      <c r="A3080" s="35">
        <f>'O1-1B'!E24</f>
        <v>0</v>
      </c>
      <c r="B3080" s="42">
        <v>0</v>
      </c>
      <c r="C3080" s="42">
        <f t="shared" si="50"/>
        <v>0</v>
      </c>
    </row>
    <row r="3081" spans="1:3" ht="14.45" customHeight="1" x14ac:dyDescent="0.2">
      <c r="A3081" s="35">
        <f>'O1-1B'!E25</f>
        <v>0</v>
      </c>
      <c r="B3081" s="42">
        <v>0</v>
      </c>
      <c r="C3081" s="42">
        <f t="shared" si="50"/>
        <v>0</v>
      </c>
    </row>
    <row r="3082" spans="1:3" ht="14.45" customHeight="1" x14ac:dyDescent="0.2">
      <c r="A3082" s="35">
        <f>'O1-1B'!E26</f>
        <v>0</v>
      </c>
      <c r="B3082" s="42">
        <v>0</v>
      </c>
      <c r="C3082" s="42">
        <f t="shared" si="50"/>
        <v>0</v>
      </c>
    </row>
    <row r="3083" spans="1:3" ht="14.45" customHeight="1" x14ac:dyDescent="0.2">
      <c r="A3083" s="35">
        <f>'O1-1B'!E27</f>
        <v>0</v>
      </c>
      <c r="B3083" s="42">
        <v>0</v>
      </c>
      <c r="C3083" s="42">
        <f t="shared" si="50"/>
        <v>0</v>
      </c>
    </row>
    <row r="3084" spans="1:3" ht="14.45" customHeight="1" x14ac:dyDescent="0.2">
      <c r="A3084" s="35">
        <f>'O1-1B'!E28</f>
        <v>0</v>
      </c>
      <c r="B3084" s="42">
        <v>0</v>
      </c>
      <c r="C3084" s="42">
        <f t="shared" si="50"/>
        <v>0</v>
      </c>
    </row>
    <row r="3085" spans="1:3" ht="14.45" customHeight="1" x14ac:dyDescent="0.2">
      <c r="A3085" s="35">
        <f>'O1-1B'!E29</f>
        <v>0</v>
      </c>
      <c r="B3085" s="42">
        <v>0</v>
      </c>
      <c r="C3085" s="42">
        <f t="shared" si="50"/>
        <v>0</v>
      </c>
    </row>
    <row r="3086" spans="1:3" ht="14.45" customHeight="1" x14ac:dyDescent="0.2">
      <c r="A3086" s="35">
        <f>'O1-1B'!E30</f>
        <v>0</v>
      </c>
      <c r="B3086" s="42">
        <v>0</v>
      </c>
      <c r="C3086" s="42">
        <f t="shared" si="50"/>
        <v>0</v>
      </c>
    </row>
    <row r="3087" spans="1:3" ht="14.45" customHeight="1" x14ac:dyDescent="0.2">
      <c r="A3087" s="35">
        <f>'O1-1B'!E31</f>
        <v>0</v>
      </c>
      <c r="B3087" s="42">
        <v>0</v>
      </c>
      <c r="C3087" s="42">
        <f t="shared" si="50"/>
        <v>0</v>
      </c>
    </row>
    <row r="3088" spans="1:3" ht="14.45" customHeight="1" x14ac:dyDescent="0.2">
      <c r="A3088" s="35">
        <f>'O1-1B'!E32</f>
        <v>0</v>
      </c>
      <c r="B3088" s="42">
        <v>0</v>
      </c>
      <c r="C3088" s="42">
        <f t="shared" si="50"/>
        <v>0</v>
      </c>
    </row>
    <row r="3089" spans="1:3" ht="14.45" customHeight="1" x14ac:dyDescent="0.2">
      <c r="A3089" s="35">
        <f>'O1-1B'!E33</f>
        <v>0</v>
      </c>
      <c r="B3089" s="42">
        <v>0</v>
      </c>
      <c r="C3089" s="42">
        <f t="shared" si="50"/>
        <v>0</v>
      </c>
    </row>
    <row r="3090" spans="1:3" ht="14.45" customHeight="1" x14ac:dyDescent="0.2">
      <c r="A3090" s="35">
        <f>'O1-1B'!E34</f>
        <v>0</v>
      </c>
      <c r="B3090" s="42">
        <v>0</v>
      </c>
      <c r="C3090" s="42">
        <f t="shared" si="50"/>
        <v>0</v>
      </c>
    </row>
    <row r="3091" spans="1:3" ht="14.45" customHeight="1" x14ac:dyDescent="0.2">
      <c r="A3091" s="35">
        <f>'O1-1B'!E35</f>
        <v>0</v>
      </c>
      <c r="B3091" s="42">
        <v>0</v>
      </c>
      <c r="C3091" s="42">
        <f t="shared" si="50"/>
        <v>0</v>
      </c>
    </row>
    <row r="3092" spans="1:3" ht="14.45" customHeight="1" x14ac:dyDescent="0.2">
      <c r="A3092" s="35">
        <f>'O1-1B'!E42</f>
        <v>0</v>
      </c>
      <c r="B3092" s="42">
        <v>0</v>
      </c>
      <c r="C3092" s="42">
        <f t="shared" si="50"/>
        <v>0</v>
      </c>
    </row>
    <row r="3093" spans="1:3" ht="14.45" customHeight="1" x14ac:dyDescent="0.2">
      <c r="A3093" s="35">
        <f>'O1-1B'!E43</f>
        <v>0</v>
      </c>
      <c r="B3093" s="42">
        <v>0</v>
      </c>
      <c r="C3093" s="42">
        <f t="shared" si="50"/>
        <v>0</v>
      </c>
    </row>
    <row r="3094" spans="1:3" ht="14.45" customHeight="1" x14ac:dyDescent="0.2">
      <c r="A3094" s="35">
        <f>'O1-1B'!E44</f>
        <v>0</v>
      </c>
      <c r="B3094" s="42">
        <v>0</v>
      </c>
      <c r="C3094" s="42">
        <f t="shared" si="50"/>
        <v>0</v>
      </c>
    </row>
    <row r="3095" spans="1:3" ht="14.45" customHeight="1" x14ac:dyDescent="0.2">
      <c r="A3095" s="35">
        <f>'O1-1B'!E45</f>
        <v>0</v>
      </c>
      <c r="B3095" s="42">
        <v>0</v>
      </c>
      <c r="C3095" s="42">
        <f t="shared" si="50"/>
        <v>0</v>
      </c>
    </row>
    <row r="3096" spans="1:3" ht="14.45" customHeight="1" x14ac:dyDescent="0.2">
      <c r="A3096" s="35">
        <f>'O1-1B'!E46</f>
        <v>0</v>
      </c>
      <c r="B3096" s="42">
        <v>0</v>
      </c>
      <c r="C3096" s="42">
        <f t="shared" si="50"/>
        <v>0</v>
      </c>
    </row>
    <row r="3097" spans="1:3" ht="14.45" customHeight="1" x14ac:dyDescent="0.2">
      <c r="A3097" s="35">
        <f>'O1-1B'!E47</f>
        <v>0</v>
      </c>
      <c r="B3097" s="42">
        <v>0</v>
      </c>
      <c r="C3097" s="42">
        <f t="shared" si="50"/>
        <v>0</v>
      </c>
    </row>
    <row r="3098" spans="1:3" ht="14.45" customHeight="1" x14ac:dyDescent="0.2">
      <c r="A3098" s="35">
        <f>'O1-1B'!E48</f>
        <v>0</v>
      </c>
      <c r="B3098" s="42">
        <v>0</v>
      </c>
      <c r="C3098" s="42">
        <f t="shared" si="50"/>
        <v>0</v>
      </c>
    </row>
    <row r="3099" spans="1:3" ht="14.45" customHeight="1" x14ac:dyDescent="0.2">
      <c r="A3099" s="35">
        <f>'O1-1B'!E49</f>
        <v>0</v>
      </c>
      <c r="B3099" s="42">
        <v>0</v>
      </c>
      <c r="C3099" s="42">
        <f t="shared" si="50"/>
        <v>0</v>
      </c>
    </row>
    <row r="3100" spans="1:3" ht="14.45" customHeight="1" x14ac:dyDescent="0.2">
      <c r="A3100" s="35">
        <f>'O1-1B'!E50</f>
        <v>0</v>
      </c>
      <c r="B3100" s="42">
        <v>0</v>
      </c>
      <c r="C3100" s="42">
        <f t="shared" si="50"/>
        <v>0</v>
      </c>
    </row>
    <row r="3101" spans="1:3" ht="14.45" customHeight="1" x14ac:dyDescent="0.2">
      <c r="A3101" s="35">
        <f>'O1-1B'!F11</f>
        <v>0</v>
      </c>
      <c r="B3101" s="42">
        <v>0</v>
      </c>
      <c r="C3101" s="42">
        <f t="shared" si="50"/>
        <v>0</v>
      </c>
    </row>
    <row r="3102" spans="1:3" ht="14.45" customHeight="1" x14ac:dyDescent="0.2">
      <c r="A3102" s="35">
        <f>'O1-1B'!F12</f>
        <v>0</v>
      </c>
      <c r="B3102" s="42">
        <v>0</v>
      </c>
      <c r="C3102" s="42">
        <f t="shared" si="50"/>
        <v>0</v>
      </c>
    </row>
    <row r="3103" spans="1:3" ht="14.45" customHeight="1" x14ac:dyDescent="0.2">
      <c r="A3103" s="35">
        <f>'O1-1B'!F13</f>
        <v>0</v>
      </c>
      <c r="B3103" s="42">
        <v>0</v>
      </c>
      <c r="C3103" s="42">
        <f t="shared" si="50"/>
        <v>0</v>
      </c>
    </row>
    <row r="3104" spans="1:3" ht="14.45" customHeight="1" x14ac:dyDescent="0.2">
      <c r="A3104" s="35">
        <f>'O1-1B'!F14</f>
        <v>0</v>
      </c>
      <c r="B3104" s="42">
        <v>0</v>
      </c>
      <c r="C3104" s="42">
        <f t="shared" si="50"/>
        <v>0</v>
      </c>
    </row>
    <row r="3105" spans="1:3" ht="14.45" customHeight="1" x14ac:dyDescent="0.2">
      <c r="A3105" s="35">
        <f>'O1-1B'!F15</f>
        <v>0</v>
      </c>
      <c r="B3105" s="42">
        <v>0</v>
      </c>
      <c r="C3105" s="42">
        <f t="shared" si="50"/>
        <v>0</v>
      </c>
    </row>
    <row r="3106" spans="1:3" ht="14.45" customHeight="1" x14ac:dyDescent="0.2">
      <c r="A3106" s="35">
        <f>'O1-1B'!F16</f>
        <v>0</v>
      </c>
      <c r="B3106" s="42">
        <v>0</v>
      </c>
      <c r="C3106" s="42">
        <f t="shared" si="50"/>
        <v>0</v>
      </c>
    </row>
    <row r="3107" spans="1:3" ht="14.45" customHeight="1" x14ac:dyDescent="0.2">
      <c r="A3107" s="35">
        <f>'O1-1B'!F17</f>
        <v>0</v>
      </c>
      <c r="B3107" s="42">
        <v>0</v>
      </c>
      <c r="C3107" s="42">
        <f t="shared" si="50"/>
        <v>0</v>
      </c>
    </row>
    <row r="3108" spans="1:3" ht="14.45" customHeight="1" x14ac:dyDescent="0.2">
      <c r="A3108" s="35">
        <f>'O1-1B'!F18</f>
        <v>0</v>
      </c>
      <c r="B3108" s="42">
        <v>0</v>
      </c>
      <c r="C3108" s="42">
        <f t="shared" si="50"/>
        <v>0</v>
      </c>
    </row>
    <row r="3109" spans="1:3" ht="14.45" customHeight="1" x14ac:dyDescent="0.2">
      <c r="A3109" s="35">
        <f>'O1-1B'!F19</f>
        <v>0</v>
      </c>
      <c r="B3109" s="42">
        <v>0</v>
      </c>
      <c r="C3109" s="42">
        <f t="shared" si="50"/>
        <v>0</v>
      </c>
    </row>
    <row r="3110" spans="1:3" ht="14.45" customHeight="1" x14ac:dyDescent="0.2">
      <c r="A3110" s="35">
        <f>'O1-1B'!F20</f>
        <v>0</v>
      </c>
      <c r="B3110" s="42">
        <v>0</v>
      </c>
      <c r="C3110" s="42">
        <f t="shared" si="50"/>
        <v>0</v>
      </c>
    </row>
    <row r="3111" spans="1:3" ht="14.45" customHeight="1" x14ac:dyDescent="0.2">
      <c r="A3111" s="35">
        <f>'O1-1B'!F21</f>
        <v>0</v>
      </c>
      <c r="B3111" s="42">
        <v>0</v>
      </c>
      <c r="C3111" s="42">
        <f t="shared" si="50"/>
        <v>0</v>
      </c>
    </row>
    <row r="3112" spans="1:3" ht="14.45" customHeight="1" x14ac:dyDescent="0.2">
      <c r="A3112" s="35">
        <f>'O1-1B'!F22</f>
        <v>0</v>
      </c>
      <c r="B3112" s="42">
        <v>0</v>
      </c>
      <c r="C3112" s="42">
        <f t="shared" si="50"/>
        <v>0</v>
      </c>
    </row>
    <row r="3113" spans="1:3" ht="14.45" customHeight="1" x14ac:dyDescent="0.2">
      <c r="A3113" s="35">
        <f>'O1-1B'!F23</f>
        <v>0</v>
      </c>
      <c r="B3113" s="42">
        <v>0</v>
      </c>
      <c r="C3113" s="42">
        <f t="shared" si="50"/>
        <v>0</v>
      </c>
    </row>
    <row r="3114" spans="1:3" ht="14.45" customHeight="1" x14ac:dyDescent="0.2">
      <c r="A3114" s="35">
        <f>'O1-1B'!F24</f>
        <v>0</v>
      </c>
      <c r="B3114" s="42">
        <v>0</v>
      </c>
      <c r="C3114" s="42">
        <f t="shared" si="50"/>
        <v>0</v>
      </c>
    </row>
    <row r="3115" spans="1:3" ht="14.45" customHeight="1" x14ac:dyDescent="0.2">
      <c r="A3115" s="35">
        <f>'O1-1B'!F25</f>
        <v>0</v>
      </c>
      <c r="B3115" s="42">
        <v>0</v>
      </c>
      <c r="C3115" s="42">
        <f t="shared" si="50"/>
        <v>0</v>
      </c>
    </row>
    <row r="3116" spans="1:3" ht="14.45" customHeight="1" x14ac:dyDescent="0.2">
      <c r="A3116" s="35">
        <f>'O1-1B'!F26</f>
        <v>0</v>
      </c>
      <c r="B3116" s="42">
        <v>0</v>
      </c>
      <c r="C3116" s="42">
        <f t="shared" si="50"/>
        <v>0</v>
      </c>
    </row>
    <row r="3117" spans="1:3" ht="14.45" customHeight="1" x14ac:dyDescent="0.2">
      <c r="A3117" s="35">
        <f>'O1-1B'!F27</f>
        <v>0</v>
      </c>
      <c r="B3117" s="42">
        <v>0</v>
      </c>
      <c r="C3117" s="42">
        <f t="shared" si="50"/>
        <v>0</v>
      </c>
    </row>
    <row r="3118" spans="1:3" ht="14.45" customHeight="1" x14ac:dyDescent="0.2">
      <c r="A3118" s="35">
        <f>'O1-1B'!F28</f>
        <v>0</v>
      </c>
      <c r="B3118" s="42">
        <v>0</v>
      </c>
      <c r="C3118" s="42">
        <f t="shared" si="50"/>
        <v>0</v>
      </c>
    </row>
    <row r="3119" spans="1:3" ht="14.45" customHeight="1" x14ac:dyDescent="0.2">
      <c r="A3119" s="35">
        <f>'O1-1B'!F29</f>
        <v>0</v>
      </c>
      <c r="B3119" s="42">
        <v>0</v>
      </c>
      <c r="C3119" s="42">
        <f t="shared" si="50"/>
        <v>0</v>
      </c>
    </row>
    <row r="3120" spans="1:3" ht="14.45" customHeight="1" x14ac:dyDescent="0.2">
      <c r="A3120" s="35">
        <f>'O1-1B'!F30</f>
        <v>0</v>
      </c>
      <c r="B3120" s="42">
        <v>0</v>
      </c>
      <c r="C3120" s="42">
        <f t="shared" si="50"/>
        <v>0</v>
      </c>
    </row>
    <row r="3121" spans="1:3" ht="14.45" customHeight="1" x14ac:dyDescent="0.2">
      <c r="A3121" s="35">
        <f>'O1-1B'!F31</f>
        <v>0</v>
      </c>
      <c r="B3121" s="42">
        <v>0</v>
      </c>
      <c r="C3121" s="42">
        <f t="shared" si="50"/>
        <v>0</v>
      </c>
    </row>
    <row r="3122" spans="1:3" ht="14.45" customHeight="1" x14ac:dyDescent="0.2">
      <c r="A3122" s="35">
        <f>'O1-1B'!F32</f>
        <v>0</v>
      </c>
      <c r="B3122" s="42">
        <v>0</v>
      </c>
      <c r="C3122" s="42">
        <f t="shared" si="50"/>
        <v>0</v>
      </c>
    </row>
    <row r="3123" spans="1:3" ht="14.45" customHeight="1" x14ac:dyDescent="0.2">
      <c r="A3123" s="35">
        <f>'O1-1B'!F33</f>
        <v>0</v>
      </c>
      <c r="B3123" s="42">
        <v>0</v>
      </c>
      <c r="C3123" s="42">
        <f t="shared" si="50"/>
        <v>0</v>
      </c>
    </row>
    <row r="3124" spans="1:3" ht="14.45" customHeight="1" x14ac:dyDescent="0.2">
      <c r="A3124" s="35">
        <f>'O1-1B'!F34</f>
        <v>0</v>
      </c>
      <c r="B3124" s="42">
        <v>0</v>
      </c>
      <c r="C3124" s="42">
        <f t="shared" si="50"/>
        <v>0</v>
      </c>
    </row>
    <row r="3125" spans="1:3" ht="14.45" customHeight="1" x14ac:dyDescent="0.2">
      <c r="A3125" s="35">
        <f>'O1-1B'!F35</f>
        <v>0</v>
      </c>
      <c r="B3125" s="42">
        <v>0</v>
      </c>
      <c r="C3125" s="42">
        <f t="shared" si="50"/>
        <v>0</v>
      </c>
    </row>
    <row r="3126" spans="1:3" ht="14.45" customHeight="1" x14ac:dyDescent="0.2">
      <c r="A3126" s="35">
        <f>'O1-1B'!G11</f>
        <v>0</v>
      </c>
      <c r="B3126" s="42">
        <v>0</v>
      </c>
      <c r="C3126" s="42">
        <f t="shared" si="50"/>
        <v>0</v>
      </c>
    </row>
    <row r="3127" spans="1:3" ht="14.45" customHeight="1" x14ac:dyDescent="0.2">
      <c r="A3127" s="35">
        <f>'O1-1B'!G12</f>
        <v>0</v>
      </c>
      <c r="B3127" s="42">
        <v>0</v>
      </c>
      <c r="C3127" s="42">
        <f t="shared" si="50"/>
        <v>0</v>
      </c>
    </row>
    <row r="3128" spans="1:3" ht="14.45" customHeight="1" x14ac:dyDescent="0.2">
      <c r="A3128" s="35">
        <f>'O1-1B'!G13</f>
        <v>0</v>
      </c>
      <c r="B3128" s="42">
        <v>0</v>
      </c>
      <c r="C3128" s="42">
        <f t="shared" si="50"/>
        <v>0</v>
      </c>
    </row>
    <row r="3129" spans="1:3" ht="14.45" customHeight="1" x14ac:dyDescent="0.2">
      <c r="A3129" s="35">
        <f>'O1-1B'!G14</f>
        <v>0</v>
      </c>
      <c r="B3129" s="42">
        <v>0</v>
      </c>
      <c r="C3129" s="42">
        <f t="shared" si="50"/>
        <v>0</v>
      </c>
    </row>
    <row r="3130" spans="1:3" ht="14.45" customHeight="1" x14ac:dyDescent="0.2">
      <c r="A3130" s="35">
        <f>'O1-1B'!G15</f>
        <v>0</v>
      </c>
      <c r="B3130" s="42">
        <v>0</v>
      </c>
      <c r="C3130" s="42">
        <f t="shared" si="50"/>
        <v>0</v>
      </c>
    </row>
    <row r="3131" spans="1:3" ht="14.45" customHeight="1" x14ac:dyDescent="0.2">
      <c r="A3131" s="35">
        <f>'O1-1B'!G16</f>
        <v>0</v>
      </c>
      <c r="B3131" s="42">
        <v>0</v>
      </c>
      <c r="C3131" s="42">
        <f t="shared" si="50"/>
        <v>0</v>
      </c>
    </row>
    <row r="3132" spans="1:3" ht="14.45" customHeight="1" x14ac:dyDescent="0.2">
      <c r="A3132" s="35">
        <f>'O1-1B'!G17</f>
        <v>0</v>
      </c>
      <c r="B3132" s="42">
        <v>0</v>
      </c>
      <c r="C3132" s="42">
        <f t="shared" si="50"/>
        <v>0</v>
      </c>
    </row>
    <row r="3133" spans="1:3" ht="14.45" customHeight="1" x14ac:dyDescent="0.2">
      <c r="A3133" s="35">
        <f>'O1-1B'!G18</f>
        <v>0</v>
      </c>
      <c r="B3133" s="42">
        <v>0</v>
      </c>
      <c r="C3133" s="42">
        <f t="shared" si="50"/>
        <v>0</v>
      </c>
    </row>
    <row r="3134" spans="1:3" ht="14.45" customHeight="1" x14ac:dyDescent="0.2">
      <c r="A3134" s="35">
        <f>'O1-1B'!G19</f>
        <v>0</v>
      </c>
      <c r="B3134" s="42">
        <v>0</v>
      </c>
      <c r="C3134" s="42">
        <f t="shared" si="50"/>
        <v>0</v>
      </c>
    </row>
    <row r="3135" spans="1:3" ht="14.45" customHeight="1" x14ac:dyDescent="0.2">
      <c r="A3135" s="35">
        <f>'O1-1B'!G20</f>
        <v>0</v>
      </c>
      <c r="B3135" s="42">
        <v>0</v>
      </c>
      <c r="C3135" s="42">
        <f t="shared" ref="C3135:C3198" si="51">A3135*B3135</f>
        <v>0</v>
      </c>
    </row>
    <row r="3136" spans="1:3" ht="14.45" customHeight="1" x14ac:dyDescent="0.2">
      <c r="A3136" s="35">
        <f>'O1-1B'!G21</f>
        <v>0</v>
      </c>
      <c r="B3136" s="42">
        <v>0</v>
      </c>
      <c r="C3136" s="42">
        <f t="shared" si="51"/>
        <v>0</v>
      </c>
    </row>
    <row r="3137" spans="1:3" ht="14.45" customHeight="1" x14ac:dyDescent="0.2">
      <c r="A3137" s="35">
        <f>'O1-1B'!G22</f>
        <v>0</v>
      </c>
      <c r="B3137" s="42">
        <v>0</v>
      </c>
      <c r="C3137" s="42">
        <f t="shared" si="51"/>
        <v>0</v>
      </c>
    </row>
    <row r="3138" spans="1:3" ht="14.45" customHeight="1" x14ac:dyDescent="0.2">
      <c r="A3138" s="35">
        <f>'O1-1B'!G23</f>
        <v>0</v>
      </c>
      <c r="B3138" s="42">
        <v>0</v>
      </c>
      <c r="C3138" s="42">
        <f t="shared" si="51"/>
        <v>0</v>
      </c>
    </row>
    <row r="3139" spans="1:3" ht="14.45" customHeight="1" x14ac:dyDescent="0.2">
      <c r="A3139" s="35">
        <f>'O1-1B'!G24</f>
        <v>0</v>
      </c>
      <c r="B3139" s="42">
        <v>0</v>
      </c>
      <c r="C3139" s="42">
        <f t="shared" si="51"/>
        <v>0</v>
      </c>
    </row>
    <row r="3140" spans="1:3" ht="14.45" customHeight="1" x14ac:dyDescent="0.2">
      <c r="A3140" s="35">
        <f>'O1-1B'!G25</f>
        <v>0</v>
      </c>
      <c r="B3140" s="42">
        <v>0</v>
      </c>
      <c r="C3140" s="42">
        <f t="shared" si="51"/>
        <v>0</v>
      </c>
    </row>
    <row r="3141" spans="1:3" ht="14.45" customHeight="1" x14ac:dyDescent="0.2">
      <c r="A3141" s="35">
        <f>'O1-1B'!G26</f>
        <v>0</v>
      </c>
      <c r="B3141" s="42">
        <v>0</v>
      </c>
      <c r="C3141" s="42">
        <f t="shared" si="51"/>
        <v>0</v>
      </c>
    </row>
    <row r="3142" spans="1:3" ht="14.45" customHeight="1" x14ac:dyDescent="0.2">
      <c r="A3142" s="35">
        <f>'O1-1B'!G27</f>
        <v>0</v>
      </c>
      <c r="B3142" s="42">
        <v>0</v>
      </c>
      <c r="C3142" s="42">
        <f t="shared" si="51"/>
        <v>0</v>
      </c>
    </row>
    <row r="3143" spans="1:3" ht="14.45" customHeight="1" x14ac:dyDescent="0.2">
      <c r="A3143" s="35">
        <f>'O1-1B'!G28</f>
        <v>0</v>
      </c>
      <c r="B3143" s="42">
        <v>0</v>
      </c>
      <c r="C3143" s="42">
        <f t="shared" si="51"/>
        <v>0</v>
      </c>
    </row>
    <row r="3144" spans="1:3" ht="14.45" customHeight="1" x14ac:dyDescent="0.2">
      <c r="A3144" s="35">
        <f>'O1-1B'!G29</f>
        <v>0</v>
      </c>
      <c r="B3144" s="42">
        <v>0</v>
      </c>
      <c r="C3144" s="42">
        <f t="shared" si="51"/>
        <v>0</v>
      </c>
    </row>
    <row r="3145" spans="1:3" ht="14.45" customHeight="1" x14ac:dyDescent="0.2">
      <c r="A3145" s="35">
        <f>'O1-1B'!G30</f>
        <v>0</v>
      </c>
      <c r="B3145" s="42">
        <v>0</v>
      </c>
      <c r="C3145" s="42">
        <f t="shared" si="51"/>
        <v>0</v>
      </c>
    </row>
    <row r="3146" spans="1:3" ht="14.45" customHeight="1" x14ac:dyDescent="0.2">
      <c r="A3146" s="35">
        <f>'O1-1B'!G31</f>
        <v>0</v>
      </c>
      <c r="B3146" s="42">
        <v>0</v>
      </c>
      <c r="C3146" s="42">
        <f t="shared" si="51"/>
        <v>0</v>
      </c>
    </row>
    <row r="3147" spans="1:3" ht="14.45" customHeight="1" x14ac:dyDescent="0.2">
      <c r="A3147" s="35">
        <f>'O1-1B'!G32</f>
        <v>0</v>
      </c>
      <c r="B3147" s="42">
        <v>0</v>
      </c>
      <c r="C3147" s="42">
        <f t="shared" si="51"/>
        <v>0</v>
      </c>
    </row>
    <row r="3148" spans="1:3" ht="14.45" customHeight="1" x14ac:dyDescent="0.2">
      <c r="A3148" s="35">
        <f>'O1-1B'!G33</f>
        <v>0</v>
      </c>
      <c r="B3148" s="42">
        <v>0</v>
      </c>
      <c r="C3148" s="42">
        <f t="shared" si="51"/>
        <v>0</v>
      </c>
    </row>
    <row r="3149" spans="1:3" ht="14.45" customHeight="1" x14ac:dyDescent="0.2">
      <c r="A3149" s="35">
        <f>'O1-1B'!G34</f>
        <v>0</v>
      </c>
      <c r="B3149" s="42">
        <v>0</v>
      </c>
      <c r="C3149" s="42">
        <f t="shared" si="51"/>
        <v>0</v>
      </c>
    </row>
    <row r="3150" spans="1:3" ht="14.45" customHeight="1" x14ac:dyDescent="0.2">
      <c r="A3150" s="35">
        <f>'O1-1B'!G35</f>
        <v>0</v>
      </c>
      <c r="B3150" s="42">
        <v>0</v>
      </c>
      <c r="C3150" s="42">
        <f t="shared" si="51"/>
        <v>0</v>
      </c>
    </row>
    <row r="3151" spans="1:3" ht="14.45" customHeight="1" x14ac:dyDescent="0.2">
      <c r="A3151" s="35">
        <f>'O1-1B'!G42</f>
        <v>0</v>
      </c>
      <c r="B3151" s="42">
        <v>0</v>
      </c>
      <c r="C3151" s="42">
        <f t="shared" si="51"/>
        <v>0</v>
      </c>
    </row>
    <row r="3152" spans="1:3" ht="14.45" customHeight="1" x14ac:dyDescent="0.2">
      <c r="A3152" s="35">
        <f>'O1-1B'!G43</f>
        <v>0</v>
      </c>
      <c r="B3152" s="42">
        <v>0</v>
      </c>
      <c r="C3152" s="42">
        <f t="shared" si="51"/>
        <v>0</v>
      </c>
    </row>
    <row r="3153" spans="1:3" ht="14.45" customHeight="1" x14ac:dyDescent="0.2">
      <c r="A3153" s="35">
        <f>'O1-1B'!G44</f>
        <v>0</v>
      </c>
      <c r="B3153" s="42">
        <v>0</v>
      </c>
      <c r="C3153" s="42">
        <f t="shared" si="51"/>
        <v>0</v>
      </c>
    </row>
    <row r="3154" spans="1:3" ht="14.45" customHeight="1" x14ac:dyDescent="0.2">
      <c r="A3154" s="35">
        <f>'O1-1B'!G45</f>
        <v>0</v>
      </c>
      <c r="B3154" s="42">
        <v>0</v>
      </c>
      <c r="C3154" s="42">
        <f t="shared" si="51"/>
        <v>0</v>
      </c>
    </row>
    <row r="3155" spans="1:3" ht="14.45" customHeight="1" x14ac:dyDescent="0.2">
      <c r="A3155" s="35">
        <f>'O1-1B'!G46</f>
        <v>0</v>
      </c>
      <c r="B3155" s="42">
        <v>0</v>
      </c>
      <c r="C3155" s="42">
        <f t="shared" si="51"/>
        <v>0</v>
      </c>
    </row>
    <row r="3156" spans="1:3" ht="14.45" customHeight="1" x14ac:dyDescent="0.2">
      <c r="A3156" s="35">
        <f>'O1-1B'!G47</f>
        <v>0</v>
      </c>
      <c r="B3156" s="42">
        <v>0</v>
      </c>
      <c r="C3156" s="42">
        <f t="shared" si="51"/>
        <v>0</v>
      </c>
    </row>
    <row r="3157" spans="1:3" ht="14.45" customHeight="1" x14ac:dyDescent="0.2">
      <c r="A3157" s="35">
        <f>'O1-1B'!G48</f>
        <v>0</v>
      </c>
      <c r="B3157" s="42">
        <v>0</v>
      </c>
      <c r="C3157" s="42">
        <f t="shared" si="51"/>
        <v>0</v>
      </c>
    </row>
    <row r="3158" spans="1:3" ht="14.45" customHeight="1" x14ac:dyDescent="0.2">
      <c r="A3158" s="35">
        <f>'O1-1B'!G49</f>
        <v>0</v>
      </c>
      <c r="B3158" s="42">
        <v>0</v>
      </c>
      <c r="C3158" s="42">
        <f t="shared" si="51"/>
        <v>0</v>
      </c>
    </row>
    <row r="3159" spans="1:3" ht="14.45" customHeight="1" x14ac:dyDescent="0.2">
      <c r="A3159" s="35">
        <f>'O1-1B'!G50</f>
        <v>0</v>
      </c>
      <c r="B3159" s="42">
        <v>0</v>
      </c>
      <c r="C3159" s="42">
        <f t="shared" si="51"/>
        <v>0</v>
      </c>
    </row>
    <row r="3160" spans="1:3" ht="14.45" customHeight="1" x14ac:dyDescent="0.2">
      <c r="A3160" s="35">
        <f>'O1-1B'!H11</f>
        <v>0</v>
      </c>
      <c r="B3160" s="42">
        <v>0</v>
      </c>
      <c r="C3160" s="42">
        <f t="shared" si="51"/>
        <v>0</v>
      </c>
    </row>
    <row r="3161" spans="1:3" ht="14.45" customHeight="1" x14ac:dyDescent="0.2">
      <c r="A3161" s="35">
        <f>'O1-1B'!H12</f>
        <v>0</v>
      </c>
      <c r="B3161" s="42">
        <v>0</v>
      </c>
      <c r="C3161" s="42">
        <f t="shared" si="51"/>
        <v>0</v>
      </c>
    </row>
    <row r="3162" spans="1:3" ht="14.45" customHeight="1" x14ac:dyDescent="0.2">
      <c r="A3162" s="35">
        <f>'O1-1B'!H13</f>
        <v>0</v>
      </c>
      <c r="B3162" s="42">
        <v>0</v>
      </c>
      <c r="C3162" s="42">
        <f t="shared" si="51"/>
        <v>0</v>
      </c>
    </row>
    <row r="3163" spans="1:3" ht="14.45" customHeight="1" x14ac:dyDescent="0.2">
      <c r="A3163" s="35">
        <f>'O1-1B'!H14</f>
        <v>0</v>
      </c>
      <c r="B3163" s="42">
        <v>0</v>
      </c>
      <c r="C3163" s="42">
        <f t="shared" si="51"/>
        <v>0</v>
      </c>
    </row>
    <row r="3164" spans="1:3" ht="14.45" customHeight="1" x14ac:dyDescent="0.2">
      <c r="A3164" s="35">
        <f>'O1-1B'!H15</f>
        <v>0</v>
      </c>
      <c r="B3164" s="42">
        <v>0</v>
      </c>
      <c r="C3164" s="42">
        <f t="shared" si="51"/>
        <v>0</v>
      </c>
    </row>
    <row r="3165" spans="1:3" ht="14.45" customHeight="1" x14ac:dyDescent="0.2">
      <c r="A3165" s="35">
        <f>'O1-1B'!H16</f>
        <v>0</v>
      </c>
      <c r="B3165" s="42">
        <v>0</v>
      </c>
      <c r="C3165" s="42">
        <f t="shared" si="51"/>
        <v>0</v>
      </c>
    </row>
    <row r="3166" spans="1:3" ht="14.45" customHeight="1" x14ac:dyDescent="0.2">
      <c r="A3166" s="35">
        <f>'O1-1B'!H17</f>
        <v>0</v>
      </c>
      <c r="B3166" s="42">
        <v>0</v>
      </c>
      <c r="C3166" s="42">
        <f t="shared" si="51"/>
        <v>0</v>
      </c>
    </row>
    <row r="3167" spans="1:3" ht="14.45" customHeight="1" x14ac:dyDescent="0.2">
      <c r="A3167" s="35">
        <f>'O1-1B'!H18</f>
        <v>0</v>
      </c>
      <c r="B3167" s="42">
        <v>0</v>
      </c>
      <c r="C3167" s="42">
        <f t="shared" si="51"/>
        <v>0</v>
      </c>
    </row>
    <row r="3168" spans="1:3" ht="14.45" customHeight="1" x14ac:dyDescent="0.2">
      <c r="A3168" s="35">
        <f>'O1-1B'!H19</f>
        <v>0</v>
      </c>
      <c r="B3168" s="42">
        <v>0</v>
      </c>
      <c r="C3168" s="42">
        <f t="shared" si="51"/>
        <v>0</v>
      </c>
    </row>
    <row r="3169" spans="1:3" ht="14.45" customHeight="1" x14ac:dyDescent="0.2">
      <c r="A3169" s="35">
        <f>'O1-1B'!H20</f>
        <v>0</v>
      </c>
      <c r="B3169" s="42">
        <v>0</v>
      </c>
      <c r="C3169" s="42">
        <f t="shared" si="51"/>
        <v>0</v>
      </c>
    </row>
    <row r="3170" spans="1:3" ht="14.45" customHeight="1" x14ac:dyDescent="0.2">
      <c r="A3170" s="35">
        <f>'O1-1B'!H21</f>
        <v>0</v>
      </c>
      <c r="B3170" s="42">
        <v>0</v>
      </c>
      <c r="C3170" s="42">
        <f t="shared" si="51"/>
        <v>0</v>
      </c>
    </row>
    <row r="3171" spans="1:3" ht="14.45" customHeight="1" x14ac:dyDescent="0.2">
      <c r="A3171" s="35">
        <f>'O1-1B'!H22</f>
        <v>0</v>
      </c>
      <c r="B3171" s="42">
        <v>0</v>
      </c>
      <c r="C3171" s="42">
        <f t="shared" si="51"/>
        <v>0</v>
      </c>
    </row>
    <row r="3172" spans="1:3" ht="14.45" customHeight="1" x14ac:dyDescent="0.2">
      <c r="A3172" s="35">
        <f>'O1-1B'!H23</f>
        <v>0</v>
      </c>
      <c r="B3172" s="42">
        <v>0</v>
      </c>
      <c r="C3172" s="42">
        <f t="shared" si="51"/>
        <v>0</v>
      </c>
    </row>
    <row r="3173" spans="1:3" ht="14.45" customHeight="1" x14ac:dyDescent="0.2">
      <c r="A3173" s="35">
        <f>'O1-1B'!H24</f>
        <v>0</v>
      </c>
      <c r="B3173" s="42">
        <v>0</v>
      </c>
      <c r="C3173" s="42">
        <f t="shared" si="51"/>
        <v>0</v>
      </c>
    </row>
    <row r="3174" spans="1:3" ht="14.45" customHeight="1" x14ac:dyDescent="0.2">
      <c r="A3174" s="35">
        <f>'O1-1B'!H25</f>
        <v>0</v>
      </c>
      <c r="B3174" s="42">
        <v>0</v>
      </c>
      <c r="C3174" s="42">
        <f t="shared" si="51"/>
        <v>0</v>
      </c>
    </row>
    <row r="3175" spans="1:3" ht="14.45" customHeight="1" x14ac:dyDescent="0.2">
      <c r="A3175" s="35">
        <f>'O1-1B'!H26</f>
        <v>0</v>
      </c>
      <c r="B3175" s="42">
        <v>0</v>
      </c>
      <c r="C3175" s="42">
        <f t="shared" si="51"/>
        <v>0</v>
      </c>
    </row>
    <row r="3176" spans="1:3" ht="14.45" customHeight="1" x14ac:dyDescent="0.2">
      <c r="A3176" s="35">
        <f>'O1-1B'!H27</f>
        <v>0</v>
      </c>
      <c r="B3176" s="42">
        <v>0</v>
      </c>
      <c r="C3176" s="42">
        <f t="shared" si="51"/>
        <v>0</v>
      </c>
    </row>
    <row r="3177" spans="1:3" ht="14.45" customHeight="1" x14ac:dyDescent="0.2">
      <c r="A3177" s="35">
        <f>'O1-1B'!H28</f>
        <v>0</v>
      </c>
      <c r="B3177" s="42">
        <v>0</v>
      </c>
      <c r="C3177" s="42">
        <f t="shared" si="51"/>
        <v>0</v>
      </c>
    </row>
    <row r="3178" spans="1:3" ht="14.45" customHeight="1" x14ac:dyDescent="0.2">
      <c r="A3178" s="35">
        <f>'O1-1B'!H29</f>
        <v>0</v>
      </c>
      <c r="B3178" s="42">
        <v>0</v>
      </c>
      <c r="C3178" s="42">
        <f t="shared" si="51"/>
        <v>0</v>
      </c>
    </row>
    <row r="3179" spans="1:3" ht="14.45" customHeight="1" x14ac:dyDescent="0.2">
      <c r="A3179" s="35">
        <f>'O1-1B'!H30</f>
        <v>0</v>
      </c>
      <c r="B3179" s="42">
        <v>0</v>
      </c>
      <c r="C3179" s="42">
        <f t="shared" si="51"/>
        <v>0</v>
      </c>
    </row>
    <row r="3180" spans="1:3" ht="14.45" customHeight="1" x14ac:dyDescent="0.2">
      <c r="A3180" s="35">
        <f>'O1-1B'!H31</f>
        <v>0</v>
      </c>
      <c r="B3180" s="42">
        <v>0</v>
      </c>
      <c r="C3180" s="42">
        <f t="shared" si="51"/>
        <v>0</v>
      </c>
    </row>
    <row r="3181" spans="1:3" ht="14.45" customHeight="1" x14ac:dyDescent="0.2">
      <c r="A3181" s="35">
        <f>'O1-1B'!H32</f>
        <v>0</v>
      </c>
      <c r="B3181" s="42">
        <v>0</v>
      </c>
      <c r="C3181" s="42">
        <f t="shared" si="51"/>
        <v>0</v>
      </c>
    </row>
    <row r="3182" spans="1:3" ht="14.45" customHeight="1" x14ac:dyDescent="0.2">
      <c r="A3182" s="35">
        <f>'O1-1B'!H33</f>
        <v>0</v>
      </c>
      <c r="B3182" s="42">
        <v>0</v>
      </c>
      <c r="C3182" s="42">
        <f t="shared" si="51"/>
        <v>0</v>
      </c>
    </row>
    <row r="3183" spans="1:3" ht="14.45" customHeight="1" x14ac:dyDescent="0.2">
      <c r="A3183" s="35">
        <f>'O1-1B'!H34</f>
        <v>0</v>
      </c>
      <c r="B3183" s="42">
        <v>0</v>
      </c>
      <c r="C3183" s="42">
        <f t="shared" si="51"/>
        <v>0</v>
      </c>
    </row>
    <row r="3184" spans="1:3" ht="14.45" customHeight="1" x14ac:dyDescent="0.2">
      <c r="A3184" s="35">
        <f>'O1-1B'!H35</f>
        <v>0</v>
      </c>
      <c r="B3184" s="42">
        <v>0</v>
      </c>
      <c r="C3184" s="42">
        <f t="shared" si="51"/>
        <v>0</v>
      </c>
    </row>
    <row r="3185" spans="1:3" ht="14.45" customHeight="1" x14ac:dyDescent="0.2">
      <c r="A3185" s="35">
        <f>'O1-1B'!I11</f>
        <v>0</v>
      </c>
      <c r="B3185" s="42">
        <v>0</v>
      </c>
      <c r="C3185" s="42">
        <f t="shared" si="51"/>
        <v>0</v>
      </c>
    </row>
    <row r="3186" spans="1:3" ht="14.45" customHeight="1" x14ac:dyDescent="0.2">
      <c r="A3186" s="35">
        <f>'O1-1B'!I12</f>
        <v>0</v>
      </c>
      <c r="B3186" s="42">
        <v>0</v>
      </c>
      <c r="C3186" s="42">
        <f t="shared" si="51"/>
        <v>0</v>
      </c>
    </row>
    <row r="3187" spans="1:3" ht="14.45" customHeight="1" x14ac:dyDescent="0.2">
      <c r="A3187" s="35">
        <f>'O1-1B'!I13</f>
        <v>0</v>
      </c>
      <c r="B3187" s="42">
        <v>0</v>
      </c>
      <c r="C3187" s="42">
        <f t="shared" si="51"/>
        <v>0</v>
      </c>
    </row>
    <row r="3188" spans="1:3" ht="14.45" customHeight="1" x14ac:dyDescent="0.2">
      <c r="A3188" s="35">
        <f>'O1-1B'!I14</f>
        <v>0</v>
      </c>
      <c r="B3188" s="42">
        <v>0</v>
      </c>
      <c r="C3188" s="42">
        <f t="shared" si="51"/>
        <v>0</v>
      </c>
    </row>
    <row r="3189" spans="1:3" ht="14.45" customHeight="1" x14ac:dyDescent="0.2">
      <c r="A3189" s="35">
        <f>'O1-1B'!I15</f>
        <v>0</v>
      </c>
      <c r="B3189" s="42">
        <v>0</v>
      </c>
      <c r="C3189" s="42">
        <f t="shared" si="51"/>
        <v>0</v>
      </c>
    </row>
    <row r="3190" spans="1:3" ht="14.45" customHeight="1" x14ac:dyDescent="0.2">
      <c r="A3190" s="35">
        <f>'O1-1B'!I16</f>
        <v>0</v>
      </c>
      <c r="B3190" s="42">
        <v>0</v>
      </c>
      <c r="C3190" s="42">
        <f t="shared" si="51"/>
        <v>0</v>
      </c>
    </row>
    <row r="3191" spans="1:3" ht="14.45" customHeight="1" x14ac:dyDescent="0.2">
      <c r="A3191" s="35">
        <f>'O1-1B'!I17</f>
        <v>0</v>
      </c>
      <c r="B3191" s="42">
        <v>0</v>
      </c>
      <c r="C3191" s="42">
        <f t="shared" si="51"/>
        <v>0</v>
      </c>
    </row>
    <row r="3192" spans="1:3" ht="14.45" customHeight="1" x14ac:dyDescent="0.2">
      <c r="A3192" s="35">
        <f>'O1-1B'!I18</f>
        <v>0</v>
      </c>
      <c r="B3192" s="42">
        <v>0</v>
      </c>
      <c r="C3192" s="42">
        <f t="shared" si="51"/>
        <v>0</v>
      </c>
    </row>
    <row r="3193" spans="1:3" ht="14.45" customHeight="1" x14ac:dyDescent="0.2">
      <c r="A3193" s="35">
        <f>'O1-1B'!I19</f>
        <v>0</v>
      </c>
      <c r="B3193" s="42">
        <v>0</v>
      </c>
      <c r="C3193" s="42">
        <f t="shared" si="51"/>
        <v>0</v>
      </c>
    </row>
    <row r="3194" spans="1:3" ht="14.45" customHeight="1" x14ac:dyDescent="0.2">
      <c r="A3194" s="35">
        <f>'O1-1B'!I20</f>
        <v>0</v>
      </c>
      <c r="B3194" s="42">
        <v>0</v>
      </c>
      <c r="C3194" s="42">
        <f t="shared" si="51"/>
        <v>0</v>
      </c>
    </row>
    <row r="3195" spans="1:3" ht="14.45" customHeight="1" x14ac:dyDescent="0.2">
      <c r="A3195" s="35">
        <f>'O1-1B'!I21</f>
        <v>0</v>
      </c>
      <c r="B3195" s="42">
        <v>0</v>
      </c>
      <c r="C3195" s="42">
        <f t="shared" si="51"/>
        <v>0</v>
      </c>
    </row>
    <row r="3196" spans="1:3" ht="14.45" customHeight="1" x14ac:dyDescent="0.2">
      <c r="A3196" s="35">
        <f>'O1-1B'!I22</f>
        <v>0</v>
      </c>
      <c r="B3196" s="42">
        <v>0</v>
      </c>
      <c r="C3196" s="42">
        <f t="shared" si="51"/>
        <v>0</v>
      </c>
    </row>
    <row r="3197" spans="1:3" ht="14.45" customHeight="1" x14ac:dyDescent="0.2">
      <c r="A3197" s="35">
        <f>'O1-1B'!I23</f>
        <v>0</v>
      </c>
      <c r="B3197" s="42">
        <v>0</v>
      </c>
      <c r="C3197" s="42">
        <f t="shared" si="51"/>
        <v>0</v>
      </c>
    </row>
    <row r="3198" spans="1:3" ht="14.45" customHeight="1" x14ac:dyDescent="0.2">
      <c r="A3198" s="35">
        <f>'O1-1B'!I24</f>
        <v>0</v>
      </c>
      <c r="B3198" s="42">
        <v>0</v>
      </c>
      <c r="C3198" s="42">
        <f t="shared" si="51"/>
        <v>0</v>
      </c>
    </row>
    <row r="3199" spans="1:3" ht="14.45" customHeight="1" x14ac:dyDescent="0.2">
      <c r="A3199" s="35">
        <f>'O1-1B'!I25</f>
        <v>0</v>
      </c>
      <c r="B3199" s="42">
        <v>0</v>
      </c>
      <c r="C3199" s="42">
        <f t="shared" ref="C3199:C3262" si="52">A3199*B3199</f>
        <v>0</v>
      </c>
    </row>
    <row r="3200" spans="1:3" ht="14.45" customHeight="1" x14ac:dyDescent="0.2">
      <c r="A3200" s="35">
        <f>'O1-1B'!I26</f>
        <v>0</v>
      </c>
      <c r="B3200" s="42">
        <v>0</v>
      </c>
      <c r="C3200" s="42">
        <f t="shared" si="52"/>
        <v>0</v>
      </c>
    </row>
    <row r="3201" spans="1:3" ht="14.45" customHeight="1" x14ac:dyDescent="0.2">
      <c r="A3201" s="35">
        <f>'O1-1B'!I27</f>
        <v>0</v>
      </c>
      <c r="B3201" s="42">
        <v>0</v>
      </c>
      <c r="C3201" s="42">
        <f t="shared" si="52"/>
        <v>0</v>
      </c>
    </row>
    <row r="3202" spans="1:3" ht="14.45" customHeight="1" x14ac:dyDescent="0.2">
      <c r="A3202" s="35">
        <f>'O1-1B'!I28</f>
        <v>0</v>
      </c>
      <c r="B3202" s="42">
        <v>0</v>
      </c>
      <c r="C3202" s="42">
        <f t="shared" si="52"/>
        <v>0</v>
      </c>
    </row>
    <row r="3203" spans="1:3" ht="14.45" customHeight="1" x14ac:dyDescent="0.2">
      <c r="A3203" s="35">
        <f>'O1-1B'!I29</f>
        <v>0</v>
      </c>
      <c r="B3203" s="42">
        <v>0</v>
      </c>
      <c r="C3203" s="42">
        <f t="shared" si="52"/>
        <v>0</v>
      </c>
    </row>
    <row r="3204" spans="1:3" ht="14.45" customHeight="1" x14ac:dyDescent="0.2">
      <c r="A3204" s="35">
        <f>'O1-1B'!I30</f>
        <v>0</v>
      </c>
      <c r="B3204" s="42">
        <v>0</v>
      </c>
      <c r="C3204" s="42">
        <f t="shared" si="52"/>
        <v>0</v>
      </c>
    </row>
    <row r="3205" spans="1:3" ht="14.45" customHeight="1" x14ac:dyDescent="0.2">
      <c r="A3205" s="35">
        <f>'O1-1B'!I31</f>
        <v>0</v>
      </c>
      <c r="B3205" s="42">
        <v>0</v>
      </c>
      <c r="C3205" s="42">
        <f t="shared" si="52"/>
        <v>0</v>
      </c>
    </row>
    <row r="3206" spans="1:3" ht="14.45" customHeight="1" x14ac:dyDescent="0.2">
      <c r="A3206" s="35">
        <f>'O1-1B'!I32</f>
        <v>0</v>
      </c>
      <c r="B3206" s="42">
        <v>0</v>
      </c>
      <c r="C3206" s="42">
        <f t="shared" si="52"/>
        <v>0</v>
      </c>
    </row>
    <row r="3207" spans="1:3" ht="14.45" customHeight="1" x14ac:dyDescent="0.2">
      <c r="A3207" s="35">
        <f>'O1-1B'!I33</f>
        <v>0</v>
      </c>
      <c r="B3207" s="42">
        <v>0</v>
      </c>
      <c r="C3207" s="42">
        <f t="shared" si="52"/>
        <v>0</v>
      </c>
    </row>
    <row r="3208" spans="1:3" ht="14.45" customHeight="1" x14ac:dyDescent="0.2">
      <c r="A3208" s="35">
        <f>'O1-1B'!I34</f>
        <v>0</v>
      </c>
      <c r="B3208" s="42">
        <v>0</v>
      </c>
      <c r="C3208" s="42">
        <f t="shared" si="52"/>
        <v>0</v>
      </c>
    </row>
    <row r="3209" spans="1:3" ht="14.45" customHeight="1" x14ac:dyDescent="0.2">
      <c r="A3209" s="35">
        <f>'O1-1B'!I35</f>
        <v>0</v>
      </c>
      <c r="B3209" s="42">
        <v>0</v>
      </c>
      <c r="C3209" s="42">
        <f t="shared" si="52"/>
        <v>0</v>
      </c>
    </row>
    <row r="3210" spans="1:3" ht="14.45" customHeight="1" x14ac:dyDescent="0.2">
      <c r="A3210" s="35">
        <f>'O1-1B'!I42</f>
        <v>0</v>
      </c>
      <c r="B3210" s="42">
        <v>0</v>
      </c>
      <c r="C3210" s="42">
        <f t="shared" si="52"/>
        <v>0</v>
      </c>
    </row>
    <row r="3211" spans="1:3" ht="14.45" customHeight="1" x14ac:dyDescent="0.2">
      <c r="A3211" s="35">
        <f>'O1-1B'!I43</f>
        <v>0</v>
      </c>
      <c r="B3211" s="42">
        <v>0</v>
      </c>
      <c r="C3211" s="42">
        <f t="shared" si="52"/>
        <v>0</v>
      </c>
    </row>
    <row r="3212" spans="1:3" ht="14.45" customHeight="1" x14ac:dyDescent="0.2">
      <c r="A3212" s="35">
        <f>'O1-1B'!I44</f>
        <v>0</v>
      </c>
      <c r="B3212" s="42">
        <v>0</v>
      </c>
      <c r="C3212" s="42">
        <f t="shared" si="52"/>
        <v>0</v>
      </c>
    </row>
    <row r="3213" spans="1:3" ht="14.45" customHeight="1" x14ac:dyDescent="0.2">
      <c r="A3213" s="35">
        <f>'O1-1B'!I45</f>
        <v>0</v>
      </c>
      <c r="B3213" s="42">
        <v>0</v>
      </c>
      <c r="C3213" s="42">
        <f t="shared" si="52"/>
        <v>0</v>
      </c>
    </row>
    <row r="3214" spans="1:3" ht="14.45" customHeight="1" x14ac:dyDescent="0.2">
      <c r="A3214" s="35">
        <f>'O1-1B'!I46</f>
        <v>0</v>
      </c>
      <c r="B3214" s="42">
        <v>0</v>
      </c>
      <c r="C3214" s="42">
        <f t="shared" si="52"/>
        <v>0</v>
      </c>
    </row>
    <row r="3215" spans="1:3" ht="14.45" customHeight="1" x14ac:dyDescent="0.2">
      <c r="A3215" s="35">
        <f>'O1-1B'!I47</f>
        <v>0</v>
      </c>
      <c r="B3215" s="42">
        <v>0</v>
      </c>
      <c r="C3215" s="42">
        <f t="shared" si="52"/>
        <v>0</v>
      </c>
    </row>
    <row r="3216" spans="1:3" ht="14.45" customHeight="1" x14ac:dyDescent="0.2">
      <c r="A3216" s="35">
        <f>'O1-1B'!I48</f>
        <v>0</v>
      </c>
      <c r="B3216" s="42">
        <v>0</v>
      </c>
      <c r="C3216" s="42">
        <f t="shared" si="52"/>
        <v>0</v>
      </c>
    </row>
    <row r="3217" spans="1:3" ht="14.45" customHeight="1" x14ac:dyDescent="0.2">
      <c r="A3217" s="35">
        <f>'O1-1B'!I49</f>
        <v>0</v>
      </c>
      <c r="B3217" s="42">
        <v>0</v>
      </c>
      <c r="C3217" s="42">
        <f t="shared" si="52"/>
        <v>0</v>
      </c>
    </row>
    <row r="3218" spans="1:3" ht="14.45" customHeight="1" x14ac:dyDescent="0.2">
      <c r="A3218" s="35">
        <f>'O1-1B'!I50</f>
        <v>0</v>
      </c>
      <c r="B3218" s="42">
        <v>0</v>
      </c>
      <c r="C3218" s="42">
        <f t="shared" si="52"/>
        <v>0</v>
      </c>
    </row>
    <row r="3219" spans="1:3" ht="14.45" customHeight="1" x14ac:dyDescent="0.2">
      <c r="A3219" s="35">
        <f>'O1-1B'!J11</f>
        <v>0</v>
      </c>
      <c r="B3219" s="42">
        <v>0</v>
      </c>
      <c r="C3219" s="42">
        <f t="shared" si="52"/>
        <v>0</v>
      </c>
    </row>
    <row r="3220" spans="1:3" ht="14.45" customHeight="1" x14ac:dyDescent="0.2">
      <c r="A3220" s="35">
        <f>'O1-1B'!J12</f>
        <v>0</v>
      </c>
      <c r="B3220" s="42">
        <v>0</v>
      </c>
      <c r="C3220" s="42">
        <f t="shared" si="52"/>
        <v>0</v>
      </c>
    </row>
    <row r="3221" spans="1:3" ht="14.45" customHeight="1" x14ac:dyDescent="0.2">
      <c r="A3221" s="35">
        <f>'O1-1B'!J13</f>
        <v>0</v>
      </c>
      <c r="B3221" s="42">
        <v>0</v>
      </c>
      <c r="C3221" s="42">
        <f t="shared" si="52"/>
        <v>0</v>
      </c>
    </row>
    <row r="3222" spans="1:3" ht="14.45" customHeight="1" x14ac:dyDescent="0.2">
      <c r="A3222" s="35">
        <f>'O1-1B'!J14</f>
        <v>0</v>
      </c>
      <c r="B3222" s="42">
        <v>0</v>
      </c>
      <c r="C3222" s="42">
        <f t="shared" si="52"/>
        <v>0</v>
      </c>
    </row>
    <row r="3223" spans="1:3" ht="14.45" customHeight="1" x14ac:dyDescent="0.2">
      <c r="A3223" s="35">
        <f>'O1-1B'!J15</f>
        <v>0</v>
      </c>
      <c r="B3223" s="42">
        <v>0</v>
      </c>
      <c r="C3223" s="42">
        <f t="shared" si="52"/>
        <v>0</v>
      </c>
    </row>
    <row r="3224" spans="1:3" ht="14.45" customHeight="1" x14ac:dyDescent="0.2">
      <c r="A3224" s="35">
        <f>'O1-1B'!J16</f>
        <v>0</v>
      </c>
      <c r="B3224" s="42">
        <v>0</v>
      </c>
      <c r="C3224" s="42">
        <f t="shared" si="52"/>
        <v>0</v>
      </c>
    </row>
    <row r="3225" spans="1:3" ht="14.45" customHeight="1" x14ac:dyDescent="0.2">
      <c r="A3225" s="35">
        <f>'O1-1B'!J17</f>
        <v>0</v>
      </c>
      <c r="B3225" s="42">
        <v>0</v>
      </c>
      <c r="C3225" s="42">
        <f t="shared" si="52"/>
        <v>0</v>
      </c>
    </row>
    <row r="3226" spans="1:3" ht="14.45" customHeight="1" x14ac:dyDescent="0.2">
      <c r="A3226" s="35">
        <f>'O1-1B'!J18</f>
        <v>0</v>
      </c>
      <c r="B3226" s="42">
        <v>0</v>
      </c>
      <c r="C3226" s="42">
        <f t="shared" si="52"/>
        <v>0</v>
      </c>
    </row>
    <row r="3227" spans="1:3" ht="14.45" customHeight="1" x14ac:dyDescent="0.2">
      <c r="A3227" s="35">
        <f>'O1-1B'!J19</f>
        <v>0</v>
      </c>
      <c r="B3227" s="42">
        <v>0</v>
      </c>
      <c r="C3227" s="42">
        <f t="shared" si="52"/>
        <v>0</v>
      </c>
    </row>
    <row r="3228" spans="1:3" ht="14.45" customHeight="1" x14ac:dyDescent="0.2">
      <c r="A3228" s="35">
        <f>'O1-1B'!J20</f>
        <v>0</v>
      </c>
      <c r="B3228" s="42">
        <v>0</v>
      </c>
      <c r="C3228" s="42">
        <f t="shared" si="52"/>
        <v>0</v>
      </c>
    </row>
    <row r="3229" spans="1:3" ht="14.45" customHeight="1" x14ac:dyDescent="0.2">
      <c r="A3229" s="35">
        <f>'O1-1B'!J21</f>
        <v>0</v>
      </c>
      <c r="B3229" s="42">
        <v>0</v>
      </c>
      <c r="C3229" s="42">
        <f t="shared" si="52"/>
        <v>0</v>
      </c>
    </row>
    <row r="3230" spans="1:3" ht="14.45" customHeight="1" x14ac:dyDescent="0.2">
      <c r="A3230" s="35">
        <f>'O1-1B'!J22</f>
        <v>0</v>
      </c>
      <c r="B3230" s="42">
        <v>0</v>
      </c>
      <c r="C3230" s="42">
        <f t="shared" si="52"/>
        <v>0</v>
      </c>
    </row>
    <row r="3231" spans="1:3" ht="14.45" customHeight="1" x14ac:dyDescent="0.2">
      <c r="A3231" s="35">
        <f>'O1-1B'!J23</f>
        <v>0</v>
      </c>
      <c r="B3231" s="42">
        <v>0</v>
      </c>
      <c r="C3231" s="42">
        <f t="shared" si="52"/>
        <v>0</v>
      </c>
    </row>
    <row r="3232" spans="1:3" ht="14.45" customHeight="1" x14ac:dyDescent="0.2">
      <c r="A3232" s="35">
        <f>'O1-1B'!J24</f>
        <v>0</v>
      </c>
      <c r="B3232" s="42">
        <v>0</v>
      </c>
      <c r="C3232" s="42">
        <f t="shared" si="52"/>
        <v>0</v>
      </c>
    </row>
    <row r="3233" spans="1:3" ht="14.45" customHeight="1" x14ac:dyDescent="0.2">
      <c r="A3233" s="35">
        <f>'O1-1B'!J25</f>
        <v>0</v>
      </c>
      <c r="B3233" s="42">
        <v>0</v>
      </c>
      <c r="C3233" s="42">
        <f t="shared" si="52"/>
        <v>0</v>
      </c>
    </row>
    <row r="3234" spans="1:3" ht="14.45" customHeight="1" x14ac:dyDescent="0.2">
      <c r="A3234" s="35">
        <f>'O1-1B'!J26</f>
        <v>0</v>
      </c>
      <c r="B3234" s="42">
        <v>0</v>
      </c>
      <c r="C3234" s="42">
        <f t="shared" si="52"/>
        <v>0</v>
      </c>
    </row>
    <row r="3235" spans="1:3" ht="14.45" customHeight="1" x14ac:dyDescent="0.2">
      <c r="A3235" s="35">
        <f>'O1-1B'!J27</f>
        <v>0</v>
      </c>
      <c r="B3235" s="42">
        <v>0</v>
      </c>
      <c r="C3235" s="42">
        <f t="shared" si="52"/>
        <v>0</v>
      </c>
    </row>
    <row r="3236" spans="1:3" ht="14.45" customHeight="1" x14ac:dyDescent="0.2">
      <c r="A3236" s="35">
        <f>'O1-1B'!J28</f>
        <v>0</v>
      </c>
      <c r="B3236" s="42">
        <v>0</v>
      </c>
      <c r="C3236" s="42">
        <f t="shared" si="52"/>
        <v>0</v>
      </c>
    </row>
    <row r="3237" spans="1:3" ht="14.45" customHeight="1" x14ac:dyDescent="0.2">
      <c r="A3237" s="35">
        <f>'O1-1B'!J29</f>
        <v>0</v>
      </c>
      <c r="B3237" s="42">
        <v>0</v>
      </c>
      <c r="C3237" s="42">
        <f t="shared" si="52"/>
        <v>0</v>
      </c>
    </row>
    <row r="3238" spans="1:3" ht="14.45" customHeight="1" x14ac:dyDescent="0.2">
      <c r="A3238" s="35">
        <f>'O1-1B'!J30</f>
        <v>0</v>
      </c>
      <c r="B3238" s="42">
        <v>0</v>
      </c>
      <c r="C3238" s="42">
        <f t="shared" si="52"/>
        <v>0</v>
      </c>
    </row>
    <row r="3239" spans="1:3" ht="14.45" customHeight="1" x14ac:dyDescent="0.2">
      <c r="A3239" s="35">
        <f>'O1-1B'!J31</f>
        <v>0</v>
      </c>
      <c r="B3239" s="42">
        <v>0</v>
      </c>
      <c r="C3239" s="42">
        <f t="shared" si="52"/>
        <v>0</v>
      </c>
    </row>
    <row r="3240" spans="1:3" ht="14.45" customHeight="1" x14ac:dyDescent="0.2">
      <c r="A3240" s="35">
        <f>'O1-1B'!J32</f>
        <v>0</v>
      </c>
      <c r="B3240" s="42">
        <v>0</v>
      </c>
      <c r="C3240" s="42">
        <f t="shared" si="52"/>
        <v>0</v>
      </c>
    </row>
    <row r="3241" spans="1:3" ht="14.45" customHeight="1" x14ac:dyDescent="0.2">
      <c r="A3241" s="35">
        <f>'O1-1B'!J33</f>
        <v>0</v>
      </c>
      <c r="B3241" s="42">
        <v>0</v>
      </c>
      <c r="C3241" s="42">
        <f t="shared" si="52"/>
        <v>0</v>
      </c>
    </row>
    <row r="3242" spans="1:3" ht="14.45" customHeight="1" x14ac:dyDescent="0.2">
      <c r="A3242" s="35">
        <f>'O1-1B'!J34</f>
        <v>0</v>
      </c>
      <c r="B3242" s="42">
        <v>0</v>
      </c>
      <c r="C3242" s="42">
        <f t="shared" si="52"/>
        <v>0</v>
      </c>
    </row>
    <row r="3243" spans="1:3" ht="14.45" customHeight="1" x14ac:dyDescent="0.2">
      <c r="A3243" s="35">
        <f>'O1-1B'!J35</f>
        <v>0</v>
      </c>
      <c r="B3243" s="42">
        <v>0</v>
      </c>
      <c r="C3243" s="42">
        <f t="shared" si="52"/>
        <v>0</v>
      </c>
    </row>
    <row r="3244" spans="1:3" ht="14.45" customHeight="1" x14ac:dyDescent="0.2">
      <c r="A3244" s="35">
        <f>'O1-1B'!K11</f>
        <v>0</v>
      </c>
      <c r="B3244" s="42">
        <v>0</v>
      </c>
      <c r="C3244" s="42">
        <f t="shared" si="52"/>
        <v>0</v>
      </c>
    </row>
    <row r="3245" spans="1:3" ht="14.45" customHeight="1" x14ac:dyDescent="0.2">
      <c r="A3245" s="35">
        <f>'O1-1B'!K12</f>
        <v>0</v>
      </c>
      <c r="B3245" s="42">
        <v>0</v>
      </c>
      <c r="C3245" s="42">
        <f t="shared" si="52"/>
        <v>0</v>
      </c>
    </row>
    <row r="3246" spans="1:3" ht="14.45" customHeight="1" x14ac:dyDescent="0.2">
      <c r="A3246" s="35">
        <f>'O1-1B'!K13</f>
        <v>0</v>
      </c>
      <c r="B3246" s="42">
        <v>0</v>
      </c>
      <c r="C3246" s="42">
        <f t="shared" si="52"/>
        <v>0</v>
      </c>
    </row>
    <row r="3247" spans="1:3" ht="14.45" customHeight="1" x14ac:dyDescent="0.2">
      <c r="A3247" s="35">
        <f>'O1-1B'!K14</f>
        <v>0</v>
      </c>
      <c r="B3247" s="42">
        <v>0</v>
      </c>
      <c r="C3247" s="42">
        <f t="shared" si="52"/>
        <v>0</v>
      </c>
    </row>
    <row r="3248" spans="1:3" ht="14.45" customHeight="1" x14ac:dyDescent="0.2">
      <c r="A3248" s="35">
        <f>'O1-1B'!K15</f>
        <v>0</v>
      </c>
      <c r="B3248" s="42">
        <v>0</v>
      </c>
      <c r="C3248" s="42">
        <f t="shared" si="52"/>
        <v>0</v>
      </c>
    </row>
    <row r="3249" spans="1:3" ht="14.45" customHeight="1" x14ac:dyDescent="0.2">
      <c r="A3249" s="35">
        <f>'O1-1B'!K16</f>
        <v>0</v>
      </c>
      <c r="B3249" s="42">
        <v>0</v>
      </c>
      <c r="C3249" s="42">
        <f t="shared" si="52"/>
        <v>0</v>
      </c>
    </row>
    <row r="3250" spans="1:3" ht="14.45" customHeight="1" x14ac:dyDescent="0.2">
      <c r="A3250" s="35">
        <f>'O1-1B'!K17</f>
        <v>0</v>
      </c>
      <c r="B3250" s="42">
        <v>0</v>
      </c>
      <c r="C3250" s="42">
        <f t="shared" si="52"/>
        <v>0</v>
      </c>
    </row>
    <row r="3251" spans="1:3" ht="14.45" customHeight="1" x14ac:dyDescent="0.2">
      <c r="A3251" s="35">
        <f>'O1-1B'!K18</f>
        <v>0</v>
      </c>
      <c r="B3251" s="42">
        <v>0</v>
      </c>
      <c r="C3251" s="42">
        <f t="shared" si="52"/>
        <v>0</v>
      </c>
    </row>
    <row r="3252" spans="1:3" ht="14.45" customHeight="1" x14ac:dyDescent="0.2">
      <c r="A3252" s="35">
        <f>'O1-1B'!K19</f>
        <v>0</v>
      </c>
      <c r="B3252" s="42">
        <v>0</v>
      </c>
      <c r="C3252" s="42">
        <f t="shared" si="52"/>
        <v>0</v>
      </c>
    </row>
    <row r="3253" spans="1:3" ht="14.45" customHeight="1" x14ac:dyDescent="0.2">
      <c r="A3253" s="35">
        <f>'O1-1B'!K20</f>
        <v>0</v>
      </c>
      <c r="B3253" s="42">
        <v>0</v>
      </c>
      <c r="C3253" s="42">
        <f t="shared" si="52"/>
        <v>0</v>
      </c>
    </row>
    <row r="3254" spans="1:3" ht="14.45" customHeight="1" x14ac:dyDescent="0.2">
      <c r="A3254" s="35">
        <f>'O1-1B'!K21</f>
        <v>0</v>
      </c>
      <c r="B3254" s="42">
        <v>0</v>
      </c>
      <c r="C3254" s="42">
        <f t="shared" si="52"/>
        <v>0</v>
      </c>
    </row>
    <row r="3255" spans="1:3" ht="14.45" customHeight="1" x14ac:dyDescent="0.2">
      <c r="A3255" s="35">
        <f>'O1-1B'!K22</f>
        <v>0</v>
      </c>
      <c r="B3255" s="42">
        <v>0</v>
      </c>
      <c r="C3255" s="42">
        <f t="shared" si="52"/>
        <v>0</v>
      </c>
    </row>
    <row r="3256" spans="1:3" ht="14.45" customHeight="1" x14ac:dyDescent="0.2">
      <c r="A3256" s="35">
        <f>'O1-1B'!K23</f>
        <v>0</v>
      </c>
      <c r="B3256" s="42">
        <v>0</v>
      </c>
      <c r="C3256" s="42">
        <f t="shared" si="52"/>
        <v>0</v>
      </c>
    </row>
    <row r="3257" spans="1:3" ht="14.45" customHeight="1" x14ac:dyDescent="0.2">
      <c r="A3257" s="35">
        <f>'O1-1B'!K24</f>
        <v>0</v>
      </c>
      <c r="B3257" s="42">
        <v>0</v>
      </c>
      <c r="C3257" s="42">
        <f t="shared" si="52"/>
        <v>0</v>
      </c>
    </row>
    <row r="3258" spans="1:3" ht="14.45" customHeight="1" x14ac:dyDescent="0.2">
      <c r="A3258" s="35">
        <f>'O1-1B'!K25</f>
        <v>0</v>
      </c>
      <c r="B3258" s="42">
        <v>0</v>
      </c>
      <c r="C3258" s="42">
        <f t="shared" si="52"/>
        <v>0</v>
      </c>
    </row>
    <row r="3259" spans="1:3" ht="14.45" customHeight="1" x14ac:dyDescent="0.2">
      <c r="A3259" s="35">
        <f>'O1-1B'!K26</f>
        <v>0</v>
      </c>
      <c r="B3259" s="42">
        <v>0</v>
      </c>
      <c r="C3259" s="42">
        <f t="shared" si="52"/>
        <v>0</v>
      </c>
    </row>
    <row r="3260" spans="1:3" ht="14.45" customHeight="1" x14ac:dyDescent="0.2">
      <c r="A3260" s="35">
        <f>'O1-1B'!K27</f>
        <v>0</v>
      </c>
      <c r="B3260" s="42">
        <v>0</v>
      </c>
      <c r="C3260" s="42">
        <f t="shared" si="52"/>
        <v>0</v>
      </c>
    </row>
    <row r="3261" spans="1:3" ht="14.45" customHeight="1" x14ac:dyDescent="0.2">
      <c r="A3261" s="35">
        <f>'O1-1B'!K28</f>
        <v>0</v>
      </c>
      <c r="B3261" s="42">
        <v>0</v>
      </c>
      <c r="C3261" s="42">
        <f t="shared" si="52"/>
        <v>0</v>
      </c>
    </row>
    <row r="3262" spans="1:3" ht="14.45" customHeight="1" x14ac:dyDescent="0.2">
      <c r="A3262" s="35">
        <f>'O1-1B'!K29</f>
        <v>0</v>
      </c>
      <c r="B3262" s="42">
        <v>0</v>
      </c>
      <c r="C3262" s="42">
        <f t="shared" si="52"/>
        <v>0</v>
      </c>
    </row>
    <row r="3263" spans="1:3" ht="14.45" customHeight="1" x14ac:dyDescent="0.2">
      <c r="A3263" s="35">
        <f>'O1-1B'!K30</f>
        <v>0</v>
      </c>
      <c r="B3263" s="42">
        <v>0</v>
      </c>
      <c r="C3263" s="42">
        <f t="shared" ref="C3263:C3326" si="53">A3263*B3263</f>
        <v>0</v>
      </c>
    </row>
    <row r="3264" spans="1:3" ht="14.45" customHeight="1" x14ac:dyDescent="0.2">
      <c r="A3264" s="35">
        <f>'O1-1B'!K31</f>
        <v>0</v>
      </c>
      <c r="B3264" s="42">
        <v>0</v>
      </c>
      <c r="C3264" s="42">
        <f t="shared" si="53"/>
        <v>0</v>
      </c>
    </row>
    <row r="3265" spans="1:3" ht="14.45" customHeight="1" x14ac:dyDescent="0.2">
      <c r="A3265" s="35">
        <f>'O1-1B'!K32</f>
        <v>0</v>
      </c>
      <c r="B3265" s="42">
        <v>0</v>
      </c>
      <c r="C3265" s="42">
        <f t="shared" si="53"/>
        <v>0</v>
      </c>
    </row>
    <row r="3266" spans="1:3" ht="14.45" customHeight="1" x14ac:dyDescent="0.2">
      <c r="A3266" s="35">
        <f>'O1-1B'!K33</f>
        <v>0</v>
      </c>
      <c r="B3266" s="42">
        <v>0</v>
      </c>
      <c r="C3266" s="42">
        <f t="shared" si="53"/>
        <v>0</v>
      </c>
    </row>
    <row r="3267" spans="1:3" ht="14.45" customHeight="1" x14ac:dyDescent="0.2">
      <c r="A3267" s="35">
        <f>'O1-1B'!K34</f>
        <v>0</v>
      </c>
      <c r="B3267" s="42">
        <v>0</v>
      </c>
      <c r="C3267" s="42">
        <f t="shared" si="53"/>
        <v>0</v>
      </c>
    </row>
    <row r="3268" spans="1:3" ht="14.45" customHeight="1" x14ac:dyDescent="0.2">
      <c r="A3268" s="35">
        <f>'O1-1B'!K35</f>
        <v>0</v>
      </c>
      <c r="B3268" s="42">
        <v>0</v>
      </c>
      <c r="C3268" s="42">
        <f t="shared" si="53"/>
        <v>0</v>
      </c>
    </row>
    <row r="3269" spans="1:3" ht="14.45" customHeight="1" x14ac:dyDescent="0.2">
      <c r="A3269" s="35">
        <f>'O1-1B'!K42</f>
        <v>0</v>
      </c>
      <c r="B3269" s="42">
        <v>0</v>
      </c>
      <c r="C3269" s="42">
        <f t="shared" si="53"/>
        <v>0</v>
      </c>
    </row>
    <row r="3270" spans="1:3" ht="14.45" customHeight="1" x14ac:dyDescent="0.2">
      <c r="A3270" s="35">
        <f>'O1-1B'!K43</f>
        <v>0</v>
      </c>
      <c r="B3270" s="42">
        <v>0</v>
      </c>
      <c r="C3270" s="42">
        <f t="shared" si="53"/>
        <v>0</v>
      </c>
    </row>
    <row r="3271" spans="1:3" ht="14.45" customHeight="1" x14ac:dyDescent="0.2">
      <c r="A3271" s="35">
        <f>'O1-1B'!K44</f>
        <v>0</v>
      </c>
      <c r="B3271" s="42">
        <v>0</v>
      </c>
      <c r="C3271" s="42">
        <f t="shared" si="53"/>
        <v>0</v>
      </c>
    </row>
    <row r="3272" spans="1:3" ht="14.45" customHeight="1" x14ac:dyDescent="0.2">
      <c r="A3272" s="35">
        <f>'O1-1B'!K45</f>
        <v>0</v>
      </c>
      <c r="B3272" s="42">
        <v>0</v>
      </c>
      <c r="C3272" s="42">
        <f t="shared" si="53"/>
        <v>0</v>
      </c>
    </row>
    <row r="3273" spans="1:3" ht="14.45" customHeight="1" x14ac:dyDescent="0.2">
      <c r="A3273" s="35">
        <f>'O1-1B'!K46</f>
        <v>0</v>
      </c>
      <c r="B3273" s="42">
        <v>0</v>
      </c>
      <c r="C3273" s="42">
        <f t="shared" si="53"/>
        <v>0</v>
      </c>
    </row>
    <row r="3274" spans="1:3" ht="14.45" customHeight="1" x14ac:dyDescent="0.2">
      <c r="A3274" s="35">
        <f>'O1-1B'!K47</f>
        <v>0</v>
      </c>
      <c r="B3274" s="42">
        <v>0</v>
      </c>
      <c r="C3274" s="42">
        <f t="shared" si="53"/>
        <v>0</v>
      </c>
    </row>
    <row r="3275" spans="1:3" ht="14.45" customHeight="1" x14ac:dyDescent="0.2">
      <c r="A3275" s="35">
        <f>'O1-1B'!K48</f>
        <v>0</v>
      </c>
      <c r="B3275" s="42">
        <v>0</v>
      </c>
      <c r="C3275" s="42">
        <f t="shared" si="53"/>
        <v>0</v>
      </c>
    </row>
    <row r="3276" spans="1:3" ht="14.45" customHeight="1" x14ac:dyDescent="0.2">
      <c r="A3276" s="35">
        <f>'O1-1B'!K49</f>
        <v>0</v>
      </c>
      <c r="B3276" s="42">
        <v>0</v>
      </c>
      <c r="C3276" s="42">
        <f t="shared" si="53"/>
        <v>0</v>
      </c>
    </row>
    <row r="3277" spans="1:3" ht="14.45" customHeight="1" x14ac:dyDescent="0.2">
      <c r="A3277" s="35">
        <f>'O1-1B'!K50</f>
        <v>0</v>
      </c>
      <c r="B3277" s="42">
        <v>0</v>
      </c>
      <c r="C3277" s="42">
        <f t="shared" si="53"/>
        <v>0</v>
      </c>
    </row>
    <row r="3278" spans="1:3" ht="14.45" customHeight="1" x14ac:dyDescent="0.2">
      <c r="A3278" s="35">
        <f>'O1-1B'!L11</f>
        <v>0</v>
      </c>
      <c r="B3278" s="42">
        <v>0</v>
      </c>
      <c r="C3278" s="42">
        <f t="shared" si="53"/>
        <v>0</v>
      </c>
    </row>
    <row r="3279" spans="1:3" ht="14.45" customHeight="1" x14ac:dyDescent="0.2">
      <c r="A3279" s="35">
        <f>'O1-1B'!L12</f>
        <v>0</v>
      </c>
      <c r="B3279" s="42">
        <v>0</v>
      </c>
      <c r="C3279" s="42">
        <f t="shared" si="53"/>
        <v>0</v>
      </c>
    </row>
    <row r="3280" spans="1:3" ht="14.45" customHeight="1" x14ac:dyDescent="0.2">
      <c r="A3280" s="35">
        <f>'O1-1B'!L13</f>
        <v>0</v>
      </c>
      <c r="B3280" s="42">
        <v>0</v>
      </c>
      <c r="C3280" s="42">
        <f t="shared" si="53"/>
        <v>0</v>
      </c>
    </row>
    <row r="3281" spans="1:3" ht="14.45" customHeight="1" x14ac:dyDescent="0.2">
      <c r="A3281" s="35">
        <f>'O1-1B'!L14</f>
        <v>0</v>
      </c>
      <c r="B3281" s="42">
        <v>0</v>
      </c>
      <c r="C3281" s="42">
        <f t="shared" si="53"/>
        <v>0</v>
      </c>
    </row>
    <row r="3282" spans="1:3" ht="14.45" customHeight="1" x14ac:dyDescent="0.2">
      <c r="A3282" s="35">
        <f>'O1-1B'!L15</f>
        <v>0</v>
      </c>
      <c r="B3282" s="42">
        <v>0</v>
      </c>
      <c r="C3282" s="42">
        <f t="shared" si="53"/>
        <v>0</v>
      </c>
    </row>
    <row r="3283" spans="1:3" ht="14.45" customHeight="1" x14ac:dyDescent="0.2">
      <c r="A3283" s="35">
        <f>'O1-1B'!L16</f>
        <v>0</v>
      </c>
      <c r="B3283" s="42">
        <v>0</v>
      </c>
      <c r="C3283" s="42">
        <f t="shared" si="53"/>
        <v>0</v>
      </c>
    </row>
    <row r="3284" spans="1:3" ht="14.45" customHeight="1" x14ac:dyDescent="0.2">
      <c r="A3284" s="35">
        <f>'O1-1B'!L17</f>
        <v>0</v>
      </c>
      <c r="B3284" s="42">
        <v>0</v>
      </c>
      <c r="C3284" s="42">
        <f t="shared" si="53"/>
        <v>0</v>
      </c>
    </row>
    <row r="3285" spans="1:3" ht="14.45" customHeight="1" x14ac:dyDescent="0.2">
      <c r="A3285" s="35">
        <f>'O1-1B'!L18</f>
        <v>0</v>
      </c>
      <c r="B3285" s="42">
        <v>0</v>
      </c>
      <c r="C3285" s="42">
        <f t="shared" si="53"/>
        <v>0</v>
      </c>
    </row>
    <row r="3286" spans="1:3" ht="14.45" customHeight="1" x14ac:dyDescent="0.2">
      <c r="A3286" s="35">
        <f>'O1-1B'!L19</f>
        <v>0</v>
      </c>
      <c r="B3286" s="42">
        <v>0</v>
      </c>
      <c r="C3286" s="42">
        <f t="shared" si="53"/>
        <v>0</v>
      </c>
    </row>
    <row r="3287" spans="1:3" ht="14.45" customHeight="1" x14ac:dyDescent="0.2">
      <c r="A3287" s="35">
        <f>'O1-1B'!L20</f>
        <v>0</v>
      </c>
      <c r="B3287" s="42">
        <v>0</v>
      </c>
      <c r="C3287" s="42">
        <f t="shared" si="53"/>
        <v>0</v>
      </c>
    </row>
    <row r="3288" spans="1:3" ht="14.45" customHeight="1" x14ac:dyDescent="0.2">
      <c r="A3288" s="35">
        <f>'O1-1B'!L21</f>
        <v>0</v>
      </c>
      <c r="B3288" s="42">
        <v>0</v>
      </c>
      <c r="C3288" s="42">
        <f t="shared" si="53"/>
        <v>0</v>
      </c>
    </row>
    <row r="3289" spans="1:3" ht="14.45" customHeight="1" x14ac:dyDescent="0.2">
      <c r="A3289" s="35">
        <f>'O1-1B'!L22</f>
        <v>0</v>
      </c>
      <c r="B3289" s="42">
        <v>0</v>
      </c>
      <c r="C3289" s="42">
        <f t="shared" si="53"/>
        <v>0</v>
      </c>
    </row>
    <row r="3290" spans="1:3" ht="14.45" customHeight="1" x14ac:dyDescent="0.2">
      <c r="A3290" s="35">
        <f>'O1-1B'!L23</f>
        <v>0</v>
      </c>
      <c r="B3290" s="42">
        <v>0</v>
      </c>
      <c r="C3290" s="42">
        <f t="shared" si="53"/>
        <v>0</v>
      </c>
    </row>
    <row r="3291" spans="1:3" ht="14.45" customHeight="1" x14ac:dyDescent="0.2">
      <c r="A3291" s="35">
        <f>'O1-1B'!L24</f>
        <v>0</v>
      </c>
      <c r="B3291" s="42">
        <v>0</v>
      </c>
      <c r="C3291" s="42">
        <f t="shared" si="53"/>
        <v>0</v>
      </c>
    </row>
    <row r="3292" spans="1:3" ht="14.45" customHeight="1" x14ac:dyDescent="0.2">
      <c r="A3292" s="35">
        <f>'O1-1B'!L25</f>
        <v>0</v>
      </c>
      <c r="B3292" s="42">
        <v>0</v>
      </c>
      <c r="C3292" s="42">
        <f t="shared" si="53"/>
        <v>0</v>
      </c>
    </row>
    <row r="3293" spans="1:3" ht="14.45" customHeight="1" x14ac:dyDescent="0.2">
      <c r="A3293" s="35">
        <f>'O1-1B'!L26</f>
        <v>0</v>
      </c>
      <c r="B3293" s="42">
        <v>0</v>
      </c>
      <c r="C3293" s="42">
        <f t="shared" si="53"/>
        <v>0</v>
      </c>
    </row>
    <row r="3294" spans="1:3" ht="14.45" customHeight="1" x14ac:dyDescent="0.2">
      <c r="A3294" s="35">
        <f>'O1-1B'!L27</f>
        <v>0</v>
      </c>
      <c r="B3294" s="42">
        <v>0</v>
      </c>
      <c r="C3294" s="42">
        <f t="shared" si="53"/>
        <v>0</v>
      </c>
    </row>
    <row r="3295" spans="1:3" ht="14.45" customHeight="1" x14ac:dyDescent="0.2">
      <c r="A3295" s="35">
        <f>'O1-1B'!L28</f>
        <v>0</v>
      </c>
      <c r="B3295" s="42">
        <v>0</v>
      </c>
      <c r="C3295" s="42">
        <f t="shared" si="53"/>
        <v>0</v>
      </c>
    </row>
    <row r="3296" spans="1:3" ht="14.45" customHeight="1" x14ac:dyDescent="0.2">
      <c r="A3296" s="35">
        <f>'O1-1B'!L29</f>
        <v>0</v>
      </c>
      <c r="B3296" s="42">
        <v>0</v>
      </c>
      <c r="C3296" s="42">
        <f t="shared" si="53"/>
        <v>0</v>
      </c>
    </row>
    <row r="3297" spans="1:3" ht="14.45" customHeight="1" x14ac:dyDescent="0.2">
      <c r="A3297" s="35">
        <f>'O1-1B'!L30</f>
        <v>0</v>
      </c>
      <c r="B3297" s="42">
        <v>0</v>
      </c>
      <c r="C3297" s="42">
        <f t="shared" si="53"/>
        <v>0</v>
      </c>
    </row>
    <row r="3298" spans="1:3" ht="14.45" customHeight="1" x14ac:dyDescent="0.2">
      <c r="A3298" s="35">
        <f>'O1-1B'!L31</f>
        <v>0</v>
      </c>
      <c r="B3298" s="42">
        <v>0</v>
      </c>
      <c r="C3298" s="42">
        <f t="shared" si="53"/>
        <v>0</v>
      </c>
    </row>
    <row r="3299" spans="1:3" ht="14.45" customHeight="1" x14ac:dyDescent="0.2">
      <c r="A3299" s="35">
        <f>'O1-1B'!L32</f>
        <v>0</v>
      </c>
      <c r="B3299" s="42">
        <v>0</v>
      </c>
      <c r="C3299" s="42">
        <f t="shared" si="53"/>
        <v>0</v>
      </c>
    </row>
    <row r="3300" spans="1:3" ht="14.45" customHeight="1" x14ac:dyDescent="0.2">
      <c r="A3300" s="35">
        <f>'O1-1B'!L33</f>
        <v>0</v>
      </c>
      <c r="B3300" s="42">
        <v>0</v>
      </c>
      <c r="C3300" s="42">
        <f t="shared" si="53"/>
        <v>0</v>
      </c>
    </row>
    <row r="3301" spans="1:3" ht="14.45" customHeight="1" x14ac:dyDescent="0.2">
      <c r="A3301" s="35">
        <f>'O1-1B'!L34</f>
        <v>0</v>
      </c>
      <c r="B3301" s="42">
        <v>0</v>
      </c>
      <c r="C3301" s="42">
        <f t="shared" si="53"/>
        <v>0</v>
      </c>
    </row>
    <row r="3302" spans="1:3" ht="14.45" customHeight="1" x14ac:dyDescent="0.2">
      <c r="A3302" s="35">
        <f>'O1-1B'!L35</f>
        <v>0</v>
      </c>
      <c r="B3302" s="42">
        <v>0</v>
      </c>
      <c r="C3302" s="42">
        <f t="shared" si="53"/>
        <v>0</v>
      </c>
    </row>
    <row r="3303" spans="1:3" ht="14.45" customHeight="1" x14ac:dyDescent="0.2">
      <c r="A3303" s="35">
        <f>'O1-1B'!M11</f>
        <v>0</v>
      </c>
      <c r="B3303" s="42">
        <v>0</v>
      </c>
      <c r="C3303" s="42">
        <f t="shared" si="53"/>
        <v>0</v>
      </c>
    </row>
    <row r="3304" spans="1:3" ht="14.45" customHeight="1" x14ac:dyDescent="0.2">
      <c r="A3304" s="35">
        <f>'O1-1B'!M12</f>
        <v>0</v>
      </c>
      <c r="B3304" s="42">
        <v>0</v>
      </c>
      <c r="C3304" s="42">
        <f t="shared" si="53"/>
        <v>0</v>
      </c>
    </row>
    <row r="3305" spans="1:3" ht="14.45" customHeight="1" x14ac:dyDescent="0.2">
      <c r="A3305" s="35">
        <f>'O1-1B'!M13</f>
        <v>0</v>
      </c>
      <c r="B3305" s="42">
        <v>0</v>
      </c>
      <c r="C3305" s="42">
        <f t="shared" si="53"/>
        <v>0</v>
      </c>
    </row>
    <row r="3306" spans="1:3" ht="14.45" customHeight="1" x14ac:dyDescent="0.2">
      <c r="A3306" s="35">
        <f>'O1-1B'!M14</f>
        <v>0</v>
      </c>
      <c r="B3306" s="42">
        <v>0</v>
      </c>
      <c r="C3306" s="42">
        <f t="shared" si="53"/>
        <v>0</v>
      </c>
    </row>
    <row r="3307" spans="1:3" ht="14.45" customHeight="1" x14ac:dyDescent="0.2">
      <c r="A3307" s="35">
        <f>'O1-1B'!M15</f>
        <v>0</v>
      </c>
      <c r="B3307" s="42">
        <v>0</v>
      </c>
      <c r="C3307" s="42">
        <f t="shared" si="53"/>
        <v>0</v>
      </c>
    </row>
    <row r="3308" spans="1:3" ht="14.45" customHeight="1" x14ac:dyDescent="0.2">
      <c r="A3308" s="35">
        <f>'O1-1B'!M16</f>
        <v>0</v>
      </c>
      <c r="B3308" s="42">
        <v>0</v>
      </c>
      <c r="C3308" s="42">
        <f t="shared" si="53"/>
        <v>0</v>
      </c>
    </row>
    <row r="3309" spans="1:3" ht="14.45" customHeight="1" x14ac:dyDescent="0.2">
      <c r="A3309" s="35">
        <f>'O1-1B'!M17</f>
        <v>0</v>
      </c>
      <c r="B3309" s="42">
        <v>0</v>
      </c>
      <c r="C3309" s="42">
        <f t="shared" si="53"/>
        <v>0</v>
      </c>
    </row>
    <row r="3310" spans="1:3" ht="14.45" customHeight="1" x14ac:dyDescent="0.2">
      <c r="A3310" s="35">
        <f>'O1-1B'!M18</f>
        <v>0</v>
      </c>
      <c r="B3310" s="42">
        <v>0</v>
      </c>
      <c r="C3310" s="42">
        <f t="shared" si="53"/>
        <v>0</v>
      </c>
    </row>
    <row r="3311" spans="1:3" ht="14.45" customHeight="1" x14ac:dyDescent="0.2">
      <c r="A3311" s="35">
        <f>'O1-1B'!M19</f>
        <v>0</v>
      </c>
      <c r="B3311" s="42">
        <v>0</v>
      </c>
      <c r="C3311" s="42">
        <f t="shared" si="53"/>
        <v>0</v>
      </c>
    </row>
    <row r="3312" spans="1:3" ht="14.45" customHeight="1" x14ac:dyDescent="0.2">
      <c r="A3312" s="35">
        <f>'O1-1B'!M20</f>
        <v>0</v>
      </c>
      <c r="B3312" s="42">
        <v>0</v>
      </c>
      <c r="C3312" s="42">
        <f t="shared" si="53"/>
        <v>0</v>
      </c>
    </row>
    <row r="3313" spans="1:3" ht="14.45" customHeight="1" x14ac:dyDescent="0.2">
      <c r="A3313" s="35">
        <f>'O1-1B'!M21</f>
        <v>0</v>
      </c>
      <c r="B3313" s="42">
        <v>0</v>
      </c>
      <c r="C3313" s="42">
        <f t="shared" si="53"/>
        <v>0</v>
      </c>
    </row>
    <row r="3314" spans="1:3" ht="14.45" customHeight="1" x14ac:dyDescent="0.2">
      <c r="A3314" s="35">
        <f>'O1-1B'!M22</f>
        <v>0</v>
      </c>
      <c r="B3314" s="42">
        <v>0</v>
      </c>
      <c r="C3314" s="42">
        <f t="shared" si="53"/>
        <v>0</v>
      </c>
    </row>
    <row r="3315" spans="1:3" ht="14.45" customHeight="1" x14ac:dyDescent="0.2">
      <c r="A3315" s="35">
        <f>'O1-1B'!M23</f>
        <v>0</v>
      </c>
      <c r="B3315" s="42">
        <v>0</v>
      </c>
      <c r="C3315" s="42">
        <f t="shared" si="53"/>
        <v>0</v>
      </c>
    </row>
    <row r="3316" spans="1:3" ht="14.45" customHeight="1" x14ac:dyDescent="0.2">
      <c r="A3316" s="35">
        <f>'O1-1B'!M24</f>
        <v>0</v>
      </c>
      <c r="B3316" s="42">
        <v>0</v>
      </c>
      <c r="C3316" s="42">
        <f t="shared" si="53"/>
        <v>0</v>
      </c>
    </row>
    <row r="3317" spans="1:3" ht="14.45" customHeight="1" x14ac:dyDescent="0.2">
      <c r="A3317" s="35">
        <f>'O1-1B'!M25</f>
        <v>0</v>
      </c>
      <c r="B3317" s="42">
        <v>0</v>
      </c>
      <c r="C3317" s="42">
        <f t="shared" si="53"/>
        <v>0</v>
      </c>
    </row>
    <row r="3318" spans="1:3" ht="14.45" customHeight="1" x14ac:dyDescent="0.2">
      <c r="A3318" s="35">
        <f>'O1-1B'!M26</f>
        <v>0</v>
      </c>
      <c r="B3318" s="42">
        <v>0</v>
      </c>
      <c r="C3318" s="42">
        <f t="shared" si="53"/>
        <v>0</v>
      </c>
    </row>
    <row r="3319" spans="1:3" ht="14.45" customHeight="1" x14ac:dyDescent="0.2">
      <c r="A3319" s="35">
        <f>'O1-1B'!M27</f>
        <v>0</v>
      </c>
      <c r="B3319" s="42">
        <v>0</v>
      </c>
      <c r="C3319" s="42">
        <f t="shared" si="53"/>
        <v>0</v>
      </c>
    </row>
    <row r="3320" spans="1:3" ht="14.45" customHeight="1" x14ac:dyDescent="0.2">
      <c r="A3320" s="35">
        <f>'O1-1B'!M28</f>
        <v>0</v>
      </c>
      <c r="B3320" s="42">
        <v>0</v>
      </c>
      <c r="C3320" s="42">
        <f t="shared" si="53"/>
        <v>0</v>
      </c>
    </row>
    <row r="3321" spans="1:3" ht="14.45" customHeight="1" x14ac:dyDescent="0.2">
      <c r="A3321" s="35">
        <f>'O1-1B'!M29</f>
        <v>0</v>
      </c>
      <c r="B3321" s="42">
        <v>0</v>
      </c>
      <c r="C3321" s="42">
        <f t="shared" si="53"/>
        <v>0</v>
      </c>
    </row>
    <row r="3322" spans="1:3" ht="14.45" customHeight="1" x14ac:dyDescent="0.2">
      <c r="A3322" s="35">
        <f>'O1-1B'!M30</f>
        <v>0</v>
      </c>
      <c r="B3322" s="42">
        <v>0</v>
      </c>
      <c r="C3322" s="42">
        <f t="shared" si="53"/>
        <v>0</v>
      </c>
    </row>
    <row r="3323" spans="1:3" ht="14.45" customHeight="1" x14ac:dyDescent="0.2">
      <c r="A3323" s="35">
        <f>'O1-1B'!M31</f>
        <v>0</v>
      </c>
      <c r="B3323" s="42">
        <v>0</v>
      </c>
      <c r="C3323" s="42">
        <f t="shared" si="53"/>
        <v>0</v>
      </c>
    </row>
    <row r="3324" spans="1:3" ht="14.45" customHeight="1" x14ac:dyDescent="0.2">
      <c r="A3324" s="35">
        <f>'O1-1B'!M32</f>
        <v>0</v>
      </c>
      <c r="B3324" s="42">
        <v>0</v>
      </c>
      <c r="C3324" s="42">
        <f t="shared" si="53"/>
        <v>0</v>
      </c>
    </row>
    <row r="3325" spans="1:3" ht="14.45" customHeight="1" x14ac:dyDescent="0.2">
      <c r="A3325" s="35">
        <f>'O1-1B'!M33</f>
        <v>0</v>
      </c>
      <c r="B3325" s="42">
        <v>0</v>
      </c>
      <c r="C3325" s="42">
        <f t="shared" si="53"/>
        <v>0</v>
      </c>
    </row>
    <row r="3326" spans="1:3" ht="14.45" customHeight="1" x14ac:dyDescent="0.2">
      <c r="A3326" s="35">
        <f>'O1-1B'!M34</f>
        <v>0</v>
      </c>
      <c r="B3326" s="42">
        <v>0</v>
      </c>
      <c r="C3326" s="42">
        <f t="shared" si="53"/>
        <v>0</v>
      </c>
    </row>
    <row r="3327" spans="1:3" ht="14.45" customHeight="1" x14ac:dyDescent="0.2">
      <c r="A3327" s="35">
        <f>'O1-1B'!M35</f>
        <v>0</v>
      </c>
      <c r="B3327" s="42">
        <v>0</v>
      </c>
      <c r="C3327" s="42">
        <f t="shared" ref="C3327:C3390" si="54">A3327*B3327</f>
        <v>0</v>
      </c>
    </row>
    <row r="3328" spans="1:3" ht="14.45" customHeight="1" x14ac:dyDescent="0.2">
      <c r="A3328" s="35">
        <f>'O1-1B'!M42</f>
        <v>0</v>
      </c>
      <c r="B3328" s="42">
        <v>0</v>
      </c>
      <c r="C3328" s="42">
        <f t="shared" si="54"/>
        <v>0</v>
      </c>
    </row>
    <row r="3329" spans="1:3" ht="14.45" customHeight="1" x14ac:dyDescent="0.2">
      <c r="A3329" s="35">
        <f>'O1-1B'!M43</f>
        <v>0</v>
      </c>
      <c r="B3329" s="42">
        <v>0</v>
      </c>
      <c r="C3329" s="42">
        <f t="shared" si="54"/>
        <v>0</v>
      </c>
    </row>
    <row r="3330" spans="1:3" ht="14.45" customHeight="1" x14ac:dyDescent="0.2">
      <c r="A3330" s="35">
        <f>'O1-1B'!M44</f>
        <v>0</v>
      </c>
      <c r="B3330" s="42">
        <v>0</v>
      </c>
      <c r="C3330" s="42">
        <f t="shared" si="54"/>
        <v>0</v>
      </c>
    </row>
    <row r="3331" spans="1:3" ht="14.45" customHeight="1" x14ac:dyDescent="0.2">
      <c r="A3331" s="35">
        <f>'O1-1B'!M45</f>
        <v>0</v>
      </c>
      <c r="B3331" s="42">
        <v>0</v>
      </c>
      <c r="C3331" s="42">
        <f t="shared" si="54"/>
        <v>0</v>
      </c>
    </row>
    <row r="3332" spans="1:3" ht="14.45" customHeight="1" x14ac:dyDescent="0.2">
      <c r="A3332" s="35">
        <f>'O1-1B'!M46</f>
        <v>0</v>
      </c>
      <c r="B3332" s="42">
        <v>0</v>
      </c>
      <c r="C3332" s="42">
        <f t="shared" si="54"/>
        <v>0</v>
      </c>
    </row>
    <row r="3333" spans="1:3" ht="14.45" customHeight="1" x14ac:dyDescent="0.2">
      <c r="A3333" s="35">
        <f>'O1-1B'!M47</f>
        <v>0</v>
      </c>
      <c r="B3333" s="42">
        <v>0</v>
      </c>
      <c r="C3333" s="42">
        <f t="shared" si="54"/>
        <v>0</v>
      </c>
    </row>
    <row r="3334" spans="1:3" ht="14.45" customHeight="1" x14ac:dyDescent="0.2">
      <c r="A3334" s="35">
        <f>'O1-1B'!M48</f>
        <v>0</v>
      </c>
      <c r="B3334" s="42">
        <v>0</v>
      </c>
      <c r="C3334" s="42">
        <f t="shared" si="54"/>
        <v>0</v>
      </c>
    </row>
    <row r="3335" spans="1:3" ht="14.45" customHeight="1" x14ac:dyDescent="0.2">
      <c r="A3335" s="35">
        <f>'O1-1B'!M49</f>
        <v>0</v>
      </c>
      <c r="B3335" s="42">
        <v>0</v>
      </c>
      <c r="C3335" s="42">
        <f t="shared" si="54"/>
        <v>0</v>
      </c>
    </row>
    <row r="3336" spans="1:3" ht="14.45" customHeight="1" x14ac:dyDescent="0.2">
      <c r="A3336" s="35">
        <f>'O1-1B'!M50</f>
        <v>0</v>
      </c>
      <c r="B3336" s="42">
        <v>0</v>
      </c>
      <c r="C3336" s="42">
        <f t="shared" si="54"/>
        <v>0</v>
      </c>
    </row>
    <row r="3337" spans="1:3" ht="14.45" customHeight="1" x14ac:dyDescent="0.2">
      <c r="A3337" s="35">
        <f>'O1-1B'!N11</f>
        <v>0</v>
      </c>
      <c r="B3337" s="42">
        <v>0</v>
      </c>
      <c r="C3337" s="42">
        <f t="shared" si="54"/>
        <v>0</v>
      </c>
    </row>
    <row r="3338" spans="1:3" ht="14.45" customHeight="1" x14ac:dyDescent="0.2">
      <c r="A3338" s="35">
        <f>'O1-1B'!N12</f>
        <v>0</v>
      </c>
      <c r="B3338" s="42">
        <v>0</v>
      </c>
      <c r="C3338" s="42">
        <f t="shared" si="54"/>
        <v>0</v>
      </c>
    </row>
    <row r="3339" spans="1:3" ht="14.45" customHeight="1" x14ac:dyDescent="0.2">
      <c r="A3339" s="35">
        <f>'O1-1B'!N13</f>
        <v>0</v>
      </c>
      <c r="B3339" s="42">
        <v>0</v>
      </c>
      <c r="C3339" s="42">
        <f t="shared" si="54"/>
        <v>0</v>
      </c>
    </row>
    <row r="3340" spans="1:3" ht="14.45" customHeight="1" x14ac:dyDescent="0.2">
      <c r="A3340" s="35">
        <f>'O1-1B'!N14</f>
        <v>0</v>
      </c>
      <c r="B3340" s="42">
        <v>0</v>
      </c>
      <c r="C3340" s="42">
        <f t="shared" si="54"/>
        <v>0</v>
      </c>
    </row>
    <row r="3341" spans="1:3" ht="14.45" customHeight="1" x14ac:dyDescent="0.2">
      <c r="A3341" s="35">
        <f>'O1-1B'!N15</f>
        <v>0</v>
      </c>
      <c r="B3341" s="42">
        <v>0</v>
      </c>
      <c r="C3341" s="42">
        <f t="shared" si="54"/>
        <v>0</v>
      </c>
    </row>
    <row r="3342" spans="1:3" ht="14.45" customHeight="1" x14ac:dyDescent="0.2">
      <c r="A3342" s="35">
        <f>'O1-1B'!N16</f>
        <v>0</v>
      </c>
      <c r="B3342" s="42">
        <v>0</v>
      </c>
      <c r="C3342" s="42">
        <f t="shared" si="54"/>
        <v>0</v>
      </c>
    </row>
    <row r="3343" spans="1:3" ht="14.45" customHeight="1" x14ac:dyDescent="0.2">
      <c r="A3343" s="35">
        <f>'O1-1B'!N17</f>
        <v>0</v>
      </c>
      <c r="B3343" s="42">
        <v>0</v>
      </c>
      <c r="C3343" s="42">
        <f t="shared" si="54"/>
        <v>0</v>
      </c>
    </row>
    <row r="3344" spans="1:3" ht="14.45" customHeight="1" x14ac:dyDescent="0.2">
      <c r="A3344" s="35">
        <f>'O1-1B'!N18</f>
        <v>0</v>
      </c>
      <c r="B3344" s="42">
        <v>0</v>
      </c>
      <c r="C3344" s="42">
        <f t="shared" si="54"/>
        <v>0</v>
      </c>
    </row>
    <row r="3345" spans="1:3" ht="14.45" customHeight="1" x14ac:dyDescent="0.2">
      <c r="A3345" s="35">
        <f>'O1-1B'!N19</f>
        <v>0</v>
      </c>
      <c r="B3345" s="42">
        <v>0</v>
      </c>
      <c r="C3345" s="42">
        <f t="shared" si="54"/>
        <v>0</v>
      </c>
    </row>
    <row r="3346" spans="1:3" ht="14.45" customHeight="1" x14ac:dyDescent="0.2">
      <c r="A3346" s="35">
        <f>'O1-1B'!N20</f>
        <v>0</v>
      </c>
      <c r="B3346" s="42">
        <v>0</v>
      </c>
      <c r="C3346" s="42">
        <f t="shared" si="54"/>
        <v>0</v>
      </c>
    </row>
    <row r="3347" spans="1:3" ht="14.45" customHeight="1" x14ac:dyDescent="0.2">
      <c r="A3347" s="35">
        <f>'O1-1B'!N21</f>
        <v>0</v>
      </c>
      <c r="B3347" s="42">
        <v>0</v>
      </c>
      <c r="C3347" s="42">
        <f t="shared" si="54"/>
        <v>0</v>
      </c>
    </row>
    <row r="3348" spans="1:3" ht="14.45" customHeight="1" x14ac:dyDescent="0.2">
      <c r="A3348" s="35">
        <f>'O1-1B'!N22</f>
        <v>0</v>
      </c>
      <c r="B3348" s="42">
        <v>0</v>
      </c>
      <c r="C3348" s="42">
        <f t="shared" si="54"/>
        <v>0</v>
      </c>
    </row>
    <row r="3349" spans="1:3" ht="14.45" customHeight="1" x14ac:dyDescent="0.2">
      <c r="A3349" s="35">
        <f>'O1-1B'!N23</f>
        <v>0</v>
      </c>
      <c r="B3349" s="42">
        <v>0</v>
      </c>
      <c r="C3349" s="42">
        <f t="shared" si="54"/>
        <v>0</v>
      </c>
    </row>
    <row r="3350" spans="1:3" ht="14.45" customHeight="1" x14ac:dyDescent="0.2">
      <c r="A3350" s="35">
        <f>'O1-1B'!N24</f>
        <v>0</v>
      </c>
      <c r="B3350" s="42">
        <v>0</v>
      </c>
      <c r="C3350" s="42">
        <f t="shared" si="54"/>
        <v>0</v>
      </c>
    </row>
    <row r="3351" spans="1:3" ht="14.45" customHeight="1" x14ac:dyDescent="0.2">
      <c r="A3351" s="35">
        <f>'O1-1B'!N25</f>
        <v>0</v>
      </c>
      <c r="B3351" s="42">
        <v>0</v>
      </c>
      <c r="C3351" s="42">
        <f t="shared" si="54"/>
        <v>0</v>
      </c>
    </row>
    <row r="3352" spans="1:3" ht="14.45" customHeight="1" x14ac:dyDescent="0.2">
      <c r="A3352" s="35">
        <f>'O1-1B'!N26</f>
        <v>0</v>
      </c>
      <c r="B3352" s="42">
        <v>0</v>
      </c>
      <c r="C3352" s="42">
        <f t="shared" si="54"/>
        <v>0</v>
      </c>
    </row>
    <row r="3353" spans="1:3" ht="14.45" customHeight="1" x14ac:dyDescent="0.2">
      <c r="A3353" s="35">
        <f>'O1-1B'!N27</f>
        <v>0</v>
      </c>
      <c r="B3353" s="42">
        <v>0</v>
      </c>
      <c r="C3353" s="42">
        <f t="shared" si="54"/>
        <v>0</v>
      </c>
    </row>
    <row r="3354" spans="1:3" ht="14.45" customHeight="1" x14ac:dyDescent="0.2">
      <c r="A3354" s="35">
        <f>'O1-1B'!N28</f>
        <v>0</v>
      </c>
      <c r="B3354" s="42">
        <v>0</v>
      </c>
      <c r="C3354" s="42">
        <f t="shared" si="54"/>
        <v>0</v>
      </c>
    </row>
    <row r="3355" spans="1:3" ht="14.45" customHeight="1" x14ac:dyDescent="0.2">
      <c r="A3355" s="35">
        <f>'O1-1B'!N29</f>
        <v>0</v>
      </c>
      <c r="B3355" s="42">
        <v>0</v>
      </c>
      <c r="C3355" s="42">
        <f t="shared" si="54"/>
        <v>0</v>
      </c>
    </row>
    <row r="3356" spans="1:3" ht="14.45" customHeight="1" x14ac:dyDescent="0.2">
      <c r="A3356" s="35">
        <f>'O1-1B'!N30</f>
        <v>0</v>
      </c>
      <c r="B3356" s="42">
        <v>0</v>
      </c>
      <c r="C3356" s="42">
        <f t="shared" si="54"/>
        <v>0</v>
      </c>
    </row>
    <row r="3357" spans="1:3" ht="14.45" customHeight="1" x14ac:dyDescent="0.2">
      <c r="A3357" s="35">
        <f>'O1-1B'!N31</f>
        <v>0</v>
      </c>
      <c r="B3357" s="42">
        <v>0</v>
      </c>
      <c r="C3357" s="42">
        <f t="shared" si="54"/>
        <v>0</v>
      </c>
    </row>
    <row r="3358" spans="1:3" ht="14.45" customHeight="1" x14ac:dyDescent="0.2">
      <c r="A3358" s="35">
        <f>'O1-1B'!N32</f>
        <v>0</v>
      </c>
      <c r="B3358" s="42">
        <v>0</v>
      </c>
      <c r="C3358" s="42">
        <f t="shared" si="54"/>
        <v>0</v>
      </c>
    </row>
    <row r="3359" spans="1:3" ht="14.45" customHeight="1" x14ac:dyDescent="0.2">
      <c r="A3359" s="35">
        <f>'O1-1B'!N33</f>
        <v>0</v>
      </c>
      <c r="B3359" s="42">
        <v>0</v>
      </c>
      <c r="C3359" s="42">
        <f t="shared" si="54"/>
        <v>0</v>
      </c>
    </row>
    <row r="3360" spans="1:3" ht="14.45" customHeight="1" x14ac:dyDescent="0.2">
      <c r="A3360" s="35">
        <f>'O1-1B'!N34</f>
        <v>0</v>
      </c>
      <c r="B3360" s="42">
        <v>0</v>
      </c>
      <c r="C3360" s="42">
        <f t="shared" si="54"/>
        <v>0</v>
      </c>
    </row>
    <row r="3361" spans="1:3" ht="14.45" customHeight="1" x14ac:dyDescent="0.2">
      <c r="A3361" s="35">
        <f>'O1-1B'!N35</f>
        <v>0</v>
      </c>
      <c r="B3361" s="42">
        <v>0</v>
      </c>
      <c r="C3361" s="42">
        <f t="shared" si="54"/>
        <v>0</v>
      </c>
    </row>
    <row r="3362" spans="1:3" ht="14.45" customHeight="1" x14ac:dyDescent="0.2">
      <c r="A3362" s="35">
        <f>'O1-1B'!O11</f>
        <v>0</v>
      </c>
      <c r="B3362" s="42">
        <v>0</v>
      </c>
      <c r="C3362" s="42">
        <f t="shared" si="54"/>
        <v>0</v>
      </c>
    </row>
    <row r="3363" spans="1:3" ht="14.45" customHeight="1" x14ac:dyDescent="0.2">
      <c r="A3363" s="35">
        <f>'O1-1B'!O12</f>
        <v>0</v>
      </c>
      <c r="B3363" s="42">
        <v>0</v>
      </c>
      <c r="C3363" s="42">
        <f t="shared" si="54"/>
        <v>0</v>
      </c>
    </row>
    <row r="3364" spans="1:3" ht="14.45" customHeight="1" x14ac:dyDescent="0.2">
      <c r="A3364" s="35">
        <f>'O1-1B'!O13</f>
        <v>0</v>
      </c>
      <c r="B3364" s="42">
        <v>0</v>
      </c>
      <c r="C3364" s="42">
        <f t="shared" si="54"/>
        <v>0</v>
      </c>
    </row>
    <row r="3365" spans="1:3" ht="14.45" customHeight="1" x14ac:dyDescent="0.2">
      <c r="A3365" s="35">
        <f>'O1-1B'!O14</f>
        <v>0</v>
      </c>
      <c r="B3365" s="42">
        <v>0</v>
      </c>
      <c r="C3365" s="42">
        <f t="shared" si="54"/>
        <v>0</v>
      </c>
    </row>
    <row r="3366" spans="1:3" ht="14.45" customHeight="1" x14ac:dyDescent="0.2">
      <c r="A3366" s="35">
        <f>'O1-1B'!O15</f>
        <v>0</v>
      </c>
      <c r="B3366" s="42">
        <v>0</v>
      </c>
      <c r="C3366" s="42">
        <f t="shared" si="54"/>
        <v>0</v>
      </c>
    </row>
    <row r="3367" spans="1:3" ht="14.45" customHeight="1" x14ac:dyDescent="0.2">
      <c r="A3367" s="35">
        <f>'O1-1B'!O16</f>
        <v>0</v>
      </c>
      <c r="B3367" s="42">
        <v>0</v>
      </c>
      <c r="C3367" s="42">
        <f t="shared" si="54"/>
        <v>0</v>
      </c>
    </row>
    <row r="3368" spans="1:3" ht="14.45" customHeight="1" x14ac:dyDescent="0.2">
      <c r="A3368" s="35">
        <f>'O1-1B'!O17</f>
        <v>0</v>
      </c>
      <c r="B3368" s="42">
        <v>0</v>
      </c>
      <c r="C3368" s="42">
        <f t="shared" si="54"/>
        <v>0</v>
      </c>
    </row>
    <row r="3369" spans="1:3" ht="14.45" customHeight="1" x14ac:dyDescent="0.2">
      <c r="A3369" s="35">
        <f>'O1-1B'!O18</f>
        <v>0</v>
      </c>
      <c r="B3369" s="42">
        <v>0</v>
      </c>
      <c r="C3369" s="42">
        <f t="shared" si="54"/>
        <v>0</v>
      </c>
    </row>
    <row r="3370" spans="1:3" ht="14.45" customHeight="1" x14ac:dyDescent="0.2">
      <c r="A3370" s="35">
        <f>'O1-1B'!O19</f>
        <v>0</v>
      </c>
      <c r="B3370" s="42">
        <v>0</v>
      </c>
      <c r="C3370" s="42">
        <f t="shared" si="54"/>
        <v>0</v>
      </c>
    </row>
    <row r="3371" spans="1:3" ht="14.45" customHeight="1" x14ac:dyDescent="0.2">
      <c r="A3371" s="35">
        <f>'O1-1B'!O20</f>
        <v>0</v>
      </c>
      <c r="B3371" s="42">
        <v>0</v>
      </c>
      <c r="C3371" s="42">
        <f t="shared" si="54"/>
        <v>0</v>
      </c>
    </row>
    <row r="3372" spans="1:3" ht="14.45" customHeight="1" x14ac:dyDescent="0.2">
      <c r="A3372" s="35">
        <f>'O1-1B'!O21</f>
        <v>0</v>
      </c>
      <c r="B3372" s="42">
        <v>0</v>
      </c>
      <c r="C3372" s="42">
        <f t="shared" si="54"/>
        <v>0</v>
      </c>
    </row>
    <row r="3373" spans="1:3" ht="14.45" customHeight="1" x14ac:dyDescent="0.2">
      <c r="A3373" s="35">
        <f>'O1-1B'!O22</f>
        <v>0</v>
      </c>
      <c r="B3373" s="42">
        <v>0</v>
      </c>
      <c r="C3373" s="42">
        <f t="shared" si="54"/>
        <v>0</v>
      </c>
    </row>
    <row r="3374" spans="1:3" ht="14.45" customHeight="1" x14ac:dyDescent="0.2">
      <c r="A3374" s="35">
        <f>'O1-1B'!O23</f>
        <v>0</v>
      </c>
      <c r="B3374" s="42">
        <v>0</v>
      </c>
      <c r="C3374" s="42">
        <f t="shared" si="54"/>
        <v>0</v>
      </c>
    </row>
    <row r="3375" spans="1:3" ht="14.45" customHeight="1" x14ac:dyDescent="0.2">
      <c r="A3375" s="35">
        <f>'O1-1B'!O24</f>
        <v>0</v>
      </c>
      <c r="B3375" s="42">
        <v>0</v>
      </c>
      <c r="C3375" s="42">
        <f t="shared" si="54"/>
        <v>0</v>
      </c>
    </row>
    <row r="3376" spans="1:3" ht="14.45" customHeight="1" x14ac:dyDescent="0.2">
      <c r="A3376" s="35">
        <f>'O1-1B'!O25</f>
        <v>0</v>
      </c>
      <c r="B3376" s="42">
        <v>0</v>
      </c>
      <c r="C3376" s="42">
        <f t="shared" si="54"/>
        <v>0</v>
      </c>
    </row>
    <row r="3377" spans="1:3" ht="14.45" customHeight="1" x14ac:dyDescent="0.2">
      <c r="A3377" s="35">
        <f>'O1-1B'!O26</f>
        <v>0</v>
      </c>
      <c r="B3377" s="42">
        <v>0</v>
      </c>
      <c r="C3377" s="42">
        <f t="shared" si="54"/>
        <v>0</v>
      </c>
    </row>
    <row r="3378" spans="1:3" ht="14.45" customHeight="1" x14ac:dyDescent="0.2">
      <c r="A3378" s="35">
        <f>'O1-1B'!O27</f>
        <v>0</v>
      </c>
      <c r="B3378" s="42">
        <v>0</v>
      </c>
      <c r="C3378" s="42">
        <f t="shared" si="54"/>
        <v>0</v>
      </c>
    </row>
    <row r="3379" spans="1:3" ht="14.45" customHeight="1" x14ac:dyDescent="0.2">
      <c r="A3379" s="35">
        <f>'O1-1B'!O28</f>
        <v>0</v>
      </c>
      <c r="B3379" s="42">
        <v>0</v>
      </c>
      <c r="C3379" s="42">
        <f t="shared" si="54"/>
        <v>0</v>
      </c>
    </row>
    <row r="3380" spans="1:3" ht="14.45" customHeight="1" x14ac:dyDescent="0.2">
      <c r="A3380" s="35">
        <f>'O1-1B'!O29</f>
        <v>0</v>
      </c>
      <c r="B3380" s="42">
        <v>0</v>
      </c>
      <c r="C3380" s="42">
        <f t="shared" si="54"/>
        <v>0</v>
      </c>
    </row>
    <row r="3381" spans="1:3" ht="14.45" customHeight="1" x14ac:dyDescent="0.2">
      <c r="A3381" s="35">
        <f>'O1-1B'!O30</f>
        <v>0</v>
      </c>
      <c r="B3381" s="42">
        <v>0</v>
      </c>
      <c r="C3381" s="42">
        <f t="shared" si="54"/>
        <v>0</v>
      </c>
    </row>
    <row r="3382" spans="1:3" ht="14.45" customHeight="1" x14ac:dyDescent="0.2">
      <c r="A3382" s="35">
        <f>'O1-1B'!O31</f>
        <v>0</v>
      </c>
      <c r="B3382" s="42">
        <v>0</v>
      </c>
      <c r="C3382" s="42">
        <f t="shared" si="54"/>
        <v>0</v>
      </c>
    </row>
    <row r="3383" spans="1:3" ht="14.45" customHeight="1" x14ac:dyDescent="0.2">
      <c r="A3383" s="35">
        <f>'O1-1B'!O32</f>
        <v>0</v>
      </c>
      <c r="B3383" s="42">
        <v>0</v>
      </c>
      <c r="C3383" s="42">
        <f t="shared" si="54"/>
        <v>0</v>
      </c>
    </row>
    <row r="3384" spans="1:3" ht="14.45" customHeight="1" x14ac:dyDescent="0.2">
      <c r="A3384" s="35">
        <f>'O1-1B'!O33</f>
        <v>0</v>
      </c>
      <c r="B3384" s="42">
        <v>0</v>
      </c>
      <c r="C3384" s="42">
        <f t="shared" si="54"/>
        <v>0</v>
      </c>
    </row>
    <row r="3385" spans="1:3" ht="14.45" customHeight="1" x14ac:dyDescent="0.2">
      <c r="A3385" s="35">
        <f>'O1-1B'!O34</f>
        <v>0</v>
      </c>
      <c r="B3385" s="42">
        <v>0</v>
      </c>
      <c r="C3385" s="42">
        <f t="shared" si="54"/>
        <v>0</v>
      </c>
    </row>
    <row r="3386" spans="1:3" ht="14.45" customHeight="1" x14ac:dyDescent="0.2">
      <c r="A3386" s="35">
        <f>'O1-1B'!O35</f>
        <v>0</v>
      </c>
      <c r="B3386" s="42">
        <v>0</v>
      </c>
      <c r="C3386" s="42">
        <f t="shared" si="54"/>
        <v>0</v>
      </c>
    </row>
    <row r="3387" spans="1:3" ht="14.45" customHeight="1" x14ac:dyDescent="0.2">
      <c r="A3387" s="35">
        <f>'O1-1B'!O42</f>
        <v>0</v>
      </c>
      <c r="B3387" s="42">
        <v>0</v>
      </c>
      <c r="C3387" s="42">
        <f t="shared" si="54"/>
        <v>0</v>
      </c>
    </row>
    <row r="3388" spans="1:3" ht="14.45" customHeight="1" x14ac:dyDescent="0.2">
      <c r="A3388" s="35">
        <f>'O1-1B'!O43</f>
        <v>0</v>
      </c>
      <c r="B3388" s="42">
        <v>0</v>
      </c>
      <c r="C3388" s="42">
        <f t="shared" si="54"/>
        <v>0</v>
      </c>
    </row>
    <row r="3389" spans="1:3" ht="14.45" customHeight="1" x14ac:dyDescent="0.2">
      <c r="A3389" s="35">
        <f>'O1-1B'!O44</f>
        <v>0</v>
      </c>
      <c r="B3389" s="42">
        <v>0</v>
      </c>
      <c r="C3389" s="42">
        <f t="shared" si="54"/>
        <v>0</v>
      </c>
    </row>
    <row r="3390" spans="1:3" ht="14.45" customHeight="1" x14ac:dyDescent="0.2">
      <c r="A3390" s="35">
        <f>'O1-1B'!O45</f>
        <v>0</v>
      </c>
      <c r="B3390" s="42">
        <v>0</v>
      </c>
      <c r="C3390" s="42">
        <f t="shared" si="54"/>
        <v>0</v>
      </c>
    </row>
    <row r="3391" spans="1:3" ht="14.45" customHeight="1" x14ac:dyDescent="0.2">
      <c r="A3391" s="35">
        <f>'O1-1B'!O46</f>
        <v>0</v>
      </c>
      <c r="B3391" s="42">
        <v>0</v>
      </c>
      <c r="C3391" s="42">
        <f t="shared" ref="C3391:C3454" si="55">A3391*B3391</f>
        <v>0</v>
      </c>
    </row>
    <row r="3392" spans="1:3" ht="14.45" customHeight="1" x14ac:dyDescent="0.2">
      <c r="A3392" s="35">
        <f>'O1-1B'!O47</f>
        <v>0</v>
      </c>
      <c r="B3392" s="42">
        <v>0</v>
      </c>
      <c r="C3392" s="42">
        <f t="shared" si="55"/>
        <v>0</v>
      </c>
    </row>
    <row r="3393" spans="1:3" ht="14.45" customHeight="1" x14ac:dyDescent="0.2">
      <c r="A3393" s="35">
        <f>'O1-1B'!O48</f>
        <v>0</v>
      </c>
      <c r="B3393" s="42">
        <v>0</v>
      </c>
      <c r="C3393" s="42">
        <f t="shared" si="55"/>
        <v>0</v>
      </c>
    </row>
    <row r="3394" spans="1:3" ht="14.45" customHeight="1" x14ac:dyDescent="0.2">
      <c r="A3394" s="35">
        <f>'O1-1B'!O49</f>
        <v>0</v>
      </c>
      <c r="B3394" s="42">
        <v>0</v>
      </c>
      <c r="C3394" s="42">
        <f t="shared" si="55"/>
        <v>0</v>
      </c>
    </row>
    <row r="3395" spans="1:3" ht="14.45" customHeight="1" x14ac:dyDescent="0.2">
      <c r="A3395" s="35">
        <f>'O1-1B'!O50</f>
        <v>0</v>
      </c>
      <c r="B3395" s="42">
        <v>0</v>
      </c>
      <c r="C3395" s="42">
        <f t="shared" si="55"/>
        <v>0</v>
      </c>
    </row>
    <row r="3396" spans="1:3" ht="14.45" customHeight="1" x14ac:dyDescent="0.2">
      <c r="A3396" s="35">
        <f>'O1-1B'!P11</f>
        <v>0</v>
      </c>
      <c r="B3396" s="42">
        <v>0</v>
      </c>
      <c r="C3396" s="42">
        <f t="shared" si="55"/>
        <v>0</v>
      </c>
    </row>
    <row r="3397" spans="1:3" ht="14.45" customHeight="1" x14ac:dyDescent="0.2">
      <c r="A3397" s="35">
        <f>'O1-1B'!P12</f>
        <v>0</v>
      </c>
      <c r="B3397" s="42">
        <v>0</v>
      </c>
      <c r="C3397" s="42">
        <f t="shared" si="55"/>
        <v>0</v>
      </c>
    </row>
    <row r="3398" spans="1:3" ht="14.45" customHeight="1" x14ac:dyDescent="0.2">
      <c r="A3398" s="35">
        <f>'O1-1B'!P13</f>
        <v>0</v>
      </c>
      <c r="B3398" s="42">
        <v>0</v>
      </c>
      <c r="C3398" s="42">
        <f t="shared" si="55"/>
        <v>0</v>
      </c>
    </row>
    <row r="3399" spans="1:3" ht="14.45" customHeight="1" x14ac:dyDescent="0.2">
      <c r="A3399" s="35">
        <f>'O1-1B'!P14</f>
        <v>0</v>
      </c>
      <c r="B3399" s="42">
        <v>0</v>
      </c>
      <c r="C3399" s="42">
        <f t="shared" si="55"/>
        <v>0</v>
      </c>
    </row>
    <row r="3400" spans="1:3" ht="14.45" customHeight="1" x14ac:dyDescent="0.2">
      <c r="A3400" s="35">
        <f>'O1-1B'!P15</f>
        <v>0</v>
      </c>
      <c r="B3400" s="42">
        <v>0</v>
      </c>
      <c r="C3400" s="42">
        <f t="shared" si="55"/>
        <v>0</v>
      </c>
    </row>
    <row r="3401" spans="1:3" ht="14.45" customHeight="1" x14ac:dyDescent="0.2">
      <c r="A3401" s="35">
        <f>'O1-1B'!P16</f>
        <v>0</v>
      </c>
      <c r="B3401" s="42">
        <v>0</v>
      </c>
      <c r="C3401" s="42">
        <f t="shared" si="55"/>
        <v>0</v>
      </c>
    </row>
    <row r="3402" spans="1:3" ht="14.45" customHeight="1" x14ac:dyDescent="0.2">
      <c r="A3402" s="35">
        <f>'O1-1B'!P17</f>
        <v>0</v>
      </c>
      <c r="B3402" s="42">
        <v>0</v>
      </c>
      <c r="C3402" s="42">
        <f t="shared" si="55"/>
        <v>0</v>
      </c>
    </row>
    <row r="3403" spans="1:3" ht="14.45" customHeight="1" x14ac:dyDescent="0.2">
      <c r="A3403" s="35">
        <f>'O1-1B'!P18</f>
        <v>0</v>
      </c>
      <c r="B3403" s="42">
        <v>0</v>
      </c>
      <c r="C3403" s="42">
        <f t="shared" si="55"/>
        <v>0</v>
      </c>
    </row>
    <row r="3404" spans="1:3" ht="14.45" customHeight="1" x14ac:dyDescent="0.2">
      <c r="A3404" s="35">
        <f>'O1-1B'!P19</f>
        <v>0</v>
      </c>
      <c r="B3404" s="42">
        <v>0</v>
      </c>
      <c r="C3404" s="42">
        <f t="shared" si="55"/>
        <v>0</v>
      </c>
    </row>
    <row r="3405" spans="1:3" ht="14.45" customHeight="1" x14ac:dyDescent="0.2">
      <c r="A3405" s="35">
        <f>'O1-1B'!P20</f>
        <v>0</v>
      </c>
      <c r="B3405" s="42">
        <v>0</v>
      </c>
      <c r="C3405" s="42">
        <f t="shared" si="55"/>
        <v>0</v>
      </c>
    </row>
    <row r="3406" spans="1:3" ht="14.45" customHeight="1" x14ac:dyDescent="0.2">
      <c r="A3406" s="35">
        <f>'O1-1B'!P21</f>
        <v>0</v>
      </c>
      <c r="B3406" s="42">
        <v>0</v>
      </c>
      <c r="C3406" s="42">
        <f t="shared" si="55"/>
        <v>0</v>
      </c>
    </row>
    <row r="3407" spans="1:3" ht="14.45" customHeight="1" x14ac:dyDescent="0.2">
      <c r="A3407" s="35">
        <f>'O1-1B'!P22</f>
        <v>0</v>
      </c>
      <c r="B3407" s="42">
        <v>0</v>
      </c>
      <c r="C3407" s="42">
        <f t="shared" si="55"/>
        <v>0</v>
      </c>
    </row>
    <row r="3408" spans="1:3" ht="14.45" customHeight="1" x14ac:dyDescent="0.2">
      <c r="A3408" s="35">
        <f>'O1-1B'!P23</f>
        <v>0</v>
      </c>
      <c r="B3408" s="42">
        <v>0</v>
      </c>
      <c r="C3408" s="42">
        <f t="shared" si="55"/>
        <v>0</v>
      </c>
    </row>
    <row r="3409" spans="1:3" ht="14.45" customHeight="1" x14ac:dyDescent="0.2">
      <c r="A3409" s="35">
        <f>'O1-1B'!P24</f>
        <v>0</v>
      </c>
      <c r="B3409" s="42">
        <v>0</v>
      </c>
      <c r="C3409" s="42">
        <f t="shared" si="55"/>
        <v>0</v>
      </c>
    </row>
    <row r="3410" spans="1:3" ht="14.45" customHeight="1" x14ac:dyDescent="0.2">
      <c r="A3410" s="35">
        <f>'O1-1B'!P25</f>
        <v>0</v>
      </c>
      <c r="B3410" s="42">
        <v>0</v>
      </c>
      <c r="C3410" s="42">
        <f t="shared" si="55"/>
        <v>0</v>
      </c>
    </row>
    <row r="3411" spans="1:3" ht="14.45" customHeight="1" x14ac:dyDescent="0.2">
      <c r="A3411" s="35">
        <f>'O1-1B'!P26</f>
        <v>0</v>
      </c>
      <c r="B3411" s="42">
        <v>0</v>
      </c>
      <c r="C3411" s="42">
        <f t="shared" si="55"/>
        <v>0</v>
      </c>
    </row>
    <row r="3412" spans="1:3" ht="14.45" customHeight="1" x14ac:dyDescent="0.2">
      <c r="A3412" s="35">
        <f>'O1-1B'!P27</f>
        <v>0</v>
      </c>
      <c r="B3412" s="42">
        <v>0</v>
      </c>
      <c r="C3412" s="42">
        <f t="shared" si="55"/>
        <v>0</v>
      </c>
    </row>
    <row r="3413" spans="1:3" ht="14.45" customHeight="1" x14ac:dyDescent="0.2">
      <c r="A3413" s="35">
        <f>'O1-1B'!P28</f>
        <v>0</v>
      </c>
      <c r="B3413" s="42">
        <v>0</v>
      </c>
      <c r="C3413" s="42">
        <f t="shared" si="55"/>
        <v>0</v>
      </c>
    </row>
    <row r="3414" spans="1:3" ht="14.45" customHeight="1" x14ac:dyDescent="0.2">
      <c r="A3414" s="35">
        <f>'O1-1B'!P29</f>
        <v>0</v>
      </c>
      <c r="B3414" s="42">
        <v>0</v>
      </c>
      <c r="C3414" s="42">
        <f t="shared" si="55"/>
        <v>0</v>
      </c>
    </row>
    <row r="3415" spans="1:3" ht="14.45" customHeight="1" x14ac:dyDescent="0.2">
      <c r="A3415" s="35">
        <f>'O1-1B'!P30</f>
        <v>0</v>
      </c>
      <c r="B3415" s="42">
        <v>0</v>
      </c>
      <c r="C3415" s="42">
        <f t="shared" si="55"/>
        <v>0</v>
      </c>
    </row>
    <row r="3416" spans="1:3" ht="14.45" customHeight="1" x14ac:dyDescent="0.2">
      <c r="A3416" s="35">
        <f>'O1-1B'!P31</f>
        <v>0</v>
      </c>
      <c r="B3416" s="42">
        <v>0</v>
      </c>
      <c r="C3416" s="42">
        <f t="shared" si="55"/>
        <v>0</v>
      </c>
    </row>
    <row r="3417" spans="1:3" ht="14.45" customHeight="1" x14ac:dyDescent="0.2">
      <c r="A3417" s="35">
        <f>'O1-1B'!P32</f>
        <v>0</v>
      </c>
      <c r="B3417" s="42">
        <v>0</v>
      </c>
      <c r="C3417" s="42">
        <f t="shared" si="55"/>
        <v>0</v>
      </c>
    </row>
    <row r="3418" spans="1:3" ht="14.45" customHeight="1" x14ac:dyDescent="0.2">
      <c r="A3418" s="35">
        <f>'O1-1B'!P33</f>
        <v>0</v>
      </c>
      <c r="B3418" s="42">
        <v>0</v>
      </c>
      <c r="C3418" s="42">
        <f t="shared" si="55"/>
        <v>0</v>
      </c>
    </row>
    <row r="3419" spans="1:3" ht="14.45" customHeight="1" x14ac:dyDescent="0.2">
      <c r="A3419" s="35">
        <f>'O1-1B'!P34</f>
        <v>0</v>
      </c>
      <c r="B3419" s="42">
        <v>0</v>
      </c>
      <c r="C3419" s="42">
        <f t="shared" si="55"/>
        <v>0</v>
      </c>
    </row>
    <row r="3420" spans="1:3" ht="14.45" customHeight="1" x14ac:dyDescent="0.2">
      <c r="A3420" s="35">
        <f>'O1-1B'!P35</f>
        <v>0</v>
      </c>
      <c r="B3420" s="42">
        <v>0</v>
      </c>
      <c r="C3420" s="42">
        <f t="shared" si="55"/>
        <v>0</v>
      </c>
    </row>
    <row r="3421" spans="1:3" ht="14.45" customHeight="1" x14ac:dyDescent="0.2">
      <c r="A3421" s="35">
        <f>'O1-1B'!Q11</f>
        <v>0</v>
      </c>
      <c r="B3421" s="42">
        <v>0</v>
      </c>
      <c r="C3421" s="42">
        <f t="shared" si="55"/>
        <v>0</v>
      </c>
    </row>
    <row r="3422" spans="1:3" ht="14.45" customHeight="1" x14ac:dyDescent="0.2">
      <c r="A3422" s="35">
        <f>'O1-1B'!Q12</f>
        <v>0</v>
      </c>
      <c r="B3422" s="42">
        <v>0</v>
      </c>
      <c r="C3422" s="42">
        <f t="shared" si="55"/>
        <v>0</v>
      </c>
    </row>
    <row r="3423" spans="1:3" ht="14.45" customHeight="1" x14ac:dyDescent="0.2">
      <c r="A3423" s="35">
        <f>'O1-1B'!Q13</f>
        <v>0</v>
      </c>
      <c r="B3423" s="42">
        <v>0</v>
      </c>
      <c r="C3423" s="42">
        <f t="shared" si="55"/>
        <v>0</v>
      </c>
    </row>
    <row r="3424" spans="1:3" ht="14.45" customHeight="1" x14ac:dyDescent="0.2">
      <c r="A3424" s="35">
        <f>'O1-1B'!Q14</f>
        <v>0</v>
      </c>
      <c r="B3424" s="42">
        <v>0</v>
      </c>
      <c r="C3424" s="42">
        <f t="shared" si="55"/>
        <v>0</v>
      </c>
    </row>
    <row r="3425" spans="1:3" ht="14.45" customHeight="1" x14ac:dyDescent="0.2">
      <c r="A3425" s="35">
        <f>'O1-1B'!Q15</f>
        <v>0</v>
      </c>
      <c r="B3425" s="42">
        <v>0</v>
      </c>
      <c r="C3425" s="42">
        <f t="shared" si="55"/>
        <v>0</v>
      </c>
    </row>
    <row r="3426" spans="1:3" ht="14.45" customHeight="1" x14ac:dyDescent="0.2">
      <c r="A3426" s="35">
        <f>'O1-1B'!Q16</f>
        <v>0</v>
      </c>
      <c r="B3426" s="42">
        <v>0</v>
      </c>
      <c r="C3426" s="42">
        <f t="shared" si="55"/>
        <v>0</v>
      </c>
    </row>
    <row r="3427" spans="1:3" ht="14.45" customHeight="1" x14ac:dyDescent="0.2">
      <c r="A3427" s="35">
        <f>'O1-1B'!Q17</f>
        <v>0</v>
      </c>
      <c r="B3427" s="42">
        <v>0</v>
      </c>
      <c r="C3427" s="42">
        <f t="shared" si="55"/>
        <v>0</v>
      </c>
    </row>
    <row r="3428" spans="1:3" ht="14.45" customHeight="1" x14ac:dyDescent="0.2">
      <c r="A3428" s="35">
        <f>'O1-1B'!Q18</f>
        <v>0</v>
      </c>
      <c r="B3428" s="42">
        <v>0</v>
      </c>
      <c r="C3428" s="42">
        <f t="shared" si="55"/>
        <v>0</v>
      </c>
    </row>
    <row r="3429" spans="1:3" ht="14.45" customHeight="1" x14ac:dyDescent="0.2">
      <c r="A3429" s="35">
        <f>'O1-1B'!Q19</f>
        <v>0</v>
      </c>
      <c r="B3429" s="42">
        <v>0</v>
      </c>
      <c r="C3429" s="42">
        <f t="shared" si="55"/>
        <v>0</v>
      </c>
    </row>
    <row r="3430" spans="1:3" ht="14.45" customHeight="1" x14ac:dyDescent="0.2">
      <c r="A3430" s="35">
        <f>'O1-1B'!Q20</f>
        <v>0</v>
      </c>
      <c r="B3430" s="42">
        <v>0</v>
      </c>
      <c r="C3430" s="42">
        <f t="shared" si="55"/>
        <v>0</v>
      </c>
    </row>
    <row r="3431" spans="1:3" ht="14.45" customHeight="1" x14ac:dyDescent="0.2">
      <c r="A3431" s="35">
        <f>'O1-1B'!Q21</f>
        <v>0</v>
      </c>
      <c r="B3431" s="42">
        <v>0</v>
      </c>
      <c r="C3431" s="42">
        <f t="shared" si="55"/>
        <v>0</v>
      </c>
    </row>
    <row r="3432" spans="1:3" ht="14.45" customHeight="1" x14ac:dyDescent="0.2">
      <c r="A3432" s="35">
        <f>'O1-1B'!Q22</f>
        <v>0</v>
      </c>
      <c r="B3432" s="42">
        <v>0</v>
      </c>
      <c r="C3432" s="42">
        <f t="shared" si="55"/>
        <v>0</v>
      </c>
    </row>
    <row r="3433" spans="1:3" ht="14.45" customHeight="1" x14ac:dyDescent="0.2">
      <c r="A3433" s="35">
        <f>'O1-1B'!Q23</f>
        <v>0</v>
      </c>
      <c r="B3433" s="42">
        <v>0</v>
      </c>
      <c r="C3433" s="42">
        <f t="shared" si="55"/>
        <v>0</v>
      </c>
    </row>
    <row r="3434" spans="1:3" ht="14.45" customHeight="1" x14ac:dyDescent="0.2">
      <c r="A3434" s="35">
        <f>'O1-1B'!Q24</f>
        <v>0</v>
      </c>
      <c r="B3434" s="42">
        <v>0</v>
      </c>
      <c r="C3434" s="42">
        <f t="shared" si="55"/>
        <v>0</v>
      </c>
    </row>
    <row r="3435" spans="1:3" ht="14.45" customHeight="1" x14ac:dyDescent="0.2">
      <c r="A3435" s="35">
        <f>'O1-1B'!Q25</f>
        <v>0</v>
      </c>
      <c r="B3435" s="42">
        <v>0</v>
      </c>
      <c r="C3435" s="42">
        <f t="shared" si="55"/>
        <v>0</v>
      </c>
    </row>
    <row r="3436" spans="1:3" ht="14.45" customHeight="1" x14ac:dyDescent="0.2">
      <c r="A3436" s="35">
        <f>'O1-1B'!Q26</f>
        <v>0</v>
      </c>
      <c r="B3436" s="42">
        <v>0</v>
      </c>
      <c r="C3436" s="42">
        <f t="shared" si="55"/>
        <v>0</v>
      </c>
    </row>
    <row r="3437" spans="1:3" ht="14.45" customHeight="1" x14ac:dyDescent="0.2">
      <c r="A3437" s="35">
        <f>'O1-1B'!Q27</f>
        <v>0</v>
      </c>
      <c r="B3437" s="42">
        <v>0</v>
      </c>
      <c r="C3437" s="42">
        <f t="shared" si="55"/>
        <v>0</v>
      </c>
    </row>
    <row r="3438" spans="1:3" ht="14.45" customHeight="1" x14ac:dyDescent="0.2">
      <c r="A3438" s="35">
        <f>'O1-1B'!Q28</f>
        <v>0</v>
      </c>
      <c r="B3438" s="42">
        <v>0</v>
      </c>
      <c r="C3438" s="42">
        <f t="shared" si="55"/>
        <v>0</v>
      </c>
    </row>
    <row r="3439" spans="1:3" ht="14.45" customHeight="1" x14ac:dyDescent="0.2">
      <c r="A3439" s="35">
        <f>'O1-1B'!Q29</f>
        <v>0</v>
      </c>
      <c r="B3439" s="42">
        <v>0</v>
      </c>
      <c r="C3439" s="42">
        <f t="shared" si="55"/>
        <v>0</v>
      </c>
    </row>
    <row r="3440" spans="1:3" ht="14.45" customHeight="1" x14ac:dyDescent="0.2">
      <c r="A3440" s="35">
        <f>'O1-1B'!Q30</f>
        <v>0</v>
      </c>
      <c r="B3440" s="42">
        <v>0</v>
      </c>
      <c r="C3440" s="42">
        <f t="shared" si="55"/>
        <v>0</v>
      </c>
    </row>
    <row r="3441" spans="1:3" ht="14.45" customHeight="1" x14ac:dyDescent="0.2">
      <c r="A3441" s="35">
        <f>'O1-1B'!Q31</f>
        <v>0</v>
      </c>
      <c r="B3441" s="42">
        <v>0</v>
      </c>
      <c r="C3441" s="42">
        <f t="shared" si="55"/>
        <v>0</v>
      </c>
    </row>
    <row r="3442" spans="1:3" ht="14.45" customHeight="1" x14ac:dyDescent="0.2">
      <c r="A3442" s="35">
        <f>'O1-1B'!Q32</f>
        <v>0</v>
      </c>
      <c r="B3442" s="42">
        <v>0</v>
      </c>
      <c r="C3442" s="42">
        <f t="shared" si="55"/>
        <v>0</v>
      </c>
    </row>
    <row r="3443" spans="1:3" ht="14.45" customHeight="1" x14ac:dyDescent="0.2">
      <c r="A3443" s="35">
        <f>'O1-1B'!Q33</f>
        <v>0</v>
      </c>
      <c r="B3443" s="42">
        <v>0</v>
      </c>
      <c r="C3443" s="42">
        <f t="shared" si="55"/>
        <v>0</v>
      </c>
    </row>
    <row r="3444" spans="1:3" ht="14.45" customHeight="1" x14ac:dyDescent="0.2">
      <c r="A3444" s="35">
        <f>'O1-1B'!Q34</f>
        <v>0</v>
      </c>
      <c r="B3444" s="42">
        <v>0</v>
      </c>
      <c r="C3444" s="42">
        <f t="shared" si="55"/>
        <v>0</v>
      </c>
    </row>
    <row r="3445" spans="1:3" ht="14.45" customHeight="1" x14ac:dyDescent="0.2">
      <c r="A3445" s="35">
        <f>'O1-1B'!Q35</f>
        <v>0</v>
      </c>
      <c r="B3445" s="42">
        <v>0</v>
      </c>
      <c r="C3445" s="42">
        <f t="shared" si="55"/>
        <v>0</v>
      </c>
    </row>
    <row r="3446" spans="1:3" ht="14.45" customHeight="1" x14ac:dyDescent="0.2">
      <c r="A3446" s="35">
        <f>'O1-1B'!Q42</f>
        <v>0</v>
      </c>
      <c r="B3446" s="42">
        <v>0</v>
      </c>
      <c r="C3446" s="42">
        <f t="shared" si="55"/>
        <v>0</v>
      </c>
    </row>
    <row r="3447" spans="1:3" ht="14.45" customHeight="1" x14ac:dyDescent="0.2">
      <c r="A3447" s="35">
        <f>'O1-1B'!Q43</f>
        <v>0</v>
      </c>
      <c r="B3447" s="42">
        <v>0</v>
      </c>
      <c r="C3447" s="42">
        <f t="shared" si="55"/>
        <v>0</v>
      </c>
    </row>
    <row r="3448" spans="1:3" ht="14.45" customHeight="1" x14ac:dyDescent="0.2">
      <c r="A3448" s="35">
        <f>'O1-1B'!Q44</f>
        <v>0</v>
      </c>
      <c r="B3448" s="42">
        <v>0</v>
      </c>
      <c r="C3448" s="42">
        <f t="shared" si="55"/>
        <v>0</v>
      </c>
    </row>
    <row r="3449" spans="1:3" ht="14.45" customHeight="1" x14ac:dyDescent="0.2">
      <c r="A3449" s="35">
        <f>'O1-1B'!Q45</f>
        <v>0</v>
      </c>
      <c r="B3449" s="42">
        <v>0</v>
      </c>
      <c r="C3449" s="42">
        <f t="shared" si="55"/>
        <v>0</v>
      </c>
    </row>
    <row r="3450" spans="1:3" ht="14.45" customHeight="1" x14ac:dyDescent="0.2">
      <c r="A3450" s="35">
        <f>'O1-1B'!Q46</f>
        <v>0</v>
      </c>
      <c r="B3450" s="42">
        <v>0</v>
      </c>
      <c r="C3450" s="42">
        <f t="shared" si="55"/>
        <v>0</v>
      </c>
    </row>
    <row r="3451" spans="1:3" ht="14.45" customHeight="1" x14ac:dyDescent="0.2">
      <c r="A3451" s="35">
        <f>'O1-1B'!Q47</f>
        <v>0</v>
      </c>
      <c r="B3451" s="42">
        <v>0</v>
      </c>
      <c r="C3451" s="42">
        <f t="shared" si="55"/>
        <v>0</v>
      </c>
    </row>
    <row r="3452" spans="1:3" ht="14.45" customHeight="1" x14ac:dyDescent="0.2">
      <c r="A3452" s="35">
        <f>'O1-1B'!Q48</f>
        <v>0</v>
      </c>
      <c r="B3452" s="42">
        <v>0</v>
      </c>
      <c r="C3452" s="42">
        <f t="shared" si="55"/>
        <v>0</v>
      </c>
    </row>
    <row r="3453" spans="1:3" ht="14.45" customHeight="1" x14ac:dyDescent="0.2">
      <c r="A3453" s="35">
        <f>'O1-1B'!Q49</f>
        <v>0</v>
      </c>
      <c r="B3453" s="42">
        <v>0</v>
      </c>
      <c r="C3453" s="42">
        <f t="shared" si="55"/>
        <v>0</v>
      </c>
    </row>
    <row r="3454" spans="1:3" ht="14.45" customHeight="1" x14ac:dyDescent="0.2">
      <c r="A3454" s="35">
        <f>'O1-1B'!Q50</f>
        <v>0</v>
      </c>
      <c r="B3454" s="42">
        <v>0</v>
      </c>
      <c r="C3454" s="42">
        <f t="shared" si="55"/>
        <v>0</v>
      </c>
    </row>
    <row r="3455" spans="1:3" ht="14.45" customHeight="1" x14ac:dyDescent="0.2">
      <c r="A3455" s="35">
        <f>'O1-1B'!R11</f>
        <v>0</v>
      </c>
      <c r="B3455" s="42">
        <v>0</v>
      </c>
      <c r="C3455" s="42">
        <f t="shared" ref="C3455:C3518" si="56">A3455*B3455</f>
        <v>0</v>
      </c>
    </row>
    <row r="3456" spans="1:3" ht="14.45" customHeight="1" x14ac:dyDescent="0.2">
      <c r="A3456" s="35">
        <f>'O1-1B'!R12</f>
        <v>0</v>
      </c>
      <c r="B3456" s="42">
        <v>0</v>
      </c>
      <c r="C3456" s="42">
        <f t="shared" si="56"/>
        <v>0</v>
      </c>
    </row>
    <row r="3457" spans="1:3" ht="14.45" customHeight="1" x14ac:dyDescent="0.2">
      <c r="A3457" s="35">
        <f>'O1-1B'!R13</f>
        <v>0</v>
      </c>
      <c r="B3457" s="42">
        <v>0</v>
      </c>
      <c r="C3457" s="42">
        <f t="shared" si="56"/>
        <v>0</v>
      </c>
    </row>
    <row r="3458" spans="1:3" ht="14.45" customHeight="1" x14ac:dyDescent="0.2">
      <c r="A3458" s="35">
        <f>'O1-1B'!R14</f>
        <v>0</v>
      </c>
      <c r="B3458" s="42">
        <v>0</v>
      </c>
      <c r="C3458" s="42">
        <f t="shared" si="56"/>
        <v>0</v>
      </c>
    </row>
    <row r="3459" spans="1:3" ht="14.45" customHeight="1" x14ac:dyDescent="0.2">
      <c r="A3459" s="35">
        <f>'O1-1B'!R15</f>
        <v>0</v>
      </c>
      <c r="B3459" s="42">
        <v>0</v>
      </c>
      <c r="C3459" s="42">
        <f t="shared" si="56"/>
        <v>0</v>
      </c>
    </row>
    <row r="3460" spans="1:3" ht="14.45" customHeight="1" x14ac:dyDescent="0.2">
      <c r="A3460" s="35">
        <f>'O1-1B'!R16</f>
        <v>0</v>
      </c>
      <c r="B3460" s="42">
        <v>0</v>
      </c>
      <c r="C3460" s="42">
        <f t="shared" si="56"/>
        <v>0</v>
      </c>
    </row>
    <row r="3461" spans="1:3" ht="14.45" customHeight="1" x14ac:dyDescent="0.2">
      <c r="A3461" s="35">
        <f>'O1-1B'!R17</f>
        <v>0</v>
      </c>
      <c r="B3461" s="42">
        <v>0</v>
      </c>
      <c r="C3461" s="42">
        <f t="shared" si="56"/>
        <v>0</v>
      </c>
    </row>
    <row r="3462" spans="1:3" ht="14.45" customHeight="1" x14ac:dyDescent="0.2">
      <c r="A3462" s="35">
        <f>'O1-1B'!R18</f>
        <v>0</v>
      </c>
      <c r="B3462" s="42">
        <v>0</v>
      </c>
      <c r="C3462" s="42">
        <f t="shared" si="56"/>
        <v>0</v>
      </c>
    </row>
    <row r="3463" spans="1:3" ht="14.45" customHeight="1" x14ac:dyDescent="0.2">
      <c r="A3463" s="35">
        <f>'O1-1B'!R19</f>
        <v>0</v>
      </c>
      <c r="B3463" s="42">
        <v>0</v>
      </c>
      <c r="C3463" s="42">
        <f t="shared" si="56"/>
        <v>0</v>
      </c>
    </row>
    <row r="3464" spans="1:3" ht="14.45" customHeight="1" x14ac:dyDescent="0.2">
      <c r="A3464" s="35">
        <f>'O1-1B'!R20</f>
        <v>0</v>
      </c>
      <c r="B3464" s="42">
        <v>0</v>
      </c>
      <c r="C3464" s="42">
        <f t="shared" si="56"/>
        <v>0</v>
      </c>
    </row>
    <row r="3465" spans="1:3" ht="14.45" customHeight="1" x14ac:dyDescent="0.2">
      <c r="A3465" s="35">
        <f>'O1-1B'!R21</f>
        <v>0</v>
      </c>
      <c r="B3465" s="42">
        <v>0</v>
      </c>
      <c r="C3465" s="42">
        <f t="shared" si="56"/>
        <v>0</v>
      </c>
    </row>
    <row r="3466" spans="1:3" ht="14.45" customHeight="1" x14ac:dyDescent="0.2">
      <c r="A3466" s="35">
        <f>'O1-1B'!R22</f>
        <v>0</v>
      </c>
      <c r="B3466" s="42">
        <v>0</v>
      </c>
      <c r="C3466" s="42">
        <f t="shared" si="56"/>
        <v>0</v>
      </c>
    </row>
    <row r="3467" spans="1:3" ht="14.45" customHeight="1" x14ac:dyDescent="0.2">
      <c r="A3467" s="35">
        <f>'O1-1B'!R23</f>
        <v>0</v>
      </c>
      <c r="B3467" s="42">
        <v>0</v>
      </c>
      <c r="C3467" s="42">
        <f t="shared" si="56"/>
        <v>0</v>
      </c>
    </row>
    <row r="3468" spans="1:3" ht="14.45" customHeight="1" x14ac:dyDescent="0.2">
      <c r="A3468" s="35">
        <f>'O1-1B'!R24</f>
        <v>0</v>
      </c>
      <c r="B3468" s="42">
        <v>0</v>
      </c>
      <c r="C3468" s="42">
        <f t="shared" si="56"/>
        <v>0</v>
      </c>
    </row>
    <row r="3469" spans="1:3" ht="14.45" customHeight="1" x14ac:dyDescent="0.2">
      <c r="A3469" s="35">
        <f>'O1-1B'!R25</f>
        <v>0</v>
      </c>
      <c r="B3469" s="42">
        <v>0</v>
      </c>
      <c r="C3469" s="42">
        <f t="shared" si="56"/>
        <v>0</v>
      </c>
    </row>
    <row r="3470" spans="1:3" ht="14.45" customHeight="1" x14ac:dyDescent="0.2">
      <c r="A3470" s="35">
        <f>'O1-1B'!R26</f>
        <v>0</v>
      </c>
      <c r="B3470" s="42">
        <v>0</v>
      </c>
      <c r="C3470" s="42">
        <f t="shared" si="56"/>
        <v>0</v>
      </c>
    </row>
    <row r="3471" spans="1:3" ht="14.45" customHeight="1" x14ac:dyDescent="0.2">
      <c r="A3471" s="35">
        <f>'O1-1B'!R27</f>
        <v>0</v>
      </c>
      <c r="B3471" s="42">
        <v>0</v>
      </c>
      <c r="C3471" s="42">
        <f t="shared" si="56"/>
        <v>0</v>
      </c>
    </row>
    <row r="3472" spans="1:3" ht="14.45" customHeight="1" x14ac:dyDescent="0.2">
      <c r="A3472" s="35">
        <f>'O1-1B'!R28</f>
        <v>0</v>
      </c>
      <c r="B3472" s="42">
        <v>0</v>
      </c>
      <c r="C3472" s="42">
        <f t="shared" si="56"/>
        <v>0</v>
      </c>
    </row>
    <row r="3473" spans="1:3" ht="14.45" customHeight="1" x14ac:dyDescent="0.2">
      <c r="A3473" s="35">
        <f>'O1-1B'!R29</f>
        <v>0</v>
      </c>
      <c r="B3473" s="42">
        <v>0</v>
      </c>
      <c r="C3473" s="42">
        <f t="shared" si="56"/>
        <v>0</v>
      </c>
    </row>
    <row r="3474" spans="1:3" ht="14.45" customHeight="1" x14ac:dyDescent="0.2">
      <c r="A3474" s="35">
        <f>'O1-1B'!R30</f>
        <v>0</v>
      </c>
      <c r="B3474" s="42">
        <v>0</v>
      </c>
      <c r="C3474" s="42">
        <f t="shared" si="56"/>
        <v>0</v>
      </c>
    </row>
    <row r="3475" spans="1:3" ht="14.45" customHeight="1" x14ac:dyDescent="0.2">
      <c r="A3475" s="35">
        <f>'O1-1B'!R31</f>
        <v>0</v>
      </c>
      <c r="B3475" s="42">
        <v>0</v>
      </c>
      <c r="C3475" s="42">
        <f t="shared" si="56"/>
        <v>0</v>
      </c>
    </row>
    <row r="3476" spans="1:3" ht="14.45" customHeight="1" x14ac:dyDescent="0.2">
      <c r="A3476" s="35">
        <f>'O1-1B'!R32</f>
        <v>0</v>
      </c>
      <c r="B3476" s="42">
        <v>0</v>
      </c>
      <c r="C3476" s="42">
        <f t="shared" si="56"/>
        <v>0</v>
      </c>
    </row>
    <row r="3477" spans="1:3" ht="14.45" customHeight="1" x14ac:dyDescent="0.2">
      <c r="A3477" s="35">
        <f>'O1-1B'!R33</f>
        <v>0</v>
      </c>
      <c r="B3477" s="42">
        <v>0</v>
      </c>
      <c r="C3477" s="42">
        <f t="shared" si="56"/>
        <v>0</v>
      </c>
    </row>
    <row r="3478" spans="1:3" ht="14.45" customHeight="1" x14ac:dyDescent="0.2">
      <c r="A3478" s="35">
        <f>'O1-1B'!R34</f>
        <v>0</v>
      </c>
      <c r="B3478" s="42">
        <v>0</v>
      </c>
      <c r="C3478" s="42">
        <f t="shared" si="56"/>
        <v>0</v>
      </c>
    </row>
    <row r="3479" spans="1:3" ht="14.45" customHeight="1" x14ac:dyDescent="0.2">
      <c r="A3479" s="35">
        <f>'O1-1B'!R35</f>
        <v>0</v>
      </c>
      <c r="B3479" s="42">
        <v>0</v>
      </c>
      <c r="C3479" s="42">
        <f t="shared" si="56"/>
        <v>0</v>
      </c>
    </row>
    <row r="3480" spans="1:3" ht="14.45" customHeight="1" x14ac:dyDescent="0.2">
      <c r="A3480" s="35">
        <f>'O1-1B'!S11</f>
        <v>0</v>
      </c>
      <c r="B3480" s="42">
        <v>0</v>
      </c>
      <c r="C3480" s="42">
        <f t="shared" si="56"/>
        <v>0</v>
      </c>
    </row>
    <row r="3481" spans="1:3" ht="14.45" customHeight="1" x14ac:dyDescent="0.2">
      <c r="A3481" s="35">
        <f>'O1-1B'!S12</f>
        <v>0</v>
      </c>
      <c r="B3481" s="42">
        <v>0</v>
      </c>
      <c r="C3481" s="42">
        <f t="shared" si="56"/>
        <v>0</v>
      </c>
    </row>
    <row r="3482" spans="1:3" ht="14.45" customHeight="1" x14ac:dyDescent="0.2">
      <c r="A3482" s="35">
        <f>'O1-1B'!S13</f>
        <v>0</v>
      </c>
      <c r="B3482" s="42">
        <v>0</v>
      </c>
      <c r="C3482" s="42">
        <f t="shared" si="56"/>
        <v>0</v>
      </c>
    </row>
    <row r="3483" spans="1:3" ht="14.45" customHeight="1" x14ac:dyDescent="0.2">
      <c r="A3483" s="35">
        <f>'O1-1B'!S14</f>
        <v>0</v>
      </c>
      <c r="B3483" s="42">
        <v>0</v>
      </c>
      <c r="C3483" s="42">
        <f t="shared" si="56"/>
        <v>0</v>
      </c>
    </row>
    <row r="3484" spans="1:3" ht="14.45" customHeight="1" x14ac:dyDescent="0.2">
      <c r="A3484" s="35">
        <f>'O1-1B'!S15</f>
        <v>0</v>
      </c>
      <c r="B3484" s="42">
        <v>0</v>
      </c>
      <c r="C3484" s="42">
        <f t="shared" si="56"/>
        <v>0</v>
      </c>
    </row>
    <row r="3485" spans="1:3" ht="14.45" customHeight="1" x14ac:dyDescent="0.2">
      <c r="A3485" s="35">
        <f>'O1-1B'!S16</f>
        <v>0</v>
      </c>
      <c r="B3485" s="42">
        <v>0</v>
      </c>
      <c r="C3485" s="42">
        <f t="shared" si="56"/>
        <v>0</v>
      </c>
    </row>
    <row r="3486" spans="1:3" ht="14.45" customHeight="1" x14ac:dyDescent="0.2">
      <c r="A3486" s="35">
        <f>'O1-1B'!S17</f>
        <v>0</v>
      </c>
      <c r="B3486" s="42">
        <v>0</v>
      </c>
      <c r="C3486" s="42">
        <f t="shared" si="56"/>
        <v>0</v>
      </c>
    </row>
    <row r="3487" spans="1:3" ht="14.45" customHeight="1" x14ac:dyDescent="0.2">
      <c r="A3487" s="35">
        <f>'O1-1B'!S18</f>
        <v>0</v>
      </c>
      <c r="B3487" s="42">
        <v>0</v>
      </c>
      <c r="C3487" s="42">
        <f t="shared" si="56"/>
        <v>0</v>
      </c>
    </row>
    <row r="3488" spans="1:3" ht="14.45" customHeight="1" x14ac:dyDescent="0.2">
      <c r="A3488" s="35">
        <f>'O1-1B'!S19</f>
        <v>0</v>
      </c>
      <c r="B3488" s="42">
        <v>0</v>
      </c>
      <c r="C3488" s="42">
        <f t="shared" si="56"/>
        <v>0</v>
      </c>
    </row>
    <row r="3489" spans="1:3" ht="14.45" customHeight="1" x14ac:dyDescent="0.2">
      <c r="A3489" s="35">
        <f>'O1-1B'!S20</f>
        <v>0</v>
      </c>
      <c r="B3489" s="42">
        <v>0</v>
      </c>
      <c r="C3489" s="42">
        <f t="shared" si="56"/>
        <v>0</v>
      </c>
    </row>
    <row r="3490" spans="1:3" ht="14.45" customHeight="1" x14ac:dyDescent="0.2">
      <c r="A3490" s="35">
        <f>'O1-1B'!S21</f>
        <v>0</v>
      </c>
      <c r="B3490" s="42">
        <v>0</v>
      </c>
      <c r="C3490" s="42">
        <f t="shared" si="56"/>
        <v>0</v>
      </c>
    </row>
    <row r="3491" spans="1:3" ht="14.45" customHeight="1" x14ac:dyDescent="0.2">
      <c r="A3491" s="35">
        <f>'O1-1B'!S22</f>
        <v>0</v>
      </c>
      <c r="B3491" s="42">
        <v>0</v>
      </c>
      <c r="C3491" s="42">
        <f t="shared" si="56"/>
        <v>0</v>
      </c>
    </row>
    <row r="3492" spans="1:3" ht="14.45" customHeight="1" x14ac:dyDescent="0.2">
      <c r="A3492" s="35">
        <f>'O1-1B'!S23</f>
        <v>0</v>
      </c>
      <c r="B3492" s="42">
        <v>0</v>
      </c>
      <c r="C3492" s="42">
        <f t="shared" si="56"/>
        <v>0</v>
      </c>
    </row>
    <row r="3493" spans="1:3" ht="14.45" customHeight="1" x14ac:dyDescent="0.2">
      <c r="A3493" s="35">
        <f>'O1-1B'!S24</f>
        <v>0</v>
      </c>
      <c r="B3493" s="42">
        <v>0</v>
      </c>
      <c r="C3493" s="42">
        <f t="shared" si="56"/>
        <v>0</v>
      </c>
    </row>
    <row r="3494" spans="1:3" ht="14.45" customHeight="1" x14ac:dyDescent="0.2">
      <c r="A3494" s="35">
        <f>'O1-1B'!S25</f>
        <v>0</v>
      </c>
      <c r="B3494" s="42">
        <v>0</v>
      </c>
      <c r="C3494" s="42">
        <f t="shared" si="56"/>
        <v>0</v>
      </c>
    </row>
    <row r="3495" spans="1:3" ht="14.45" customHeight="1" x14ac:dyDescent="0.2">
      <c r="A3495" s="35">
        <f>'O1-1B'!S26</f>
        <v>0</v>
      </c>
      <c r="B3495" s="42">
        <v>0</v>
      </c>
      <c r="C3495" s="42">
        <f t="shared" si="56"/>
        <v>0</v>
      </c>
    </row>
    <row r="3496" spans="1:3" ht="14.45" customHeight="1" x14ac:dyDescent="0.2">
      <c r="A3496" s="35">
        <f>'O1-1B'!S27</f>
        <v>0</v>
      </c>
      <c r="B3496" s="42">
        <v>0</v>
      </c>
      <c r="C3496" s="42">
        <f t="shared" si="56"/>
        <v>0</v>
      </c>
    </row>
    <row r="3497" spans="1:3" ht="14.45" customHeight="1" x14ac:dyDescent="0.2">
      <c r="A3497" s="35">
        <f>'O1-1B'!S28</f>
        <v>0</v>
      </c>
      <c r="B3497" s="42">
        <v>0</v>
      </c>
      <c r="C3497" s="42">
        <f t="shared" si="56"/>
        <v>0</v>
      </c>
    </row>
    <row r="3498" spans="1:3" ht="14.45" customHeight="1" x14ac:dyDescent="0.2">
      <c r="A3498" s="35">
        <f>'O1-1B'!S29</f>
        <v>0</v>
      </c>
      <c r="B3498" s="42">
        <v>0</v>
      </c>
      <c r="C3498" s="42">
        <f t="shared" si="56"/>
        <v>0</v>
      </c>
    </row>
    <row r="3499" spans="1:3" ht="14.45" customHeight="1" x14ac:dyDescent="0.2">
      <c r="A3499" s="35">
        <f>'O1-1B'!S30</f>
        <v>0</v>
      </c>
      <c r="B3499" s="42">
        <v>0</v>
      </c>
      <c r="C3499" s="42">
        <f t="shared" si="56"/>
        <v>0</v>
      </c>
    </row>
    <row r="3500" spans="1:3" ht="14.45" customHeight="1" x14ac:dyDescent="0.2">
      <c r="A3500" s="35">
        <f>'O1-1B'!S31</f>
        <v>0</v>
      </c>
      <c r="B3500" s="42">
        <v>0</v>
      </c>
      <c r="C3500" s="42">
        <f t="shared" si="56"/>
        <v>0</v>
      </c>
    </row>
    <row r="3501" spans="1:3" ht="14.45" customHeight="1" x14ac:dyDescent="0.2">
      <c r="A3501" s="35">
        <f>'O1-1B'!S32</f>
        <v>0</v>
      </c>
      <c r="B3501" s="42">
        <v>0</v>
      </c>
      <c r="C3501" s="42">
        <f t="shared" si="56"/>
        <v>0</v>
      </c>
    </row>
    <row r="3502" spans="1:3" ht="14.45" customHeight="1" x14ac:dyDescent="0.2">
      <c r="A3502" s="35">
        <f>'O1-1B'!S33</f>
        <v>0</v>
      </c>
      <c r="B3502" s="42">
        <v>0</v>
      </c>
      <c r="C3502" s="42">
        <f t="shared" si="56"/>
        <v>0</v>
      </c>
    </row>
    <row r="3503" spans="1:3" ht="14.45" customHeight="1" x14ac:dyDescent="0.2">
      <c r="A3503" s="35">
        <f>'O1-1B'!S34</f>
        <v>0</v>
      </c>
      <c r="B3503" s="42">
        <v>0</v>
      </c>
      <c r="C3503" s="42">
        <f t="shared" si="56"/>
        <v>0</v>
      </c>
    </row>
    <row r="3504" spans="1:3" ht="14.45" customHeight="1" x14ac:dyDescent="0.2">
      <c r="A3504" s="35">
        <f>'O1-1B'!S35</f>
        <v>0</v>
      </c>
      <c r="B3504" s="42">
        <v>0</v>
      </c>
      <c r="C3504" s="42">
        <f t="shared" si="56"/>
        <v>0</v>
      </c>
    </row>
    <row r="3505" spans="1:3" ht="14.45" customHeight="1" x14ac:dyDescent="0.2">
      <c r="A3505" s="35">
        <f>'O1-1B'!S42</f>
        <v>0</v>
      </c>
      <c r="B3505" s="42">
        <v>0</v>
      </c>
      <c r="C3505" s="42">
        <f t="shared" si="56"/>
        <v>0</v>
      </c>
    </row>
    <row r="3506" spans="1:3" ht="14.45" customHeight="1" x14ac:dyDescent="0.2">
      <c r="A3506" s="35">
        <f>'O1-1B'!S43</f>
        <v>0</v>
      </c>
      <c r="B3506" s="42">
        <v>0</v>
      </c>
      <c r="C3506" s="42">
        <f t="shared" si="56"/>
        <v>0</v>
      </c>
    </row>
    <row r="3507" spans="1:3" ht="14.45" customHeight="1" x14ac:dyDescent="0.2">
      <c r="A3507" s="35">
        <f>'O1-1B'!S44</f>
        <v>0</v>
      </c>
      <c r="B3507" s="42">
        <v>0</v>
      </c>
      <c r="C3507" s="42">
        <f t="shared" si="56"/>
        <v>0</v>
      </c>
    </row>
    <row r="3508" spans="1:3" ht="14.45" customHeight="1" x14ac:dyDescent="0.2">
      <c r="A3508" s="35">
        <f>'O1-1B'!S45</f>
        <v>0</v>
      </c>
      <c r="B3508" s="42">
        <v>0</v>
      </c>
      <c r="C3508" s="42">
        <f t="shared" si="56"/>
        <v>0</v>
      </c>
    </row>
    <row r="3509" spans="1:3" ht="14.45" customHeight="1" x14ac:dyDescent="0.2">
      <c r="A3509" s="35">
        <f>'O1-1B'!S46</f>
        <v>0</v>
      </c>
      <c r="B3509" s="42">
        <v>0</v>
      </c>
      <c r="C3509" s="42">
        <f t="shared" si="56"/>
        <v>0</v>
      </c>
    </row>
    <row r="3510" spans="1:3" ht="14.45" customHeight="1" x14ac:dyDescent="0.2">
      <c r="A3510" s="35">
        <f>'O1-1B'!S47</f>
        <v>0</v>
      </c>
      <c r="B3510" s="42">
        <v>0</v>
      </c>
      <c r="C3510" s="42">
        <f t="shared" si="56"/>
        <v>0</v>
      </c>
    </row>
    <row r="3511" spans="1:3" ht="14.45" customHeight="1" x14ac:dyDescent="0.2">
      <c r="A3511" s="35">
        <f>'O1-1B'!S48</f>
        <v>0</v>
      </c>
      <c r="B3511" s="42">
        <v>0</v>
      </c>
      <c r="C3511" s="42">
        <f t="shared" si="56"/>
        <v>0</v>
      </c>
    </row>
    <row r="3512" spans="1:3" ht="14.45" customHeight="1" x14ac:dyDescent="0.2">
      <c r="A3512" s="35">
        <f>'O1-1B'!S49</f>
        <v>0</v>
      </c>
      <c r="B3512" s="42">
        <v>0</v>
      </c>
      <c r="C3512" s="42">
        <f t="shared" si="56"/>
        <v>0</v>
      </c>
    </row>
    <row r="3513" spans="1:3" ht="14.45" customHeight="1" x14ac:dyDescent="0.2">
      <c r="A3513" s="35">
        <f>'O1-1B'!S50</f>
        <v>0</v>
      </c>
      <c r="B3513" s="42">
        <v>0</v>
      </c>
      <c r="C3513" s="42">
        <f t="shared" si="56"/>
        <v>0</v>
      </c>
    </row>
    <row r="3514" spans="1:3" ht="14.45" customHeight="1" x14ac:dyDescent="0.2">
      <c r="A3514" s="35">
        <f>'O1-1B'!T11</f>
        <v>0</v>
      </c>
      <c r="B3514" s="42">
        <v>0</v>
      </c>
      <c r="C3514" s="42">
        <f t="shared" si="56"/>
        <v>0</v>
      </c>
    </row>
    <row r="3515" spans="1:3" ht="14.45" customHeight="1" x14ac:dyDescent="0.2">
      <c r="A3515" s="35">
        <f>'O1-1B'!T12</f>
        <v>0</v>
      </c>
      <c r="B3515" s="42">
        <v>0</v>
      </c>
      <c r="C3515" s="42">
        <f t="shared" si="56"/>
        <v>0</v>
      </c>
    </row>
    <row r="3516" spans="1:3" ht="14.45" customHeight="1" x14ac:dyDescent="0.2">
      <c r="A3516" s="35">
        <f>'O1-1B'!T13</f>
        <v>0</v>
      </c>
      <c r="B3516" s="42">
        <v>0</v>
      </c>
      <c r="C3516" s="42">
        <f t="shared" si="56"/>
        <v>0</v>
      </c>
    </row>
    <row r="3517" spans="1:3" ht="14.45" customHeight="1" x14ac:dyDescent="0.2">
      <c r="A3517" s="35">
        <f>'O1-1B'!T14</f>
        <v>0</v>
      </c>
      <c r="B3517" s="42">
        <v>0</v>
      </c>
      <c r="C3517" s="42">
        <f t="shared" si="56"/>
        <v>0</v>
      </c>
    </row>
    <row r="3518" spans="1:3" ht="14.45" customHeight="1" x14ac:dyDescent="0.2">
      <c r="A3518" s="35">
        <f>'O1-1B'!T15</f>
        <v>0</v>
      </c>
      <c r="B3518" s="42">
        <v>0</v>
      </c>
      <c r="C3518" s="42">
        <f t="shared" si="56"/>
        <v>0</v>
      </c>
    </row>
    <row r="3519" spans="1:3" ht="14.45" customHeight="1" x14ac:dyDescent="0.2">
      <c r="A3519" s="35">
        <f>'O1-1B'!T16</f>
        <v>0</v>
      </c>
      <c r="B3519" s="42">
        <v>0</v>
      </c>
      <c r="C3519" s="42">
        <f t="shared" ref="C3519:C3582" si="57">A3519*B3519</f>
        <v>0</v>
      </c>
    </row>
    <row r="3520" spans="1:3" ht="14.45" customHeight="1" x14ac:dyDescent="0.2">
      <c r="A3520" s="35">
        <f>'O1-1B'!T17</f>
        <v>0</v>
      </c>
      <c r="B3520" s="42">
        <v>0</v>
      </c>
      <c r="C3520" s="42">
        <f t="shared" si="57"/>
        <v>0</v>
      </c>
    </row>
    <row r="3521" spans="1:3" ht="14.45" customHeight="1" x14ac:dyDescent="0.2">
      <c r="A3521" s="35">
        <f>'O1-1B'!T18</f>
        <v>0</v>
      </c>
      <c r="B3521" s="42">
        <v>0</v>
      </c>
      <c r="C3521" s="42">
        <f t="shared" si="57"/>
        <v>0</v>
      </c>
    </row>
    <row r="3522" spans="1:3" ht="14.45" customHeight="1" x14ac:dyDescent="0.2">
      <c r="A3522" s="35">
        <f>'O1-1B'!T19</f>
        <v>0</v>
      </c>
      <c r="B3522" s="42">
        <v>0</v>
      </c>
      <c r="C3522" s="42">
        <f t="shared" si="57"/>
        <v>0</v>
      </c>
    </row>
    <row r="3523" spans="1:3" ht="14.45" customHeight="1" x14ac:dyDescent="0.2">
      <c r="A3523" s="35">
        <f>'O1-1B'!T20</f>
        <v>0</v>
      </c>
      <c r="B3523" s="42">
        <v>0</v>
      </c>
      <c r="C3523" s="42">
        <f t="shared" si="57"/>
        <v>0</v>
      </c>
    </row>
    <row r="3524" spans="1:3" ht="14.45" customHeight="1" x14ac:dyDescent="0.2">
      <c r="A3524" s="35">
        <f>'O1-1B'!T21</f>
        <v>0</v>
      </c>
      <c r="B3524" s="42">
        <v>0</v>
      </c>
      <c r="C3524" s="42">
        <f t="shared" si="57"/>
        <v>0</v>
      </c>
    </row>
    <row r="3525" spans="1:3" ht="14.45" customHeight="1" x14ac:dyDescent="0.2">
      <c r="A3525" s="35">
        <f>'O1-1B'!T22</f>
        <v>0</v>
      </c>
      <c r="B3525" s="42">
        <v>0</v>
      </c>
      <c r="C3525" s="42">
        <f t="shared" si="57"/>
        <v>0</v>
      </c>
    </row>
    <row r="3526" spans="1:3" ht="14.45" customHeight="1" x14ac:dyDescent="0.2">
      <c r="A3526" s="35">
        <f>'O1-1B'!T23</f>
        <v>0</v>
      </c>
      <c r="B3526" s="42">
        <v>0</v>
      </c>
      <c r="C3526" s="42">
        <f t="shared" si="57"/>
        <v>0</v>
      </c>
    </row>
    <row r="3527" spans="1:3" ht="14.45" customHeight="1" x14ac:dyDescent="0.2">
      <c r="A3527" s="35">
        <f>'O1-1B'!T24</f>
        <v>0</v>
      </c>
      <c r="B3527" s="42">
        <v>0</v>
      </c>
      <c r="C3527" s="42">
        <f t="shared" si="57"/>
        <v>0</v>
      </c>
    </row>
    <row r="3528" spans="1:3" ht="14.45" customHeight="1" x14ac:dyDescent="0.2">
      <c r="A3528" s="35">
        <f>'O1-1B'!T25</f>
        <v>0</v>
      </c>
      <c r="B3528" s="42">
        <v>0</v>
      </c>
      <c r="C3528" s="42">
        <f t="shared" si="57"/>
        <v>0</v>
      </c>
    </row>
    <row r="3529" spans="1:3" ht="14.45" customHeight="1" x14ac:dyDescent="0.2">
      <c r="A3529" s="35">
        <f>'O1-1B'!T26</f>
        <v>0</v>
      </c>
      <c r="B3529" s="42">
        <v>0</v>
      </c>
      <c r="C3529" s="42">
        <f t="shared" si="57"/>
        <v>0</v>
      </c>
    </row>
    <row r="3530" spans="1:3" ht="14.45" customHeight="1" x14ac:dyDescent="0.2">
      <c r="A3530" s="35">
        <f>'O1-1B'!T27</f>
        <v>0</v>
      </c>
      <c r="B3530" s="42">
        <v>0</v>
      </c>
      <c r="C3530" s="42">
        <f t="shared" si="57"/>
        <v>0</v>
      </c>
    </row>
    <row r="3531" spans="1:3" ht="14.45" customHeight="1" x14ac:dyDescent="0.2">
      <c r="A3531" s="35">
        <f>'O1-1B'!T28</f>
        <v>0</v>
      </c>
      <c r="B3531" s="42">
        <v>0</v>
      </c>
      <c r="C3531" s="42">
        <f t="shared" si="57"/>
        <v>0</v>
      </c>
    </row>
    <row r="3532" spans="1:3" ht="14.45" customHeight="1" x14ac:dyDescent="0.2">
      <c r="A3532" s="35">
        <f>'O1-1B'!T29</f>
        <v>0</v>
      </c>
      <c r="B3532" s="42">
        <v>0</v>
      </c>
      <c r="C3532" s="42">
        <f t="shared" si="57"/>
        <v>0</v>
      </c>
    </row>
    <row r="3533" spans="1:3" ht="14.45" customHeight="1" x14ac:dyDescent="0.2">
      <c r="A3533" s="35">
        <f>'O1-1B'!T30</f>
        <v>0</v>
      </c>
      <c r="B3533" s="42">
        <v>0</v>
      </c>
      <c r="C3533" s="42">
        <f t="shared" si="57"/>
        <v>0</v>
      </c>
    </row>
    <row r="3534" spans="1:3" ht="14.45" customHeight="1" x14ac:dyDescent="0.2">
      <c r="A3534" s="35">
        <f>'O1-1B'!T31</f>
        <v>0</v>
      </c>
      <c r="B3534" s="42">
        <v>0</v>
      </c>
      <c r="C3534" s="42">
        <f t="shared" si="57"/>
        <v>0</v>
      </c>
    </row>
    <row r="3535" spans="1:3" ht="14.45" customHeight="1" x14ac:dyDescent="0.2">
      <c r="A3535" s="35">
        <f>'O1-1B'!T32</f>
        <v>0</v>
      </c>
      <c r="B3535" s="42">
        <v>0</v>
      </c>
      <c r="C3535" s="42">
        <f t="shared" si="57"/>
        <v>0</v>
      </c>
    </row>
    <row r="3536" spans="1:3" ht="14.45" customHeight="1" x14ac:dyDescent="0.2">
      <c r="A3536" s="35">
        <f>'O1-1B'!T33</f>
        <v>0</v>
      </c>
      <c r="B3536" s="42">
        <v>0</v>
      </c>
      <c r="C3536" s="42">
        <f t="shared" si="57"/>
        <v>0</v>
      </c>
    </row>
    <row r="3537" spans="1:3" ht="14.45" customHeight="1" x14ac:dyDescent="0.2">
      <c r="A3537" s="35">
        <f>'O1-1B'!T34</f>
        <v>0</v>
      </c>
      <c r="B3537" s="42">
        <v>0</v>
      </c>
      <c r="C3537" s="42">
        <f t="shared" si="57"/>
        <v>0</v>
      </c>
    </row>
    <row r="3538" spans="1:3" ht="14.45" customHeight="1" x14ac:dyDescent="0.2">
      <c r="A3538" s="35">
        <f>'O1-1B'!T35</f>
        <v>0</v>
      </c>
      <c r="B3538" s="42">
        <v>0</v>
      </c>
      <c r="C3538" s="42">
        <f t="shared" si="57"/>
        <v>0</v>
      </c>
    </row>
    <row r="3539" spans="1:3" ht="14.45" customHeight="1" x14ac:dyDescent="0.2">
      <c r="A3539" s="35">
        <f>'O1-1K'!E10</f>
        <v>0</v>
      </c>
      <c r="B3539" s="42">
        <v>0</v>
      </c>
      <c r="C3539" s="42">
        <f t="shared" si="57"/>
        <v>0</v>
      </c>
    </row>
    <row r="3540" spans="1:3" ht="14.45" customHeight="1" x14ac:dyDescent="0.2">
      <c r="A3540" s="35">
        <f>'O1-1K'!E11</f>
        <v>0</v>
      </c>
      <c r="B3540" s="42">
        <v>0</v>
      </c>
      <c r="C3540" s="42">
        <f t="shared" si="57"/>
        <v>0</v>
      </c>
    </row>
    <row r="3541" spans="1:3" ht="14.45" customHeight="1" x14ac:dyDescent="0.2">
      <c r="A3541" s="35">
        <f>'O1-1K'!E12</f>
        <v>0</v>
      </c>
      <c r="B3541" s="42">
        <v>0</v>
      </c>
      <c r="C3541" s="42">
        <f t="shared" si="57"/>
        <v>0</v>
      </c>
    </row>
    <row r="3542" spans="1:3" ht="14.45" customHeight="1" x14ac:dyDescent="0.2">
      <c r="A3542" s="35">
        <f>'O1-1K'!E13</f>
        <v>0</v>
      </c>
      <c r="B3542" s="42">
        <v>0</v>
      </c>
      <c r="C3542" s="42">
        <f t="shared" si="57"/>
        <v>0</v>
      </c>
    </row>
    <row r="3543" spans="1:3" ht="14.45" customHeight="1" x14ac:dyDescent="0.2">
      <c r="A3543" s="35">
        <f>'O1-1K'!E14</f>
        <v>0</v>
      </c>
      <c r="B3543" s="42">
        <v>0</v>
      </c>
      <c r="C3543" s="42">
        <f t="shared" si="57"/>
        <v>0</v>
      </c>
    </row>
    <row r="3544" spans="1:3" ht="14.45" customHeight="1" x14ac:dyDescent="0.2">
      <c r="A3544" s="35">
        <f>'O1-1K'!E15</f>
        <v>0</v>
      </c>
      <c r="B3544" s="42">
        <v>0</v>
      </c>
      <c r="C3544" s="42">
        <f t="shared" si="57"/>
        <v>0</v>
      </c>
    </row>
    <row r="3545" spans="1:3" ht="14.45" customHeight="1" x14ac:dyDescent="0.2">
      <c r="A3545" s="35">
        <f>'O1-1K'!E16</f>
        <v>0</v>
      </c>
      <c r="B3545" s="42">
        <v>0</v>
      </c>
      <c r="C3545" s="42">
        <f t="shared" si="57"/>
        <v>0</v>
      </c>
    </row>
    <row r="3546" spans="1:3" ht="14.45" customHeight="1" x14ac:dyDescent="0.2">
      <c r="A3546" s="35">
        <f>'O1-1K'!E17</f>
        <v>0</v>
      </c>
      <c r="B3546" s="42">
        <v>0</v>
      </c>
      <c r="C3546" s="42">
        <f t="shared" si="57"/>
        <v>0</v>
      </c>
    </row>
    <row r="3547" spans="1:3" ht="14.45" customHeight="1" x14ac:dyDescent="0.2">
      <c r="A3547" s="35">
        <f>'O1-1K'!E18</f>
        <v>0</v>
      </c>
      <c r="B3547" s="42">
        <v>0</v>
      </c>
      <c r="C3547" s="42">
        <f t="shared" si="57"/>
        <v>0</v>
      </c>
    </row>
    <row r="3548" spans="1:3" ht="14.45" customHeight="1" x14ac:dyDescent="0.2">
      <c r="A3548" s="35">
        <f>'O1-1K'!E19</f>
        <v>0</v>
      </c>
      <c r="B3548" s="42">
        <v>0</v>
      </c>
      <c r="C3548" s="42">
        <f t="shared" si="57"/>
        <v>0</v>
      </c>
    </row>
    <row r="3549" spans="1:3" ht="14.45" customHeight="1" x14ac:dyDescent="0.2">
      <c r="A3549" s="35">
        <f>'O1-1K'!E20</f>
        <v>0</v>
      </c>
      <c r="B3549" s="42">
        <v>0</v>
      </c>
      <c r="C3549" s="42">
        <f t="shared" si="57"/>
        <v>0</v>
      </c>
    </row>
    <row r="3550" spans="1:3" ht="14.45" customHeight="1" x14ac:dyDescent="0.2">
      <c r="A3550" s="35">
        <f>'O1-1K'!E21</f>
        <v>0</v>
      </c>
      <c r="B3550" s="42">
        <v>0</v>
      </c>
      <c r="C3550" s="42">
        <f t="shared" si="57"/>
        <v>0</v>
      </c>
    </row>
    <row r="3551" spans="1:3" ht="14.45" customHeight="1" x14ac:dyDescent="0.2">
      <c r="A3551" s="35">
        <f>'O1-1K'!F10</f>
        <v>0</v>
      </c>
      <c r="B3551" s="42">
        <v>0</v>
      </c>
      <c r="C3551" s="42">
        <f t="shared" si="57"/>
        <v>0</v>
      </c>
    </row>
    <row r="3552" spans="1:3" ht="14.45" customHeight="1" x14ac:dyDescent="0.2">
      <c r="A3552" s="35">
        <f>'O1-1K'!F11</f>
        <v>0</v>
      </c>
      <c r="B3552" s="42">
        <v>0</v>
      </c>
      <c r="C3552" s="42">
        <f t="shared" si="57"/>
        <v>0</v>
      </c>
    </row>
    <row r="3553" spans="1:3" ht="14.45" customHeight="1" x14ac:dyDescent="0.2">
      <c r="A3553" s="35">
        <f>'O1-1K'!F12</f>
        <v>0</v>
      </c>
      <c r="B3553" s="42">
        <v>0</v>
      </c>
      <c r="C3553" s="42">
        <f t="shared" si="57"/>
        <v>0</v>
      </c>
    </row>
    <row r="3554" spans="1:3" ht="14.45" customHeight="1" x14ac:dyDescent="0.2">
      <c r="A3554" s="35">
        <f>'O1-1K'!F13</f>
        <v>0</v>
      </c>
      <c r="B3554" s="42">
        <v>0</v>
      </c>
      <c r="C3554" s="42">
        <f t="shared" si="57"/>
        <v>0</v>
      </c>
    </row>
    <row r="3555" spans="1:3" ht="14.45" customHeight="1" x14ac:dyDescent="0.2">
      <c r="A3555" s="35">
        <f>'O1-1K'!F14</f>
        <v>0</v>
      </c>
      <c r="B3555" s="42">
        <v>0</v>
      </c>
      <c r="C3555" s="42">
        <f t="shared" si="57"/>
        <v>0</v>
      </c>
    </row>
    <row r="3556" spans="1:3" ht="14.45" customHeight="1" x14ac:dyDescent="0.2">
      <c r="A3556" s="35">
        <f>'O1-1K'!F15</f>
        <v>0</v>
      </c>
      <c r="B3556" s="42">
        <v>0</v>
      </c>
      <c r="C3556" s="42">
        <f t="shared" si="57"/>
        <v>0</v>
      </c>
    </row>
    <row r="3557" spans="1:3" ht="14.45" customHeight="1" x14ac:dyDescent="0.2">
      <c r="A3557" s="35">
        <f>'O1-1K'!F16</f>
        <v>0</v>
      </c>
      <c r="B3557" s="42">
        <v>0</v>
      </c>
      <c r="C3557" s="42">
        <f t="shared" si="57"/>
        <v>0</v>
      </c>
    </row>
    <row r="3558" spans="1:3" ht="14.45" customHeight="1" x14ac:dyDescent="0.2">
      <c r="A3558" s="35">
        <f>'O1-1K'!F17</f>
        <v>0</v>
      </c>
      <c r="B3558" s="42">
        <v>0</v>
      </c>
      <c r="C3558" s="42">
        <f t="shared" si="57"/>
        <v>0</v>
      </c>
    </row>
    <row r="3559" spans="1:3" ht="14.45" customHeight="1" x14ac:dyDescent="0.2">
      <c r="A3559" s="35">
        <f>'O1-1K'!F18</f>
        <v>0</v>
      </c>
      <c r="B3559" s="42">
        <v>0</v>
      </c>
      <c r="C3559" s="42">
        <f t="shared" si="57"/>
        <v>0</v>
      </c>
    </row>
    <row r="3560" spans="1:3" ht="14.45" customHeight="1" x14ac:dyDescent="0.2">
      <c r="A3560" s="35">
        <f>'O1-1K'!F19</f>
        <v>0</v>
      </c>
      <c r="B3560" s="42">
        <v>0</v>
      </c>
      <c r="C3560" s="42">
        <f t="shared" si="57"/>
        <v>0</v>
      </c>
    </row>
    <row r="3561" spans="1:3" ht="14.45" customHeight="1" x14ac:dyDescent="0.2">
      <c r="A3561" s="35">
        <f>'O1-1K'!F20</f>
        <v>0</v>
      </c>
      <c r="B3561" s="42">
        <v>0</v>
      </c>
      <c r="C3561" s="42">
        <f t="shared" si="57"/>
        <v>0</v>
      </c>
    </row>
    <row r="3562" spans="1:3" ht="14.45" customHeight="1" x14ac:dyDescent="0.2">
      <c r="A3562" s="35">
        <f>'O1-1K'!F21</f>
        <v>0</v>
      </c>
      <c r="B3562" s="42">
        <v>0</v>
      </c>
      <c r="C3562" s="42">
        <f t="shared" si="57"/>
        <v>0</v>
      </c>
    </row>
    <row r="3563" spans="1:3" ht="14.45" customHeight="1" x14ac:dyDescent="0.2">
      <c r="A3563" s="35">
        <f>'O1-1K'!G10</f>
        <v>0</v>
      </c>
      <c r="B3563" s="42">
        <v>0</v>
      </c>
      <c r="C3563" s="42">
        <f t="shared" si="57"/>
        <v>0</v>
      </c>
    </row>
    <row r="3564" spans="1:3" ht="14.45" customHeight="1" x14ac:dyDescent="0.2">
      <c r="A3564" s="35">
        <f>'O1-1K'!G11</f>
        <v>0</v>
      </c>
      <c r="B3564" s="42">
        <v>0</v>
      </c>
      <c r="C3564" s="42">
        <f t="shared" si="57"/>
        <v>0</v>
      </c>
    </row>
    <row r="3565" spans="1:3" ht="14.45" customHeight="1" x14ac:dyDescent="0.2">
      <c r="A3565" s="35">
        <f>'O1-1K'!G12</f>
        <v>0</v>
      </c>
      <c r="B3565" s="42">
        <v>0</v>
      </c>
      <c r="C3565" s="42">
        <f t="shared" si="57"/>
        <v>0</v>
      </c>
    </row>
    <row r="3566" spans="1:3" ht="14.45" customHeight="1" x14ac:dyDescent="0.2">
      <c r="A3566" s="35">
        <f>'O1-1K'!G13</f>
        <v>0</v>
      </c>
      <c r="B3566" s="42">
        <v>0</v>
      </c>
      <c r="C3566" s="42">
        <f t="shared" si="57"/>
        <v>0</v>
      </c>
    </row>
    <row r="3567" spans="1:3" ht="14.45" customHeight="1" x14ac:dyDescent="0.2">
      <c r="A3567" s="35">
        <f>'O1-1K'!G14</f>
        <v>0</v>
      </c>
      <c r="B3567" s="42">
        <v>0</v>
      </c>
      <c r="C3567" s="42">
        <f t="shared" si="57"/>
        <v>0</v>
      </c>
    </row>
    <row r="3568" spans="1:3" ht="14.45" customHeight="1" x14ac:dyDescent="0.2">
      <c r="A3568" s="35">
        <f>'O1-1K'!G15</f>
        <v>0</v>
      </c>
      <c r="B3568" s="42">
        <v>0</v>
      </c>
      <c r="C3568" s="42">
        <f t="shared" si="57"/>
        <v>0</v>
      </c>
    </row>
    <row r="3569" spans="1:3" ht="14.45" customHeight="1" x14ac:dyDescent="0.2">
      <c r="A3569" s="35">
        <f>'O1-1K'!G16</f>
        <v>0</v>
      </c>
      <c r="B3569" s="42">
        <v>0</v>
      </c>
      <c r="C3569" s="42">
        <f t="shared" si="57"/>
        <v>0</v>
      </c>
    </row>
    <row r="3570" spans="1:3" ht="14.45" customHeight="1" x14ac:dyDescent="0.2">
      <c r="A3570" s="35">
        <f>'O1-1K'!G17</f>
        <v>0</v>
      </c>
      <c r="B3570" s="42">
        <v>0</v>
      </c>
      <c r="C3570" s="42">
        <f t="shared" si="57"/>
        <v>0</v>
      </c>
    </row>
    <row r="3571" spans="1:3" ht="14.45" customHeight="1" x14ac:dyDescent="0.2">
      <c r="A3571" s="35">
        <f>'O1-1K'!G18</f>
        <v>0</v>
      </c>
      <c r="B3571" s="42">
        <v>0</v>
      </c>
      <c r="C3571" s="42">
        <f t="shared" si="57"/>
        <v>0</v>
      </c>
    </row>
    <row r="3572" spans="1:3" ht="14.45" customHeight="1" x14ac:dyDescent="0.2">
      <c r="A3572" s="35">
        <f>'O1-1K'!G19</f>
        <v>0</v>
      </c>
      <c r="B3572" s="42">
        <v>0</v>
      </c>
      <c r="C3572" s="42">
        <f t="shared" si="57"/>
        <v>0</v>
      </c>
    </row>
    <row r="3573" spans="1:3" ht="14.45" customHeight="1" x14ac:dyDescent="0.2">
      <c r="A3573" s="35">
        <f>'O1-1K'!G20</f>
        <v>0</v>
      </c>
      <c r="B3573" s="42">
        <v>0</v>
      </c>
      <c r="C3573" s="42">
        <f t="shared" si="57"/>
        <v>0</v>
      </c>
    </row>
    <row r="3574" spans="1:3" ht="14.45" customHeight="1" x14ac:dyDescent="0.2">
      <c r="A3574" s="35">
        <f>'O1-1K'!G21</f>
        <v>0</v>
      </c>
      <c r="B3574" s="42">
        <v>0</v>
      </c>
      <c r="C3574" s="42">
        <f t="shared" si="57"/>
        <v>0</v>
      </c>
    </row>
    <row r="3575" spans="1:3" ht="14.45" customHeight="1" x14ac:dyDescent="0.2">
      <c r="A3575" s="35">
        <f>'O1-1K'!H10</f>
        <v>0</v>
      </c>
      <c r="B3575" s="42">
        <v>0</v>
      </c>
      <c r="C3575" s="42">
        <f t="shared" si="57"/>
        <v>0</v>
      </c>
    </row>
    <row r="3576" spans="1:3" ht="14.45" customHeight="1" x14ac:dyDescent="0.2">
      <c r="A3576" s="35">
        <f>'O1-1K'!H11</f>
        <v>0</v>
      </c>
      <c r="B3576" s="42">
        <v>0</v>
      </c>
      <c r="C3576" s="42">
        <f t="shared" si="57"/>
        <v>0</v>
      </c>
    </row>
    <row r="3577" spans="1:3" ht="14.45" customHeight="1" x14ac:dyDescent="0.2">
      <c r="A3577" s="35">
        <f>'O1-1K'!H12</f>
        <v>0</v>
      </c>
      <c r="B3577" s="42">
        <v>0</v>
      </c>
      <c r="C3577" s="42">
        <f t="shared" si="57"/>
        <v>0</v>
      </c>
    </row>
    <row r="3578" spans="1:3" ht="14.45" customHeight="1" x14ac:dyDescent="0.2">
      <c r="A3578" s="35">
        <f>'O1-1K'!H13</f>
        <v>0</v>
      </c>
      <c r="B3578" s="42">
        <v>0</v>
      </c>
      <c r="C3578" s="42">
        <f t="shared" si="57"/>
        <v>0</v>
      </c>
    </row>
    <row r="3579" spans="1:3" ht="14.45" customHeight="1" x14ac:dyDescent="0.2">
      <c r="A3579" s="35">
        <f>'O1-1K'!H14</f>
        <v>0</v>
      </c>
      <c r="B3579" s="42">
        <v>0</v>
      </c>
      <c r="C3579" s="42">
        <f t="shared" si="57"/>
        <v>0</v>
      </c>
    </row>
    <row r="3580" spans="1:3" ht="14.45" customHeight="1" x14ac:dyDescent="0.2">
      <c r="A3580" s="35">
        <f>'O1-1K'!H15</f>
        <v>0</v>
      </c>
      <c r="B3580" s="42">
        <v>0</v>
      </c>
      <c r="C3580" s="42">
        <f t="shared" si="57"/>
        <v>0</v>
      </c>
    </row>
    <row r="3581" spans="1:3" ht="14.45" customHeight="1" x14ac:dyDescent="0.2">
      <c r="A3581" s="35">
        <f>'O1-1K'!H16</f>
        <v>0</v>
      </c>
      <c r="B3581" s="42">
        <v>0</v>
      </c>
      <c r="C3581" s="42">
        <f t="shared" si="57"/>
        <v>0</v>
      </c>
    </row>
    <row r="3582" spans="1:3" ht="14.45" customHeight="1" x14ac:dyDescent="0.2">
      <c r="A3582" s="35">
        <f>'O1-1K'!H17</f>
        <v>0</v>
      </c>
      <c r="B3582" s="42">
        <v>0</v>
      </c>
      <c r="C3582" s="42">
        <f t="shared" si="57"/>
        <v>0</v>
      </c>
    </row>
    <row r="3583" spans="1:3" ht="14.45" customHeight="1" x14ac:dyDescent="0.2">
      <c r="A3583" s="35">
        <f>'O1-1K'!H18</f>
        <v>0</v>
      </c>
      <c r="B3583" s="42">
        <v>0</v>
      </c>
      <c r="C3583" s="42">
        <f t="shared" ref="C3583:C3646" si="58">A3583*B3583</f>
        <v>0</v>
      </c>
    </row>
    <row r="3584" spans="1:3" ht="14.45" customHeight="1" x14ac:dyDescent="0.2">
      <c r="A3584" s="35">
        <f>'O1-1K'!H19</f>
        <v>0</v>
      </c>
      <c r="B3584" s="42">
        <v>0</v>
      </c>
      <c r="C3584" s="42">
        <f t="shared" si="58"/>
        <v>0</v>
      </c>
    </row>
    <row r="3585" spans="1:3" ht="14.45" customHeight="1" x14ac:dyDescent="0.2">
      <c r="A3585" s="35">
        <f>'O1-1K'!H20</f>
        <v>0</v>
      </c>
      <c r="B3585" s="42">
        <v>0</v>
      </c>
      <c r="C3585" s="42">
        <f t="shared" si="58"/>
        <v>0</v>
      </c>
    </row>
    <row r="3586" spans="1:3" ht="14.45" customHeight="1" x14ac:dyDescent="0.2">
      <c r="A3586" s="35">
        <f>'O1-1K'!H21</f>
        <v>0</v>
      </c>
      <c r="B3586" s="42">
        <v>0</v>
      </c>
      <c r="C3586" s="42">
        <f t="shared" si="58"/>
        <v>0</v>
      </c>
    </row>
    <row r="3587" spans="1:3" ht="14.45" customHeight="1" x14ac:dyDescent="0.2">
      <c r="A3587" s="35">
        <f>'O1-1K'!I10</f>
        <v>0</v>
      </c>
      <c r="B3587" s="42">
        <v>0</v>
      </c>
      <c r="C3587" s="42">
        <f t="shared" si="58"/>
        <v>0</v>
      </c>
    </row>
    <row r="3588" spans="1:3" ht="14.45" customHeight="1" x14ac:dyDescent="0.2">
      <c r="A3588" s="35">
        <f>'O1-1K'!I11</f>
        <v>0</v>
      </c>
      <c r="B3588" s="42">
        <v>0</v>
      </c>
      <c r="C3588" s="42">
        <f t="shared" si="58"/>
        <v>0</v>
      </c>
    </row>
    <row r="3589" spans="1:3" ht="14.45" customHeight="1" x14ac:dyDescent="0.2">
      <c r="A3589" s="35">
        <f>'O1-1K'!I12</f>
        <v>0</v>
      </c>
      <c r="B3589" s="42">
        <v>0</v>
      </c>
      <c r="C3589" s="42">
        <f t="shared" si="58"/>
        <v>0</v>
      </c>
    </row>
    <row r="3590" spans="1:3" ht="14.45" customHeight="1" x14ac:dyDescent="0.2">
      <c r="A3590" s="35">
        <f>'O1-1K'!I13</f>
        <v>0</v>
      </c>
      <c r="B3590" s="42">
        <v>0</v>
      </c>
      <c r="C3590" s="42">
        <f t="shared" si="58"/>
        <v>0</v>
      </c>
    </row>
    <row r="3591" spans="1:3" ht="14.45" customHeight="1" x14ac:dyDescent="0.2">
      <c r="A3591" s="35">
        <f>'O1-1K'!I14</f>
        <v>0</v>
      </c>
      <c r="B3591" s="42">
        <v>0</v>
      </c>
      <c r="C3591" s="42">
        <f t="shared" si="58"/>
        <v>0</v>
      </c>
    </row>
    <row r="3592" spans="1:3" ht="14.45" customHeight="1" x14ac:dyDescent="0.2">
      <c r="A3592" s="35">
        <f>'O1-1K'!I15</f>
        <v>0</v>
      </c>
      <c r="B3592" s="42">
        <v>0</v>
      </c>
      <c r="C3592" s="42">
        <f t="shared" si="58"/>
        <v>0</v>
      </c>
    </row>
    <row r="3593" spans="1:3" ht="14.45" customHeight="1" x14ac:dyDescent="0.2">
      <c r="A3593" s="35">
        <f>'O1-1K'!I16</f>
        <v>0</v>
      </c>
      <c r="B3593" s="42">
        <v>0</v>
      </c>
      <c r="C3593" s="42">
        <f t="shared" si="58"/>
        <v>0</v>
      </c>
    </row>
    <row r="3594" spans="1:3" ht="14.45" customHeight="1" x14ac:dyDescent="0.2">
      <c r="A3594" s="35">
        <f>'O1-1K'!I17</f>
        <v>0</v>
      </c>
      <c r="B3594" s="42">
        <v>0</v>
      </c>
      <c r="C3594" s="42">
        <f t="shared" si="58"/>
        <v>0</v>
      </c>
    </row>
    <row r="3595" spans="1:3" ht="14.45" customHeight="1" x14ac:dyDescent="0.2">
      <c r="A3595" s="35">
        <f>'O1-1K'!I18</f>
        <v>0</v>
      </c>
      <c r="B3595" s="42">
        <v>0</v>
      </c>
      <c r="C3595" s="42">
        <f t="shared" si="58"/>
        <v>0</v>
      </c>
    </row>
    <row r="3596" spans="1:3" ht="14.45" customHeight="1" x14ac:dyDescent="0.2">
      <c r="A3596" s="35">
        <f>'O1-1K'!I19</f>
        <v>0</v>
      </c>
      <c r="B3596" s="42">
        <v>0</v>
      </c>
      <c r="C3596" s="42">
        <f t="shared" si="58"/>
        <v>0</v>
      </c>
    </row>
    <row r="3597" spans="1:3" ht="14.45" customHeight="1" x14ac:dyDescent="0.2">
      <c r="A3597" s="35">
        <f>'O1-1K'!I20</f>
        <v>0</v>
      </c>
      <c r="B3597" s="42">
        <v>0</v>
      </c>
      <c r="C3597" s="42">
        <f t="shared" si="58"/>
        <v>0</v>
      </c>
    </row>
    <row r="3598" spans="1:3" ht="14.45" customHeight="1" x14ac:dyDescent="0.2">
      <c r="A3598" s="35">
        <f>'O1-1K'!I21</f>
        <v>0</v>
      </c>
      <c r="B3598" s="42">
        <v>0</v>
      </c>
      <c r="C3598" s="42">
        <f t="shared" si="58"/>
        <v>0</v>
      </c>
    </row>
    <row r="3599" spans="1:3" ht="14.45" customHeight="1" x14ac:dyDescent="0.2">
      <c r="A3599" s="35">
        <f>'O1-1K'!J10</f>
        <v>0</v>
      </c>
      <c r="B3599" s="42">
        <v>0</v>
      </c>
      <c r="C3599" s="42">
        <f t="shared" si="58"/>
        <v>0</v>
      </c>
    </row>
    <row r="3600" spans="1:3" ht="14.45" customHeight="1" x14ac:dyDescent="0.2">
      <c r="A3600" s="35">
        <f>'O1-1K'!J11</f>
        <v>0</v>
      </c>
      <c r="B3600" s="42">
        <v>0</v>
      </c>
      <c r="C3600" s="42">
        <f t="shared" si="58"/>
        <v>0</v>
      </c>
    </row>
    <row r="3601" spans="1:3" ht="14.45" customHeight="1" x14ac:dyDescent="0.2">
      <c r="A3601" s="35">
        <f>'O1-1K'!J12</f>
        <v>0</v>
      </c>
      <c r="B3601" s="42">
        <v>0</v>
      </c>
      <c r="C3601" s="42">
        <f t="shared" si="58"/>
        <v>0</v>
      </c>
    </row>
    <row r="3602" spans="1:3" ht="14.45" customHeight="1" x14ac:dyDescent="0.2">
      <c r="A3602" s="35">
        <f>'O1-1K'!J13</f>
        <v>0</v>
      </c>
      <c r="B3602" s="42">
        <v>0</v>
      </c>
      <c r="C3602" s="42">
        <f t="shared" si="58"/>
        <v>0</v>
      </c>
    </row>
    <row r="3603" spans="1:3" ht="14.45" customHeight="1" x14ac:dyDescent="0.2">
      <c r="A3603" s="35">
        <f>'O1-1K'!J14</f>
        <v>0</v>
      </c>
      <c r="B3603" s="42">
        <v>0</v>
      </c>
      <c r="C3603" s="42">
        <f t="shared" si="58"/>
        <v>0</v>
      </c>
    </row>
    <row r="3604" spans="1:3" ht="14.45" customHeight="1" x14ac:dyDescent="0.2">
      <c r="A3604" s="35">
        <f>'O1-1K'!J15</f>
        <v>0</v>
      </c>
      <c r="B3604" s="42">
        <v>0</v>
      </c>
      <c r="C3604" s="42">
        <f t="shared" si="58"/>
        <v>0</v>
      </c>
    </row>
    <row r="3605" spans="1:3" ht="14.45" customHeight="1" x14ac:dyDescent="0.2">
      <c r="A3605" s="35">
        <f>'O1-1K'!J16</f>
        <v>0</v>
      </c>
      <c r="B3605" s="42">
        <v>0</v>
      </c>
      <c r="C3605" s="42">
        <f t="shared" si="58"/>
        <v>0</v>
      </c>
    </row>
    <row r="3606" spans="1:3" ht="14.45" customHeight="1" x14ac:dyDescent="0.2">
      <c r="A3606" s="35">
        <f>'O1-1K'!J17</f>
        <v>0</v>
      </c>
      <c r="B3606" s="42">
        <v>0</v>
      </c>
      <c r="C3606" s="42">
        <f t="shared" si="58"/>
        <v>0</v>
      </c>
    </row>
    <row r="3607" spans="1:3" ht="14.45" customHeight="1" x14ac:dyDescent="0.2">
      <c r="A3607" s="35">
        <f>'O1-1K'!J18</f>
        <v>0</v>
      </c>
      <c r="B3607" s="42">
        <v>0</v>
      </c>
      <c r="C3607" s="42">
        <f t="shared" si="58"/>
        <v>0</v>
      </c>
    </row>
    <row r="3608" spans="1:3" ht="14.45" customHeight="1" x14ac:dyDescent="0.2">
      <c r="A3608" s="35">
        <f>'O1-1K'!J19</f>
        <v>0</v>
      </c>
      <c r="B3608" s="42">
        <v>0</v>
      </c>
      <c r="C3608" s="42">
        <f t="shared" si="58"/>
        <v>0</v>
      </c>
    </row>
    <row r="3609" spans="1:3" ht="14.45" customHeight="1" x14ac:dyDescent="0.2">
      <c r="A3609" s="35">
        <f>'O1-1K'!J20</f>
        <v>0</v>
      </c>
      <c r="B3609" s="42">
        <v>0</v>
      </c>
      <c r="C3609" s="42">
        <f t="shared" si="58"/>
        <v>0</v>
      </c>
    </row>
    <row r="3610" spans="1:3" ht="14.45" customHeight="1" x14ac:dyDescent="0.2">
      <c r="A3610" s="35">
        <f>'O1-1K'!J21</f>
        <v>0</v>
      </c>
      <c r="B3610" s="42">
        <v>0</v>
      </c>
      <c r="C3610" s="42">
        <f t="shared" si="58"/>
        <v>0</v>
      </c>
    </row>
    <row r="3611" spans="1:3" ht="14.45" customHeight="1" x14ac:dyDescent="0.2">
      <c r="A3611" s="35">
        <f>'O1-2A'!E10</f>
        <v>0</v>
      </c>
      <c r="B3611" s="42">
        <v>0</v>
      </c>
      <c r="C3611" s="42">
        <f t="shared" si="58"/>
        <v>0</v>
      </c>
    </row>
    <row r="3612" spans="1:3" ht="14.45" customHeight="1" x14ac:dyDescent="0.2">
      <c r="A3612" s="35">
        <f>'O1-2A'!E11</f>
        <v>0</v>
      </c>
      <c r="B3612" s="42">
        <v>0</v>
      </c>
      <c r="C3612" s="42">
        <f t="shared" si="58"/>
        <v>0</v>
      </c>
    </row>
    <row r="3613" spans="1:3" ht="14.45" customHeight="1" x14ac:dyDescent="0.2">
      <c r="A3613" s="35">
        <f>'O1-2A'!E12</f>
        <v>0</v>
      </c>
      <c r="B3613" s="42">
        <v>0</v>
      </c>
      <c r="C3613" s="42">
        <f t="shared" si="58"/>
        <v>0</v>
      </c>
    </row>
    <row r="3614" spans="1:3" ht="14.45" customHeight="1" x14ac:dyDescent="0.2">
      <c r="A3614" s="35">
        <f>'O1-2A'!E13</f>
        <v>0</v>
      </c>
      <c r="B3614" s="42">
        <v>0</v>
      </c>
      <c r="C3614" s="42">
        <f t="shared" si="58"/>
        <v>0</v>
      </c>
    </row>
    <row r="3615" spans="1:3" ht="14.45" customHeight="1" x14ac:dyDescent="0.2">
      <c r="A3615" s="35">
        <f>'O1-2A'!E14</f>
        <v>0</v>
      </c>
      <c r="B3615" s="42">
        <v>0</v>
      </c>
      <c r="C3615" s="42">
        <f t="shared" si="58"/>
        <v>0</v>
      </c>
    </row>
    <row r="3616" spans="1:3" ht="14.45" customHeight="1" x14ac:dyDescent="0.2">
      <c r="A3616" s="35">
        <f>'O1-2A'!E15</f>
        <v>0</v>
      </c>
      <c r="B3616" s="42">
        <v>0</v>
      </c>
      <c r="C3616" s="42">
        <f t="shared" si="58"/>
        <v>0</v>
      </c>
    </row>
    <row r="3617" spans="1:3" ht="14.45" customHeight="1" x14ac:dyDescent="0.2">
      <c r="A3617" s="35">
        <f>'O1-2A'!E16</f>
        <v>0</v>
      </c>
      <c r="B3617" s="42">
        <v>0</v>
      </c>
      <c r="C3617" s="42">
        <f t="shared" si="58"/>
        <v>0</v>
      </c>
    </row>
    <row r="3618" spans="1:3" ht="14.45" customHeight="1" x14ac:dyDescent="0.2">
      <c r="A3618" s="35">
        <f>'O1-2A'!E17</f>
        <v>0</v>
      </c>
      <c r="B3618" s="42">
        <v>0</v>
      </c>
      <c r="C3618" s="42">
        <f t="shared" si="58"/>
        <v>0</v>
      </c>
    </row>
    <row r="3619" spans="1:3" ht="14.45" customHeight="1" x14ac:dyDescent="0.2">
      <c r="A3619" s="35">
        <f>'O1-2A'!E18</f>
        <v>0</v>
      </c>
      <c r="B3619" s="42">
        <v>0</v>
      </c>
      <c r="C3619" s="42">
        <f t="shared" si="58"/>
        <v>0</v>
      </c>
    </row>
    <row r="3620" spans="1:3" ht="14.45" customHeight="1" x14ac:dyDescent="0.2">
      <c r="A3620" s="35">
        <f>'O1-2A'!E19</f>
        <v>0</v>
      </c>
      <c r="B3620" s="42">
        <v>0</v>
      </c>
      <c r="C3620" s="42">
        <f t="shared" si="58"/>
        <v>0</v>
      </c>
    </row>
    <row r="3621" spans="1:3" ht="14.45" customHeight="1" x14ac:dyDescent="0.2">
      <c r="A3621" s="35">
        <f>'O1-2A'!E20</f>
        <v>0</v>
      </c>
      <c r="B3621" s="42">
        <v>0</v>
      </c>
      <c r="C3621" s="42">
        <f t="shared" si="58"/>
        <v>0</v>
      </c>
    </row>
    <row r="3622" spans="1:3" ht="14.45" customHeight="1" x14ac:dyDescent="0.2">
      <c r="A3622" s="35">
        <f>'O1-2A'!E21</f>
        <v>0</v>
      </c>
      <c r="B3622" s="42">
        <v>0</v>
      </c>
      <c r="C3622" s="42">
        <f t="shared" si="58"/>
        <v>0</v>
      </c>
    </row>
    <row r="3623" spans="1:3" ht="14.45" customHeight="1" x14ac:dyDescent="0.2">
      <c r="A3623" s="35">
        <f>'O1-2A'!E22</f>
        <v>0</v>
      </c>
      <c r="B3623" s="42">
        <v>0</v>
      </c>
      <c r="C3623" s="42">
        <f t="shared" si="58"/>
        <v>0</v>
      </c>
    </row>
    <row r="3624" spans="1:3" ht="14.45" customHeight="1" x14ac:dyDescent="0.2">
      <c r="A3624" s="35">
        <f>'O1-2A'!E23</f>
        <v>0</v>
      </c>
      <c r="B3624" s="42">
        <v>0</v>
      </c>
      <c r="C3624" s="42">
        <f t="shared" si="58"/>
        <v>0</v>
      </c>
    </row>
    <row r="3625" spans="1:3" ht="14.45" customHeight="1" x14ac:dyDescent="0.2">
      <c r="A3625" s="35">
        <f>'O1-2A'!E24</f>
        <v>0</v>
      </c>
      <c r="B3625" s="42">
        <v>0</v>
      </c>
      <c r="C3625" s="42">
        <f t="shared" si="58"/>
        <v>0</v>
      </c>
    </row>
    <row r="3626" spans="1:3" ht="14.45" customHeight="1" x14ac:dyDescent="0.2">
      <c r="A3626" s="35">
        <f>'O1-2A'!E25</f>
        <v>0</v>
      </c>
      <c r="B3626" s="42">
        <v>0</v>
      </c>
      <c r="C3626" s="42">
        <f t="shared" si="58"/>
        <v>0</v>
      </c>
    </row>
    <row r="3627" spans="1:3" ht="14.45" customHeight="1" x14ac:dyDescent="0.2">
      <c r="A3627" s="35">
        <f>'O1-2A'!E26</f>
        <v>0</v>
      </c>
      <c r="B3627" s="42">
        <v>0</v>
      </c>
      <c r="C3627" s="42">
        <f t="shared" si="58"/>
        <v>0</v>
      </c>
    </row>
    <row r="3628" spans="1:3" ht="14.45" customHeight="1" x14ac:dyDescent="0.2">
      <c r="A3628" s="35">
        <f>'O1-2A'!E27</f>
        <v>0</v>
      </c>
      <c r="B3628" s="42">
        <v>0</v>
      </c>
      <c r="C3628" s="42">
        <f t="shared" si="58"/>
        <v>0</v>
      </c>
    </row>
    <row r="3629" spans="1:3" ht="14.45" customHeight="1" x14ac:dyDescent="0.2">
      <c r="A3629" s="35">
        <f>'O1-2A'!E28</f>
        <v>0</v>
      </c>
      <c r="B3629" s="42">
        <v>0</v>
      </c>
      <c r="C3629" s="42">
        <f t="shared" si="58"/>
        <v>0</v>
      </c>
    </row>
    <row r="3630" spans="1:3" ht="14.45" customHeight="1" x14ac:dyDescent="0.2">
      <c r="A3630" s="35">
        <f>'O1-2A'!E29</f>
        <v>0</v>
      </c>
      <c r="B3630" s="42">
        <v>0</v>
      </c>
      <c r="C3630" s="42">
        <f t="shared" si="58"/>
        <v>0</v>
      </c>
    </row>
    <row r="3631" spans="1:3" ht="14.45" customHeight="1" x14ac:dyDescent="0.2">
      <c r="A3631" s="35">
        <f>'O1-2A'!E30</f>
        <v>0</v>
      </c>
      <c r="B3631" s="42">
        <v>0</v>
      </c>
      <c r="C3631" s="42">
        <f t="shared" si="58"/>
        <v>0</v>
      </c>
    </row>
    <row r="3632" spans="1:3" ht="14.45" customHeight="1" x14ac:dyDescent="0.2">
      <c r="A3632" s="35">
        <f>'O1-2A'!E31</f>
        <v>0</v>
      </c>
      <c r="B3632" s="42">
        <v>0</v>
      </c>
      <c r="C3632" s="42">
        <f t="shared" si="58"/>
        <v>0</v>
      </c>
    </row>
    <row r="3633" spans="1:3" ht="14.45" customHeight="1" x14ac:dyDescent="0.2">
      <c r="A3633" s="35">
        <f>'O1-2A'!E32</f>
        <v>0</v>
      </c>
      <c r="B3633" s="42">
        <v>0</v>
      </c>
      <c r="C3633" s="42">
        <f t="shared" si="58"/>
        <v>0</v>
      </c>
    </row>
    <row r="3634" spans="1:3" ht="14.45" customHeight="1" x14ac:dyDescent="0.2">
      <c r="A3634" s="35">
        <f>'O1-2A'!E33</f>
        <v>0</v>
      </c>
      <c r="B3634" s="42">
        <v>0</v>
      </c>
      <c r="C3634" s="42">
        <f t="shared" si="58"/>
        <v>0</v>
      </c>
    </row>
    <row r="3635" spans="1:3" ht="14.45" customHeight="1" x14ac:dyDescent="0.2">
      <c r="A3635" s="35">
        <f>'O1-2A'!E34</f>
        <v>0</v>
      </c>
      <c r="B3635" s="42">
        <v>0</v>
      </c>
      <c r="C3635" s="42">
        <f t="shared" si="58"/>
        <v>0</v>
      </c>
    </row>
    <row r="3636" spans="1:3" ht="14.45" customHeight="1" x14ac:dyDescent="0.2">
      <c r="A3636" s="35">
        <f>'O1-2A'!E35</f>
        <v>0</v>
      </c>
      <c r="B3636" s="42">
        <v>0</v>
      </c>
      <c r="C3636" s="42">
        <f t="shared" si="58"/>
        <v>0</v>
      </c>
    </row>
    <row r="3637" spans="1:3" ht="14.45" customHeight="1" x14ac:dyDescent="0.2">
      <c r="A3637" s="35">
        <f>'O1-2A'!E40</f>
        <v>0</v>
      </c>
      <c r="B3637" s="42">
        <v>0</v>
      </c>
      <c r="C3637" s="42">
        <f t="shared" si="58"/>
        <v>0</v>
      </c>
    </row>
    <row r="3638" spans="1:3" ht="14.45" customHeight="1" x14ac:dyDescent="0.2">
      <c r="A3638" s="35">
        <f>'O1-2A'!E41</f>
        <v>0</v>
      </c>
      <c r="B3638" s="42">
        <v>0</v>
      </c>
      <c r="C3638" s="42">
        <f t="shared" si="58"/>
        <v>0</v>
      </c>
    </row>
    <row r="3639" spans="1:3" ht="14.45" customHeight="1" x14ac:dyDescent="0.2">
      <c r="A3639" s="35">
        <f>'O1-2A'!E42</f>
        <v>0</v>
      </c>
      <c r="B3639" s="42">
        <v>0</v>
      </c>
      <c r="C3639" s="42">
        <f t="shared" si="58"/>
        <v>0</v>
      </c>
    </row>
    <row r="3640" spans="1:3" ht="14.45" customHeight="1" x14ac:dyDescent="0.2">
      <c r="A3640" s="35">
        <f>'O1-2A'!E43</f>
        <v>0</v>
      </c>
      <c r="B3640" s="42">
        <v>0</v>
      </c>
      <c r="C3640" s="42">
        <f t="shared" si="58"/>
        <v>0</v>
      </c>
    </row>
    <row r="3641" spans="1:3" ht="14.45" customHeight="1" x14ac:dyDescent="0.2">
      <c r="A3641" s="35">
        <f>'O1-2A'!E44</f>
        <v>0</v>
      </c>
      <c r="B3641" s="42">
        <v>0</v>
      </c>
      <c r="C3641" s="42">
        <f t="shared" si="58"/>
        <v>0</v>
      </c>
    </row>
    <row r="3642" spans="1:3" ht="14.45" customHeight="1" x14ac:dyDescent="0.2">
      <c r="A3642" s="35">
        <f>'O1-2A'!E45</f>
        <v>0</v>
      </c>
      <c r="B3642" s="42">
        <v>0</v>
      </c>
      <c r="C3642" s="42">
        <f t="shared" si="58"/>
        <v>0</v>
      </c>
    </row>
    <row r="3643" spans="1:3" ht="14.45" customHeight="1" x14ac:dyDescent="0.2">
      <c r="A3643" s="35">
        <f>'O1-2A'!E46</f>
        <v>0</v>
      </c>
      <c r="B3643" s="42">
        <v>0</v>
      </c>
      <c r="C3643" s="42">
        <f t="shared" si="58"/>
        <v>0</v>
      </c>
    </row>
    <row r="3644" spans="1:3" ht="14.45" customHeight="1" x14ac:dyDescent="0.2">
      <c r="A3644" s="35">
        <f>'O1-2A'!E47</f>
        <v>0</v>
      </c>
      <c r="B3644" s="42">
        <v>0</v>
      </c>
      <c r="C3644" s="42">
        <f t="shared" si="58"/>
        <v>0</v>
      </c>
    </row>
    <row r="3645" spans="1:3" ht="14.45" customHeight="1" x14ac:dyDescent="0.2">
      <c r="A3645" s="35">
        <f>'O1-2A'!E48</f>
        <v>0</v>
      </c>
      <c r="B3645" s="42">
        <v>0</v>
      </c>
      <c r="C3645" s="42">
        <f t="shared" si="58"/>
        <v>0</v>
      </c>
    </row>
    <row r="3646" spans="1:3" ht="14.45" customHeight="1" x14ac:dyDescent="0.2">
      <c r="A3646" s="35">
        <f>'O1-2A'!E49</f>
        <v>0</v>
      </c>
      <c r="B3646" s="42">
        <v>0</v>
      </c>
      <c r="C3646" s="42">
        <f t="shared" si="58"/>
        <v>0</v>
      </c>
    </row>
    <row r="3647" spans="1:3" ht="14.45" customHeight="1" x14ac:dyDescent="0.2">
      <c r="A3647" s="35">
        <f>'O1-2A'!E50</f>
        <v>0</v>
      </c>
      <c r="B3647" s="42">
        <v>0</v>
      </c>
      <c r="C3647" s="42">
        <f t="shared" ref="C3647:C3710" si="59">A3647*B3647</f>
        <v>0</v>
      </c>
    </row>
    <row r="3648" spans="1:3" ht="14.45" customHeight="1" x14ac:dyDescent="0.2">
      <c r="A3648" s="35">
        <f>'O1-2A'!E51</f>
        <v>0</v>
      </c>
      <c r="B3648" s="42">
        <v>0</v>
      </c>
      <c r="C3648" s="42">
        <f t="shared" si="59"/>
        <v>0</v>
      </c>
    </row>
    <row r="3649" spans="1:3" ht="14.45" customHeight="1" x14ac:dyDescent="0.2">
      <c r="A3649" s="35">
        <f>'O1-2A'!F10</f>
        <v>0</v>
      </c>
      <c r="B3649" s="42">
        <v>0</v>
      </c>
      <c r="C3649" s="42">
        <f t="shared" si="59"/>
        <v>0</v>
      </c>
    </row>
    <row r="3650" spans="1:3" ht="14.45" customHeight="1" x14ac:dyDescent="0.2">
      <c r="A3650" s="35">
        <f>'O1-2A'!F11</f>
        <v>0</v>
      </c>
      <c r="B3650" s="42">
        <v>0</v>
      </c>
      <c r="C3650" s="42">
        <f t="shared" si="59"/>
        <v>0</v>
      </c>
    </row>
    <row r="3651" spans="1:3" ht="14.45" customHeight="1" x14ac:dyDescent="0.2">
      <c r="A3651" s="35">
        <f>'O1-2A'!F12</f>
        <v>0</v>
      </c>
      <c r="B3651" s="42">
        <v>0</v>
      </c>
      <c r="C3651" s="42">
        <f t="shared" si="59"/>
        <v>0</v>
      </c>
    </row>
    <row r="3652" spans="1:3" ht="14.45" customHeight="1" x14ac:dyDescent="0.2">
      <c r="A3652" s="35">
        <f>'O1-2A'!F13</f>
        <v>0</v>
      </c>
      <c r="B3652" s="42">
        <v>0</v>
      </c>
      <c r="C3652" s="42">
        <f t="shared" si="59"/>
        <v>0</v>
      </c>
    </row>
    <row r="3653" spans="1:3" ht="14.45" customHeight="1" x14ac:dyDescent="0.2">
      <c r="A3653" s="35">
        <f>'O1-2A'!F14</f>
        <v>0</v>
      </c>
      <c r="B3653" s="42">
        <v>0</v>
      </c>
      <c r="C3653" s="42">
        <f t="shared" si="59"/>
        <v>0</v>
      </c>
    </row>
    <row r="3654" spans="1:3" ht="14.45" customHeight="1" x14ac:dyDescent="0.2">
      <c r="A3654" s="35">
        <f>'O1-2A'!F15</f>
        <v>0</v>
      </c>
      <c r="B3654" s="42">
        <v>0</v>
      </c>
      <c r="C3654" s="42">
        <f t="shared" si="59"/>
        <v>0</v>
      </c>
    </row>
    <row r="3655" spans="1:3" ht="14.45" customHeight="1" x14ac:dyDescent="0.2">
      <c r="A3655" s="35">
        <f>'O1-2A'!F16</f>
        <v>0</v>
      </c>
      <c r="B3655" s="42">
        <v>0</v>
      </c>
      <c r="C3655" s="42">
        <f t="shared" si="59"/>
        <v>0</v>
      </c>
    </row>
    <row r="3656" spans="1:3" ht="14.45" customHeight="1" x14ac:dyDescent="0.2">
      <c r="A3656" s="35">
        <f>'O1-2A'!F17</f>
        <v>0</v>
      </c>
      <c r="B3656" s="42">
        <v>0</v>
      </c>
      <c r="C3656" s="42">
        <f t="shared" si="59"/>
        <v>0</v>
      </c>
    </row>
    <row r="3657" spans="1:3" ht="14.45" customHeight="1" x14ac:dyDescent="0.2">
      <c r="A3657" s="35">
        <f>'O1-2A'!F18</f>
        <v>0</v>
      </c>
      <c r="B3657" s="42">
        <v>0</v>
      </c>
      <c r="C3657" s="42">
        <f t="shared" si="59"/>
        <v>0</v>
      </c>
    </row>
    <row r="3658" spans="1:3" ht="14.45" customHeight="1" x14ac:dyDescent="0.2">
      <c r="A3658" s="35">
        <f>'O1-2A'!F19</f>
        <v>0</v>
      </c>
      <c r="B3658" s="42">
        <v>0</v>
      </c>
      <c r="C3658" s="42">
        <f t="shared" si="59"/>
        <v>0</v>
      </c>
    </row>
    <row r="3659" spans="1:3" ht="14.45" customHeight="1" x14ac:dyDescent="0.2">
      <c r="A3659" s="35">
        <f>'O1-2A'!F20</f>
        <v>0</v>
      </c>
      <c r="B3659" s="42">
        <v>0</v>
      </c>
      <c r="C3659" s="42">
        <f t="shared" si="59"/>
        <v>0</v>
      </c>
    </row>
    <row r="3660" spans="1:3" ht="14.45" customHeight="1" x14ac:dyDescent="0.2">
      <c r="A3660" s="35">
        <f>'O1-2A'!F21</f>
        <v>0</v>
      </c>
      <c r="B3660" s="42">
        <v>0</v>
      </c>
      <c r="C3660" s="42">
        <f t="shared" si="59"/>
        <v>0</v>
      </c>
    </row>
    <row r="3661" spans="1:3" ht="14.45" customHeight="1" x14ac:dyDescent="0.2">
      <c r="A3661" s="35">
        <f>'O1-2A'!F22</f>
        <v>0</v>
      </c>
      <c r="B3661" s="42">
        <v>0</v>
      </c>
      <c r="C3661" s="42">
        <f t="shared" si="59"/>
        <v>0</v>
      </c>
    </row>
    <row r="3662" spans="1:3" ht="14.45" customHeight="1" x14ac:dyDescent="0.2">
      <c r="A3662" s="35">
        <f>'O1-2A'!F23</f>
        <v>0</v>
      </c>
      <c r="B3662" s="42">
        <v>0</v>
      </c>
      <c r="C3662" s="42">
        <f t="shared" si="59"/>
        <v>0</v>
      </c>
    </row>
    <row r="3663" spans="1:3" ht="14.45" customHeight="1" x14ac:dyDescent="0.2">
      <c r="A3663" s="35">
        <f>'O1-2A'!F24</f>
        <v>0</v>
      </c>
      <c r="B3663" s="42">
        <v>0</v>
      </c>
      <c r="C3663" s="42">
        <f t="shared" si="59"/>
        <v>0</v>
      </c>
    </row>
    <row r="3664" spans="1:3" ht="14.45" customHeight="1" x14ac:dyDescent="0.2">
      <c r="A3664" s="35">
        <f>'O1-2A'!F25</f>
        <v>0</v>
      </c>
      <c r="B3664" s="42">
        <v>0</v>
      </c>
      <c r="C3664" s="42">
        <f t="shared" si="59"/>
        <v>0</v>
      </c>
    </row>
    <row r="3665" spans="1:3" ht="14.45" customHeight="1" x14ac:dyDescent="0.2">
      <c r="A3665" s="35">
        <f>'O1-2A'!F26</f>
        <v>0</v>
      </c>
      <c r="B3665" s="42">
        <v>0</v>
      </c>
      <c r="C3665" s="42">
        <f t="shared" si="59"/>
        <v>0</v>
      </c>
    </row>
    <row r="3666" spans="1:3" ht="14.45" customHeight="1" x14ac:dyDescent="0.2">
      <c r="A3666" s="35">
        <f>'O1-2A'!F27</f>
        <v>0</v>
      </c>
      <c r="B3666" s="42">
        <v>0</v>
      </c>
      <c r="C3666" s="42">
        <f t="shared" si="59"/>
        <v>0</v>
      </c>
    </row>
    <row r="3667" spans="1:3" ht="14.45" customHeight="1" x14ac:dyDescent="0.2">
      <c r="A3667" s="35">
        <f>'O1-2A'!F28</f>
        <v>0</v>
      </c>
      <c r="B3667" s="42">
        <v>0</v>
      </c>
      <c r="C3667" s="42">
        <f t="shared" si="59"/>
        <v>0</v>
      </c>
    </row>
    <row r="3668" spans="1:3" ht="14.45" customHeight="1" x14ac:dyDescent="0.2">
      <c r="A3668" s="35">
        <f>'O1-2A'!F29</f>
        <v>0</v>
      </c>
      <c r="B3668" s="42">
        <v>0</v>
      </c>
      <c r="C3668" s="42">
        <f t="shared" si="59"/>
        <v>0</v>
      </c>
    </row>
    <row r="3669" spans="1:3" ht="14.45" customHeight="1" x14ac:dyDescent="0.2">
      <c r="A3669" s="35">
        <f>'O1-2A'!F30</f>
        <v>0</v>
      </c>
      <c r="B3669" s="42">
        <v>0</v>
      </c>
      <c r="C3669" s="42">
        <f t="shared" si="59"/>
        <v>0</v>
      </c>
    </row>
    <row r="3670" spans="1:3" ht="14.45" customHeight="1" x14ac:dyDescent="0.2">
      <c r="A3670" s="35">
        <f>'O1-2A'!F31</f>
        <v>0</v>
      </c>
      <c r="B3670" s="42">
        <v>0</v>
      </c>
      <c r="C3670" s="42">
        <f t="shared" si="59"/>
        <v>0</v>
      </c>
    </row>
    <row r="3671" spans="1:3" ht="14.45" customHeight="1" x14ac:dyDescent="0.2">
      <c r="A3671" s="35">
        <f>'O1-2A'!F32</f>
        <v>0</v>
      </c>
      <c r="B3671" s="42">
        <v>0</v>
      </c>
      <c r="C3671" s="42">
        <f t="shared" si="59"/>
        <v>0</v>
      </c>
    </row>
    <row r="3672" spans="1:3" ht="14.45" customHeight="1" x14ac:dyDescent="0.2">
      <c r="A3672" s="35">
        <f>'O1-2A'!F33</f>
        <v>0</v>
      </c>
      <c r="B3672" s="42">
        <v>0</v>
      </c>
      <c r="C3672" s="42">
        <f t="shared" si="59"/>
        <v>0</v>
      </c>
    </row>
    <row r="3673" spans="1:3" ht="14.45" customHeight="1" x14ac:dyDescent="0.2">
      <c r="A3673" s="35">
        <f>'O1-2A'!F34</f>
        <v>0</v>
      </c>
      <c r="B3673" s="42">
        <v>0</v>
      </c>
      <c r="C3673" s="42">
        <f t="shared" si="59"/>
        <v>0</v>
      </c>
    </row>
    <row r="3674" spans="1:3" ht="14.45" customHeight="1" x14ac:dyDescent="0.2">
      <c r="A3674" s="35">
        <f>'O1-2A'!F35</f>
        <v>0</v>
      </c>
      <c r="B3674" s="42">
        <v>0</v>
      </c>
      <c r="C3674" s="42">
        <f t="shared" si="59"/>
        <v>0</v>
      </c>
    </row>
    <row r="3675" spans="1:3" ht="14.45" customHeight="1" x14ac:dyDescent="0.2">
      <c r="A3675" s="35">
        <f>'O1-2A'!G10</f>
        <v>0</v>
      </c>
      <c r="B3675" s="42">
        <v>0</v>
      </c>
      <c r="C3675" s="42">
        <f t="shared" si="59"/>
        <v>0</v>
      </c>
    </row>
    <row r="3676" spans="1:3" ht="14.45" customHeight="1" x14ac:dyDescent="0.2">
      <c r="A3676" s="35">
        <f>'O1-2A'!G11</f>
        <v>0</v>
      </c>
      <c r="B3676" s="42">
        <v>0</v>
      </c>
      <c r="C3676" s="42">
        <f t="shared" si="59"/>
        <v>0</v>
      </c>
    </row>
    <row r="3677" spans="1:3" ht="14.45" customHeight="1" x14ac:dyDescent="0.2">
      <c r="A3677" s="35">
        <f>'O1-2A'!G12</f>
        <v>0</v>
      </c>
      <c r="B3677" s="42">
        <v>0</v>
      </c>
      <c r="C3677" s="42">
        <f t="shared" si="59"/>
        <v>0</v>
      </c>
    </row>
    <row r="3678" spans="1:3" ht="14.45" customHeight="1" x14ac:dyDescent="0.2">
      <c r="A3678" s="35">
        <f>'O1-2A'!G13</f>
        <v>0</v>
      </c>
      <c r="B3678" s="42">
        <v>0</v>
      </c>
      <c r="C3678" s="42">
        <f t="shared" si="59"/>
        <v>0</v>
      </c>
    </row>
    <row r="3679" spans="1:3" ht="14.45" customHeight="1" x14ac:dyDescent="0.2">
      <c r="A3679" s="35">
        <f>'O1-2A'!G14</f>
        <v>0</v>
      </c>
      <c r="B3679" s="42">
        <v>0</v>
      </c>
      <c r="C3679" s="42">
        <f t="shared" si="59"/>
        <v>0</v>
      </c>
    </row>
    <row r="3680" spans="1:3" ht="14.45" customHeight="1" x14ac:dyDescent="0.2">
      <c r="A3680" s="35">
        <f>'O1-2A'!G15</f>
        <v>0</v>
      </c>
      <c r="B3680" s="42">
        <v>0</v>
      </c>
      <c r="C3680" s="42">
        <f t="shared" si="59"/>
        <v>0</v>
      </c>
    </row>
    <row r="3681" spans="1:3" ht="14.45" customHeight="1" x14ac:dyDescent="0.2">
      <c r="A3681" s="35">
        <f>'O1-2A'!G16</f>
        <v>0</v>
      </c>
      <c r="B3681" s="42">
        <v>0</v>
      </c>
      <c r="C3681" s="42">
        <f t="shared" si="59"/>
        <v>0</v>
      </c>
    </row>
    <row r="3682" spans="1:3" ht="14.45" customHeight="1" x14ac:dyDescent="0.2">
      <c r="A3682" s="35">
        <f>'O1-2A'!G17</f>
        <v>0</v>
      </c>
      <c r="B3682" s="42">
        <v>0</v>
      </c>
      <c r="C3682" s="42">
        <f t="shared" si="59"/>
        <v>0</v>
      </c>
    </row>
    <row r="3683" spans="1:3" ht="14.45" customHeight="1" x14ac:dyDescent="0.2">
      <c r="A3683" s="35">
        <f>'O1-2A'!G18</f>
        <v>0</v>
      </c>
      <c r="B3683" s="42">
        <v>0</v>
      </c>
      <c r="C3683" s="42">
        <f t="shared" si="59"/>
        <v>0</v>
      </c>
    </row>
    <row r="3684" spans="1:3" ht="14.45" customHeight="1" x14ac:dyDescent="0.2">
      <c r="A3684" s="35">
        <f>'O1-2A'!G19</f>
        <v>0</v>
      </c>
      <c r="B3684" s="42">
        <v>0</v>
      </c>
      <c r="C3684" s="42">
        <f t="shared" si="59"/>
        <v>0</v>
      </c>
    </row>
    <row r="3685" spans="1:3" ht="14.45" customHeight="1" x14ac:dyDescent="0.2">
      <c r="A3685" s="35">
        <f>'O1-2A'!G20</f>
        <v>0</v>
      </c>
      <c r="B3685" s="42">
        <v>0</v>
      </c>
      <c r="C3685" s="42">
        <f t="shared" si="59"/>
        <v>0</v>
      </c>
    </row>
    <row r="3686" spans="1:3" ht="14.45" customHeight="1" x14ac:dyDescent="0.2">
      <c r="A3686" s="35">
        <f>'O1-2A'!G21</f>
        <v>0</v>
      </c>
      <c r="B3686" s="42">
        <v>0</v>
      </c>
      <c r="C3686" s="42">
        <f t="shared" si="59"/>
        <v>0</v>
      </c>
    </row>
    <row r="3687" spans="1:3" ht="14.45" customHeight="1" x14ac:dyDescent="0.2">
      <c r="A3687" s="35">
        <f>'O1-2A'!G22</f>
        <v>0</v>
      </c>
      <c r="B3687" s="42">
        <v>0</v>
      </c>
      <c r="C3687" s="42">
        <f t="shared" si="59"/>
        <v>0</v>
      </c>
    </row>
    <row r="3688" spans="1:3" ht="14.45" customHeight="1" x14ac:dyDescent="0.2">
      <c r="A3688" s="35">
        <f>'O1-2A'!G23</f>
        <v>0</v>
      </c>
      <c r="B3688" s="42">
        <v>0</v>
      </c>
      <c r="C3688" s="42">
        <f t="shared" si="59"/>
        <v>0</v>
      </c>
    </row>
    <row r="3689" spans="1:3" ht="14.45" customHeight="1" x14ac:dyDescent="0.2">
      <c r="A3689" s="35">
        <f>'O1-2A'!G24</f>
        <v>0</v>
      </c>
      <c r="B3689" s="42">
        <v>0</v>
      </c>
      <c r="C3689" s="42">
        <f t="shared" si="59"/>
        <v>0</v>
      </c>
    </row>
    <row r="3690" spans="1:3" ht="14.45" customHeight="1" x14ac:dyDescent="0.2">
      <c r="A3690" s="35">
        <f>'O1-2A'!G25</f>
        <v>0</v>
      </c>
      <c r="B3690" s="42">
        <v>0</v>
      </c>
      <c r="C3690" s="42">
        <f t="shared" si="59"/>
        <v>0</v>
      </c>
    </row>
    <row r="3691" spans="1:3" ht="14.45" customHeight="1" x14ac:dyDescent="0.2">
      <c r="A3691" s="35">
        <f>'O1-2A'!G26</f>
        <v>0</v>
      </c>
      <c r="B3691" s="42">
        <v>0</v>
      </c>
      <c r="C3691" s="42">
        <f t="shared" si="59"/>
        <v>0</v>
      </c>
    </row>
    <row r="3692" spans="1:3" ht="14.45" customHeight="1" x14ac:dyDescent="0.2">
      <c r="A3692" s="35">
        <f>'O1-2A'!G27</f>
        <v>0</v>
      </c>
      <c r="B3692" s="42">
        <v>0</v>
      </c>
      <c r="C3692" s="42">
        <f t="shared" si="59"/>
        <v>0</v>
      </c>
    </row>
    <row r="3693" spans="1:3" ht="14.45" customHeight="1" x14ac:dyDescent="0.2">
      <c r="A3693" s="35">
        <f>'O1-2A'!G28</f>
        <v>0</v>
      </c>
      <c r="B3693" s="42">
        <v>0</v>
      </c>
      <c r="C3693" s="42">
        <f t="shared" si="59"/>
        <v>0</v>
      </c>
    </row>
    <row r="3694" spans="1:3" ht="14.45" customHeight="1" x14ac:dyDescent="0.2">
      <c r="A3694" s="35">
        <f>'O1-2A'!G29</f>
        <v>0</v>
      </c>
      <c r="B3694" s="42">
        <v>0</v>
      </c>
      <c r="C3694" s="42">
        <f t="shared" si="59"/>
        <v>0</v>
      </c>
    </row>
    <row r="3695" spans="1:3" ht="14.45" customHeight="1" x14ac:dyDescent="0.2">
      <c r="A3695" s="35">
        <f>'O1-2A'!G30</f>
        <v>0</v>
      </c>
      <c r="B3695" s="42">
        <v>0</v>
      </c>
      <c r="C3695" s="42">
        <f t="shared" si="59"/>
        <v>0</v>
      </c>
    </row>
    <row r="3696" spans="1:3" ht="14.45" customHeight="1" x14ac:dyDescent="0.2">
      <c r="A3696" s="35">
        <f>'O1-2A'!G31</f>
        <v>0</v>
      </c>
      <c r="B3696" s="42">
        <v>0</v>
      </c>
      <c r="C3696" s="42">
        <f t="shared" si="59"/>
        <v>0</v>
      </c>
    </row>
    <row r="3697" spans="1:3" ht="14.45" customHeight="1" x14ac:dyDescent="0.2">
      <c r="A3697" s="35">
        <f>'O1-2A'!G32</f>
        <v>0</v>
      </c>
      <c r="B3697" s="42">
        <v>0</v>
      </c>
      <c r="C3697" s="42">
        <f t="shared" si="59"/>
        <v>0</v>
      </c>
    </row>
    <row r="3698" spans="1:3" ht="14.45" customHeight="1" x14ac:dyDescent="0.2">
      <c r="A3698" s="35">
        <f>'O1-2A'!G33</f>
        <v>0</v>
      </c>
      <c r="B3698" s="42">
        <v>0</v>
      </c>
      <c r="C3698" s="42">
        <f t="shared" si="59"/>
        <v>0</v>
      </c>
    </row>
    <row r="3699" spans="1:3" ht="14.45" customHeight="1" x14ac:dyDescent="0.2">
      <c r="A3699" s="35">
        <f>'O1-2A'!G34</f>
        <v>0</v>
      </c>
      <c r="B3699" s="42">
        <v>0</v>
      </c>
      <c r="C3699" s="42">
        <f t="shared" si="59"/>
        <v>0</v>
      </c>
    </row>
    <row r="3700" spans="1:3" ht="14.45" customHeight="1" x14ac:dyDescent="0.2">
      <c r="A3700" s="35">
        <f>'O1-2A'!G35</f>
        <v>0</v>
      </c>
      <c r="B3700" s="42">
        <v>0</v>
      </c>
      <c r="C3700" s="42">
        <f t="shared" si="59"/>
        <v>0</v>
      </c>
    </row>
    <row r="3701" spans="1:3" ht="14.45" customHeight="1" x14ac:dyDescent="0.2">
      <c r="A3701" s="35">
        <f>'O1-2A'!G40</f>
        <v>0</v>
      </c>
      <c r="B3701" s="42">
        <v>0</v>
      </c>
      <c r="C3701" s="42">
        <f t="shared" si="59"/>
        <v>0</v>
      </c>
    </row>
    <row r="3702" spans="1:3" ht="14.45" customHeight="1" x14ac:dyDescent="0.2">
      <c r="A3702" s="35">
        <f>'O1-2A'!G41</f>
        <v>0</v>
      </c>
      <c r="B3702" s="42">
        <v>0</v>
      </c>
      <c r="C3702" s="42">
        <f t="shared" si="59"/>
        <v>0</v>
      </c>
    </row>
    <row r="3703" spans="1:3" ht="14.45" customHeight="1" x14ac:dyDescent="0.2">
      <c r="A3703" s="35">
        <f>'O1-2A'!G42</f>
        <v>0</v>
      </c>
      <c r="B3703" s="42">
        <v>0</v>
      </c>
      <c r="C3703" s="42">
        <f t="shared" si="59"/>
        <v>0</v>
      </c>
    </row>
    <row r="3704" spans="1:3" ht="14.45" customHeight="1" x14ac:dyDescent="0.2">
      <c r="A3704" s="35">
        <f>'O1-2A'!G43</f>
        <v>0</v>
      </c>
      <c r="B3704" s="42">
        <v>0</v>
      </c>
      <c r="C3704" s="42">
        <f t="shared" si="59"/>
        <v>0</v>
      </c>
    </row>
    <row r="3705" spans="1:3" ht="14.45" customHeight="1" x14ac:dyDescent="0.2">
      <c r="A3705" s="35">
        <f>'O1-2A'!G44</f>
        <v>0</v>
      </c>
      <c r="B3705" s="42">
        <v>0</v>
      </c>
      <c r="C3705" s="42">
        <f t="shared" si="59"/>
        <v>0</v>
      </c>
    </row>
    <row r="3706" spans="1:3" ht="14.45" customHeight="1" x14ac:dyDescent="0.2">
      <c r="A3706" s="35">
        <f>'O1-2A'!G45</f>
        <v>0</v>
      </c>
      <c r="B3706" s="42">
        <v>0</v>
      </c>
      <c r="C3706" s="42">
        <f t="shared" si="59"/>
        <v>0</v>
      </c>
    </row>
    <row r="3707" spans="1:3" ht="14.45" customHeight="1" x14ac:dyDescent="0.2">
      <c r="A3707" s="35">
        <f>'O1-2A'!G46</f>
        <v>0</v>
      </c>
      <c r="B3707" s="42">
        <v>0</v>
      </c>
      <c r="C3707" s="42">
        <f t="shared" si="59"/>
        <v>0</v>
      </c>
    </row>
    <row r="3708" spans="1:3" ht="14.45" customHeight="1" x14ac:dyDescent="0.2">
      <c r="A3708" s="35">
        <f>'O1-2A'!G47</f>
        <v>0</v>
      </c>
      <c r="B3708" s="42">
        <v>0</v>
      </c>
      <c r="C3708" s="42">
        <f t="shared" si="59"/>
        <v>0</v>
      </c>
    </row>
    <row r="3709" spans="1:3" ht="14.45" customHeight="1" x14ac:dyDescent="0.2">
      <c r="A3709" s="35">
        <f>'O1-2A'!G48</f>
        <v>0</v>
      </c>
      <c r="B3709" s="42">
        <v>0</v>
      </c>
      <c r="C3709" s="42">
        <f t="shared" si="59"/>
        <v>0</v>
      </c>
    </row>
    <row r="3710" spans="1:3" ht="14.45" customHeight="1" x14ac:dyDescent="0.2">
      <c r="A3710" s="35">
        <f>'O1-2A'!G49</f>
        <v>0</v>
      </c>
      <c r="B3710" s="42">
        <v>0</v>
      </c>
      <c r="C3710" s="42">
        <f t="shared" si="59"/>
        <v>0</v>
      </c>
    </row>
    <row r="3711" spans="1:3" ht="14.45" customHeight="1" x14ac:dyDescent="0.2">
      <c r="A3711" s="35">
        <f>'O1-2A'!G50</f>
        <v>0</v>
      </c>
      <c r="B3711" s="42">
        <v>0</v>
      </c>
      <c r="C3711" s="42">
        <f t="shared" ref="C3711:C3774" si="60">A3711*B3711</f>
        <v>0</v>
      </c>
    </row>
    <row r="3712" spans="1:3" ht="14.45" customHeight="1" x14ac:dyDescent="0.2">
      <c r="A3712" s="35">
        <f>'O1-2A'!G51</f>
        <v>0</v>
      </c>
      <c r="B3712" s="42">
        <v>0</v>
      </c>
      <c r="C3712" s="42">
        <f t="shared" si="60"/>
        <v>0</v>
      </c>
    </row>
    <row r="3713" spans="1:3" ht="14.45" customHeight="1" x14ac:dyDescent="0.2">
      <c r="A3713" s="35">
        <f>'O1-2A'!H10</f>
        <v>0</v>
      </c>
      <c r="B3713" s="42">
        <v>0</v>
      </c>
      <c r="C3713" s="42">
        <f t="shared" si="60"/>
        <v>0</v>
      </c>
    </row>
    <row r="3714" spans="1:3" ht="14.45" customHeight="1" x14ac:dyDescent="0.2">
      <c r="A3714" s="35">
        <f>'O1-2A'!H11</f>
        <v>0</v>
      </c>
      <c r="B3714" s="42">
        <v>0</v>
      </c>
      <c r="C3714" s="42">
        <f t="shared" si="60"/>
        <v>0</v>
      </c>
    </row>
    <row r="3715" spans="1:3" ht="14.45" customHeight="1" x14ac:dyDescent="0.2">
      <c r="A3715" s="35">
        <f>'O1-2A'!H12</f>
        <v>0</v>
      </c>
      <c r="B3715" s="42">
        <v>0</v>
      </c>
      <c r="C3715" s="42">
        <f t="shared" si="60"/>
        <v>0</v>
      </c>
    </row>
    <row r="3716" spans="1:3" ht="14.45" customHeight="1" x14ac:dyDescent="0.2">
      <c r="A3716" s="35">
        <f>'O1-2A'!H13</f>
        <v>0</v>
      </c>
      <c r="B3716" s="42">
        <v>0</v>
      </c>
      <c r="C3716" s="42">
        <f t="shared" si="60"/>
        <v>0</v>
      </c>
    </row>
    <row r="3717" spans="1:3" ht="14.45" customHeight="1" x14ac:dyDescent="0.2">
      <c r="A3717" s="35">
        <f>'O1-2A'!H14</f>
        <v>0</v>
      </c>
      <c r="B3717" s="42">
        <v>0</v>
      </c>
      <c r="C3717" s="42">
        <f t="shared" si="60"/>
        <v>0</v>
      </c>
    </row>
    <row r="3718" spans="1:3" ht="14.45" customHeight="1" x14ac:dyDescent="0.2">
      <c r="A3718" s="35">
        <f>'O1-2A'!H15</f>
        <v>0</v>
      </c>
      <c r="B3718" s="42">
        <v>0</v>
      </c>
      <c r="C3718" s="42">
        <f t="shared" si="60"/>
        <v>0</v>
      </c>
    </row>
    <row r="3719" spans="1:3" ht="14.45" customHeight="1" x14ac:dyDescent="0.2">
      <c r="A3719" s="35">
        <f>'O1-2A'!H16</f>
        <v>0</v>
      </c>
      <c r="B3719" s="42">
        <v>0</v>
      </c>
      <c r="C3719" s="42">
        <f t="shared" si="60"/>
        <v>0</v>
      </c>
    </row>
    <row r="3720" spans="1:3" ht="14.45" customHeight="1" x14ac:dyDescent="0.2">
      <c r="A3720" s="35">
        <f>'O1-2A'!H17</f>
        <v>0</v>
      </c>
      <c r="B3720" s="42">
        <v>0</v>
      </c>
      <c r="C3720" s="42">
        <f t="shared" si="60"/>
        <v>0</v>
      </c>
    </row>
    <row r="3721" spans="1:3" ht="14.45" customHeight="1" x14ac:dyDescent="0.2">
      <c r="A3721" s="35">
        <f>'O1-2A'!H18</f>
        <v>0</v>
      </c>
      <c r="B3721" s="42">
        <v>0</v>
      </c>
      <c r="C3721" s="42">
        <f t="shared" si="60"/>
        <v>0</v>
      </c>
    </row>
    <row r="3722" spans="1:3" ht="14.45" customHeight="1" x14ac:dyDescent="0.2">
      <c r="A3722" s="35">
        <f>'O1-2A'!H19</f>
        <v>0</v>
      </c>
      <c r="B3722" s="42">
        <v>0</v>
      </c>
      <c r="C3722" s="42">
        <f t="shared" si="60"/>
        <v>0</v>
      </c>
    </row>
    <row r="3723" spans="1:3" ht="14.45" customHeight="1" x14ac:dyDescent="0.2">
      <c r="A3723" s="35">
        <f>'O1-2A'!H20</f>
        <v>0</v>
      </c>
      <c r="B3723" s="42">
        <v>0</v>
      </c>
      <c r="C3723" s="42">
        <f t="shared" si="60"/>
        <v>0</v>
      </c>
    </row>
    <row r="3724" spans="1:3" ht="14.45" customHeight="1" x14ac:dyDescent="0.2">
      <c r="A3724" s="35">
        <f>'O1-2A'!H21</f>
        <v>0</v>
      </c>
      <c r="B3724" s="42">
        <v>0</v>
      </c>
      <c r="C3724" s="42">
        <f t="shared" si="60"/>
        <v>0</v>
      </c>
    </row>
    <row r="3725" spans="1:3" ht="14.45" customHeight="1" x14ac:dyDescent="0.2">
      <c r="A3725" s="35">
        <f>'O1-2A'!H22</f>
        <v>0</v>
      </c>
      <c r="B3725" s="42">
        <v>0</v>
      </c>
      <c r="C3725" s="42">
        <f t="shared" si="60"/>
        <v>0</v>
      </c>
    </row>
    <row r="3726" spans="1:3" ht="14.45" customHeight="1" x14ac:dyDescent="0.2">
      <c r="A3726" s="35">
        <f>'O1-2A'!H23</f>
        <v>0</v>
      </c>
      <c r="B3726" s="42">
        <v>0</v>
      </c>
      <c r="C3726" s="42">
        <f t="shared" si="60"/>
        <v>0</v>
      </c>
    </row>
    <row r="3727" spans="1:3" ht="14.45" customHeight="1" x14ac:dyDescent="0.2">
      <c r="A3727" s="35">
        <f>'O1-2A'!H24</f>
        <v>0</v>
      </c>
      <c r="B3727" s="42">
        <v>0</v>
      </c>
      <c r="C3727" s="42">
        <f t="shared" si="60"/>
        <v>0</v>
      </c>
    </row>
    <row r="3728" spans="1:3" ht="14.45" customHeight="1" x14ac:dyDescent="0.2">
      <c r="A3728" s="35">
        <f>'O1-2A'!H25</f>
        <v>0</v>
      </c>
      <c r="B3728" s="42">
        <v>0</v>
      </c>
      <c r="C3728" s="42">
        <f t="shared" si="60"/>
        <v>0</v>
      </c>
    </row>
    <row r="3729" spans="1:3" ht="14.45" customHeight="1" x14ac:dyDescent="0.2">
      <c r="A3729" s="35">
        <f>'O1-2A'!H26</f>
        <v>0</v>
      </c>
      <c r="B3729" s="42">
        <v>0</v>
      </c>
      <c r="C3729" s="42">
        <f t="shared" si="60"/>
        <v>0</v>
      </c>
    </row>
    <row r="3730" spans="1:3" ht="14.45" customHeight="1" x14ac:dyDescent="0.2">
      <c r="A3730" s="35">
        <f>'O1-2A'!H27</f>
        <v>0</v>
      </c>
      <c r="B3730" s="42">
        <v>0</v>
      </c>
      <c r="C3730" s="42">
        <f t="shared" si="60"/>
        <v>0</v>
      </c>
    </row>
    <row r="3731" spans="1:3" ht="14.45" customHeight="1" x14ac:dyDescent="0.2">
      <c r="A3731" s="35">
        <f>'O1-2A'!H28</f>
        <v>0</v>
      </c>
      <c r="B3731" s="42">
        <v>0</v>
      </c>
      <c r="C3731" s="42">
        <f t="shared" si="60"/>
        <v>0</v>
      </c>
    </row>
    <row r="3732" spans="1:3" ht="14.45" customHeight="1" x14ac:dyDescent="0.2">
      <c r="A3732" s="35">
        <f>'O1-2A'!H29</f>
        <v>0</v>
      </c>
      <c r="B3732" s="42">
        <v>0</v>
      </c>
      <c r="C3732" s="42">
        <f t="shared" si="60"/>
        <v>0</v>
      </c>
    </row>
    <row r="3733" spans="1:3" ht="14.45" customHeight="1" x14ac:dyDescent="0.2">
      <c r="A3733" s="35">
        <f>'O1-2A'!H30</f>
        <v>0</v>
      </c>
      <c r="B3733" s="42">
        <v>0</v>
      </c>
      <c r="C3733" s="42">
        <f t="shared" si="60"/>
        <v>0</v>
      </c>
    </row>
    <row r="3734" spans="1:3" ht="14.45" customHeight="1" x14ac:dyDescent="0.2">
      <c r="A3734" s="35">
        <f>'O1-2A'!H31</f>
        <v>0</v>
      </c>
      <c r="B3734" s="42">
        <v>0</v>
      </c>
      <c r="C3734" s="42">
        <f t="shared" si="60"/>
        <v>0</v>
      </c>
    </row>
    <row r="3735" spans="1:3" ht="14.45" customHeight="1" x14ac:dyDescent="0.2">
      <c r="A3735" s="35">
        <f>'O1-2A'!H32</f>
        <v>0</v>
      </c>
      <c r="B3735" s="42">
        <v>0</v>
      </c>
      <c r="C3735" s="42">
        <f t="shared" si="60"/>
        <v>0</v>
      </c>
    </row>
    <row r="3736" spans="1:3" ht="14.45" customHeight="1" x14ac:dyDescent="0.2">
      <c r="A3736" s="35">
        <f>'O1-2A'!H33</f>
        <v>0</v>
      </c>
      <c r="B3736" s="42">
        <v>0</v>
      </c>
      <c r="C3736" s="42">
        <f t="shared" si="60"/>
        <v>0</v>
      </c>
    </row>
    <row r="3737" spans="1:3" ht="14.45" customHeight="1" x14ac:dyDescent="0.2">
      <c r="A3737" s="35">
        <f>'O1-2A'!H34</f>
        <v>0</v>
      </c>
      <c r="B3737" s="42">
        <v>0</v>
      </c>
      <c r="C3737" s="42">
        <f t="shared" si="60"/>
        <v>0</v>
      </c>
    </row>
    <row r="3738" spans="1:3" ht="14.45" customHeight="1" x14ac:dyDescent="0.2">
      <c r="A3738" s="35">
        <f>'O1-2A'!H35</f>
        <v>0</v>
      </c>
      <c r="B3738" s="42">
        <v>0</v>
      </c>
      <c r="C3738" s="42">
        <f t="shared" si="60"/>
        <v>0</v>
      </c>
    </row>
    <row r="3739" spans="1:3" ht="14.45" customHeight="1" x14ac:dyDescent="0.2">
      <c r="A3739" s="35">
        <f>'O1-2A'!I10</f>
        <v>0</v>
      </c>
      <c r="B3739" s="42">
        <v>0</v>
      </c>
      <c r="C3739" s="42">
        <f t="shared" si="60"/>
        <v>0</v>
      </c>
    </row>
    <row r="3740" spans="1:3" ht="14.45" customHeight="1" x14ac:dyDescent="0.2">
      <c r="A3740" s="35">
        <f>'O1-2A'!I11</f>
        <v>0</v>
      </c>
      <c r="B3740" s="42">
        <v>0</v>
      </c>
      <c r="C3740" s="42">
        <f t="shared" si="60"/>
        <v>0</v>
      </c>
    </row>
    <row r="3741" spans="1:3" ht="14.45" customHeight="1" x14ac:dyDescent="0.2">
      <c r="A3741" s="35">
        <f>'O1-2A'!I12</f>
        <v>0</v>
      </c>
      <c r="B3741" s="42">
        <v>0</v>
      </c>
      <c r="C3741" s="42">
        <f t="shared" si="60"/>
        <v>0</v>
      </c>
    </row>
    <row r="3742" spans="1:3" ht="14.45" customHeight="1" x14ac:dyDescent="0.2">
      <c r="A3742" s="35">
        <f>'O1-2A'!I13</f>
        <v>0</v>
      </c>
      <c r="B3742" s="42">
        <v>0</v>
      </c>
      <c r="C3742" s="42">
        <f t="shared" si="60"/>
        <v>0</v>
      </c>
    </row>
    <row r="3743" spans="1:3" ht="14.45" customHeight="1" x14ac:dyDescent="0.2">
      <c r="A3743" s="35">
        <f>'O1-2A'!I14</f>
        <v>0</v>
      </c>
      <c r="B3743" s="42">
        <v>0</v>
      </c>
      <c r="C3743" s="42">
        <f t="shared" si="60"/>
        <v>0</v>
      </c>
    </row>
    <row r="3744" spans="1:3" ht="14.45" customHeight="1" x14ac:dyDescent="0.2">
      <c r="A3744" s="35">
        <f>'O1-2A'!I15</f>
        <v>0</v>
      </c>
      <c r="B3744" s="42">
        <v>0</v>
      </c>
      <c r="C3744" s="42">
        <f t="shared" si="60"/>
        <v>0</v>
      </c>
    </row>
    <row r="3745" spans="1:3" ht="14.45" customHeight="1" x14ac:dyDescent="0.2">
      <c r="A3745" s="35">
        <f>'O1-2A'!I16</f>
        <v>0</v>
      </c>
      <c r="B3745" s="42">
        <v>0</v>
      </c>
      <c r="C3745" s="42">
        <f t="shared" si="60"/>
        <v>0</v>
      </c>
    </row>
    <row r="3746" spans="1:3" ht="14.45" customHeight="1" x14ac:dyDescent="0.2">
      <c r="A3746" s="35">
        <f>'O1-2A'!I17</f>
        <v>0</v>
      </c>
      <c r="B3746" s="42">
        <v>0</v>
      </c>
      <c r="C3746" s="42">
        <f t="shared" si="60"/>
        <v>0</v>
      </c>
    </row>
    <row r="3747" spans="1:3" ht="14.45" customHeight="1" x14ac:dyDescent="0.2">
      <c r="A3747" s="35">
        <f>'O1-2A'!I18</f>
        <v>0</v>
      </c>
      <c r="B3747" s="42">
        <v>0</v>
      </c>
      <c r="C3747" s="42">
        <f t="shared" si="60"/>
        <v>0</v>
      </c>
    </row>
    <row r="3748" spans="1:3" ht="14.45" customHeight="1" x14ac:dyDescent="0.2">
      <c r="A3748" s="35">
        <f>'O1-2A'!I19</f>
        <v>0</v>
      </c>
      <c r="B3748" s="42">
        <v>0</v>
      </c>
      <c r="C3748" s="42">
        <f t="shared" si="60"/>
        <v>0</v>
      </c>
    </row>
    <row r="3749" spans="1:3" ht="14.45" customHeight="1" x14ac:dyDescent="0.2">
      <c r="A3749" s="35">
        <f>'O1-2A'!I20</f>
        <v>0</v>
      </c>
      <c r="B3749" s="42">
        <v>0</v>
      </c>
      <c r="C3749" s="42">
        <f t="shared" si="60"/>
        <v>0</v>
      </c>
    </row>
    <row r="3750" spans="1:3" ht="14.45" customHeight="1" x14ac:dyDescent="0.2">
      <c r="A3750" s="35">
        <f>'O1-2A'!I21</f>
        <v>0</v>
      </c>
      <c r="B3750" s="42">
        <v>0</v>
      </c>
      <c r="C3750" s="42">
        <f t="shared" si="60"/>
        <v>0</v>
      </c>
    </row>
    <row r="3751" spans="1:3" ht="14.45" customHeight="1" x14ac:dyDescent="0.2">
      <c r="A3751" s="35">
        <f>'O1-2A'!I22</f>
        <v>0</v>
      </c>
      <c r="B3751" s="42">
        <v>0</v>
      </c>
      <c r="C3751" s="42">
        <f t="shared" si="60"/>
        <v>0</v>
      </c>
    </row>
    <row r="3752" spans="1:3" ht="14.45" customHeight="1" x14ac:dyDescent="0.2">
      <c r="A3752" s="35">
        <f>'O1-2A'!I23</f>
        <v>0</v>
      </c>
      <c r="B3752" s="42">
        <v>0</v>
      </c>
      <c r="C3752" s="42">
        <f t="shared" si="60"/>
        <v>0</v>
      </c>
    </row>
    <row r="3753" spans="1:3" ht="14.45" customHeight="1" x14ac:dyDescent="0.2">
      <c r="A3753" s="35">
        <f>'O1-2A'!I24</f>
        <v>0</v>
      </c>
      <c r="B3753" s="42">
        <v>0</v>
      </c>
      <c r="C3753" s="42">
        <f t="shared" si="60"/>
        <v>0</v>
      </c>
    </row>
    <row r="3754" spans="1:3" ht="14.45" customHeight="1" x14ac:dyDescent="0.2">
      <c r="A3754" s="35">
        <f>'O1-2A'!I25</f>
        <v>0</v>
      </c>
      <c r="B3754" s="42">
        <v>0</v>
      </c>
      <c r="C3754" s="42">
        <f t="shared" si="60"/>
        <v>0</v>
      </c>
    </row>
    <row r="3755" spans="1:3" ht="14.45" customHeight="1" x14ac:dyDescent="0.2">
      <c r="A3755" s="35">
        <f>'O1-2A'!I26</f>
        <v>0</v>
      </c>
      <c r="B3755" s="42">
        <v>0</v>
      </c>
      <c r="C3755" s="42">
        <f t="shared" si="60"/>
        <v>0</v>
      </c>
    </row>
    <row r="3756" spans="1:3" ht="14.45" customHeight="1" x14ac:dyDescent="0.2">
      <c r="A3756" s="35">
        <f>'O1-2A'!I27</f>
        <v>0</v>
      </c>
      <c r="B3756" s="42">
        <v>0</v>
      </c>
      <c r="C3756" s="42">
        <f t="shared" si="60"/>
        <v>0</v>
      </c>
    </row>
    <row r="3757" spans="1:3" ht="14.45" customHeight="1" x14ac:dyDescent="0.2">
      <c r="A3757" s="35">
        <f>'O1-2A'!I28</f>
        <v>0</v>
      </c>
      <c r="B3757" s="42">
        <v>0</v>
      </c>
      <c r="C3757" s="42">
        <f t="shared" si="60"/>
        <v>0</v>
      </c>
    </row>
    <row r="3758" spans="1:3" ht="14.45" customHeight="1" x14ac:dyDescent="0.2">
      <c r="A3758" s="35">
        <f>'O1-2A'!I29</f>
        <v>0</v>
      </c>
      <c r="B3758" s="42">
        <v>0</v>
      </c>
      <c r="C3758" s="42">
        <f t="shared" si="60"/>
        <v>0</v>
      </c>
    </row>
    <row r="3759" spans="1:3" ht="14.45" customHeight="1" x14ac:dyDescent="0.2">
      <c r="A3759" s="35">
        <f>'O1-2A'!I30</f>
        <v>0</v>
      </c>
      <c r="B3759" s="42">
        <v>0</v>
      </c>
      <c r="C3759" s="42">
        <f t="shared" si="60"/>
        <v>0</v>
      </c>
    </row>
    <row r="3760" spans="1:3" ht="14.45" customHeight="1" x14ac:dyDescent="0.2">
      <c r="A3760" s="35">
        <f>'O1-2A'!I31</f>
        <v>0</v>
      </c>
      <c r="B3760" s="42">
        <v>0</v>
      </c>
      <c r="C3760" s="42">
        <f t="shared" si="60"/>
        <v>0</v>
      </c>
    </row>
    <row r="3761" spans="1:3" ht="14.45" customHeight="1" x14ac:dyDescent="0.2">
      <c r="A3761" s="35">
        <f>'O1-2A'!I32</f>
        <v>0</v>
      </c>
      <c r="B3761" s="42">
        <v>0</v>
      </c>
      <c r="C3761" s="42">
        <f t="shared" si="60"/>
        <v>0</v>
      </c>
    </row>
    <row r="3762" spans="1:3" ht="14.45" customHeight="1" x14ac:dyDescent="0.2">
      <c r="A3762" s="35">
        <f>'O1-2A'!I33</f>
        <v>0</v>
      </c>
      <c r="B3762" s="42">
        <v>0</v>
      </c>
      <c r="C3762" s="42">
        <f t="shared" si="60"/>
        <v>0</v>
      </c>
    </row>
    <row r="3763" spans="1:3" ht="14.45" customHeight="1" x14ac:dyDescent="0.2">
      <c r="A3763" s="35">
        <f>'O1-2A'!I34</f>
        <v>0</v>
      </c>
      <c r="B3763" s="42">
        <v>0</v>
      </c>
      <c r="C3763" s="42">
        <f t="shared" si="60"/>
        <v>0</v>
      </c>
    </row>
    <row r="3764" spans="1:3" ht="14.45" customHeight="1" x14ac:dyDescent="0.2">
      <c r="A3764" s="35">
        <f>'O1-2A'!I35</f>
        <v>0</v>
      </c>
      <c r="B3764" s="42">
        <v>0</v>
      </c>
      <c r="C3764" s="42">
        <f t="shared" si="60"/>
        <v>0</v>
      </c>
    </row>
    <row r="3765" spans="1:3" ht="14.45" customHeight="1" x14ac:dyDescent="0.2">
      <c r="A3765" s="35">
        <f>'O1-2A'!I40</f>
        <v>0</v>
      </c>
      <c r="B3765" s="42">
        <v>0</v>
      </c>
      <c r="C3765" s="42">
        <f t="shared" si="60"/>
        <v>0</v>
      </c>
    </row>
    <row r="3766" spans="1:3" ht="14.45" customHeight="1" x14ac:dyDescent="0.2">
      <c r="A3766" s="35">
        <f>'O1-2A'!I41</f>
        <v>0</v>
      </c>
      <c r="B3766" s="42">
        <v>0</v>
      </c>
      <c r="C3766" s="42">
        <f t="shared" si="60"/>
        <v>0</v>
      </c>
    </row>
    <row r="3767" spans="1:3" ht="14.45" customHeight="1" x14ac:dyDescent="0.2">
      <c r="A3767" s="35">
        <f>'O1-2A'!I42</f>
        <v>0</v>
      </c>
      <c r="B3767" s="42">
        <v>0</v>
      </c>
      <c r="C3767" s="42">
        <f t="shared" si="60"/>
        <v>0</v>
      </c>
    </row>
    <row r="3768" spans="1:3" ht="14.45" customHeight="1" x14ac:dyDescent="0.2">
      <c r="A3768" s="35">
        <f>'O1-2A'!I43</f>
        <v>0</v>
      </c>
      <c r="B3768" s="42">
        <v>0</v>
      </c>
      <c r="C3768" s="42">
        <f t="shared" si="60"/>
        <v>0</v>
      </c>
    </row>
    <row r="3769" spans="1:3" ht="14.45" customHeight="1" x14ac:dyDescent="0.2">
      <c r="A3769" s="35">
        <f>'O1-2A'!I44</f>
        <v>0</v>
      </c>
      <c r="B3769" s="42">
        <v>0</v>
      </c>
      <c r="C3769" s="42">
        <f t="shared" si="60"/>
        <v>0</v>
      </c>
    </row>
    <row r="3770" spans="1:3" ht="14.45" customHeight="1" x14ac:dyDescent="0.2">
      <c r="A3770" s="35">
        <f>'O1-2A'!I45</f>
        <v>0</v>
      </c>
      <c r="B3770" s="42">
        <v>0</v>
      </c>
      <c r="C3770" s="42">
        <f t="shared" si="60"/>
        <v>0</v>
      </c>
    </row>
    <row r="3771" spans="1:3" ht="14.45" customHeight="1" x14ac:dyDescent="0.2">
      <c r="A3771" s="35">
        <f>'O1-2A'!I46</f>
        <v>0</v>
      </c>
      <c r="B3771" s="42">
        <v>0</v>
      </c>
      <c r="C3771" s="42">
        <f t="shared" si="60"/>
        <v>0</v>
      </c>
    </row>
    <row r="3772" spans="1:3" ht="14.45" customHeight="1" x14ac:dyDescent="0.2">
      <c r="A3772" s="35">
        <f>'O1-2A'!I47</f>
        <v>0</v>
      </c>
      <c r="B3772" s="42">
        <v>0</v>
      </c>
      <c r="C3772" s="42">
        <f t="shared" si="60"/>
        <v>0</v>
      </c>
    </row>
    <row r="3773" spans="1:3" ht="14.45" customHeight="1" x14ac:dyDescent="0.2">
      <c r="A3773" s="35">
        <f>'O1-2A'!I48</f>
        <v>0</v>
      </c>
      <c r="B3773" s="42">
        <v>0</v>
      </c>
      <c r="C3773" s="42">
        <f t="shared" si="60"/>
        <v>0</v>
      </c>
    </row>
    <row r="3774" spans="1:3" ht="14.45" customHeight="1" x14ac:dyDescent="0.2">
      <c r="A3774" s="35">
        <f>'O1-2A'!I49</f>
        <v>0</v>
      </c>
      <c r="B3774" s="42">
        <v>0</v>
      </c>
      <c r="C3774" s="42">
        <f t="shared" si="60"/>
        <v>0</v>
      </c>
    </row>
    <row r="3775" spans="1:3" ht="14.45" customHeight="1" x14ac:dyDescent="0.2">
      <c r="A3775" s="35">
        <f>'O1-2A'!I50</f>
        <v>0</v>
      </c>
      <c r="B3775" s="42">
        <v>0</v>
      </c>
      <c r="C3775" s="42">
        <f t="shared" ref="C3775:C3838" si="61">A3775*B3775</f>
        <v>0</v>
      </c>
    </row>
    <row r="3776" spans="1:3" ht="14.45" customHeight="1" x14ac:dyDescent="0.2">
      <c r="A3776" s="35">
        <f>'O1-2A'!I51</f>
        <v>0</v>
      </c>
      <c r="B3776" s="42">
        <v>0</v>
      </c>
      <c r="C3776" s="42">
        <f t="shared" si="61"/>
        <v>0</v>
      </c>
    </row>
    <row r="3777" spans="1:3" ht="14.45" customHeight="1" x14ac:dyDescent="0.2">
      <c r="A3777" s="35">
        <f>'O1-2A'!J10</f>
        <v>0</v>
      </c>
      <c r="B3777" s="42">
        <v>0</v>
      </c>
      <c r="C3777" s="42">
        <f t="shared" si="61"/>
        <v>0</v>
      </c>
    </row>
    <row r="3778" spans="1:3" ht="14.45" customHeight="1" x14ac:dyDescent="0.2">
      <c r="A3778" s="35">
        <f>'O1-2A'!J11</f>
        <v>0</v>
      </c>
      <c r="B3778" s="42">
        <v>0</v>
      </c>
      <c r="C3778" s="42">
        <f t="shared" si="61"/>
        <v>0</v>
      </c>
    </row>
    <row r="3779" spans="1:3" ht="14.45" customHeight="1" x14ac:dyDescent="0.2">
      <c r="A3779" s="35">
        <f>'O1-2A'!J12</f>
        <v>0</v>
      </c>
      <c r="B3779" s="42">
        <v>0</v>
      </c>
      <c r="C3779" s="42">
        <f t="shared" si="61"/>
        <v>0</v>
      </c>
    </row>
    <row r="3780" spans="1:3" ht="14.45" customHeight="1" x14ac:dyDescent="0.2">
      <c r="A3780" s="35">
        <f>'O1-2A'!J13</f>
        <v>0</v>
      </c>
      <c r="B3780" s="42">
        <v>0</v>
      </c>
      <c r="C3780" s="42">
        <f t="shared" si="61"/>
        <v>0</v>
      </c>
    </row>
    <row r="3781" spans="1:3" ht="14.45" customHeight="1" x14ac:dyDescent="0.2">
      <c r="A3781" s="35">
        <f>'O1-2A'!J14</f>
        <v>0</v>
      </c>
      <c r="B3781" s="42">
        <v>0</v>
      </c>
      <c r="C3781" s="42">
        <f t="shared" si="61"/>
        <v>0</v>
      </c>
    </row>
    <row r="3782" spans="1:3" ht="14.45" customHeight="1" x14ac:dyDescent="0.2">
      <c r="A3782" s="35">
        <f>'O1-2A'!J15</f>
        <v>0</v>
      </c>
      <c r="B3782" s="42">
        <v>0</v>
      </c>
      <c r="C3782" s="42">
        <f t="shared" si="61"/>
        <v>0</v>
      </c>
    </row>
    <row r="3783" spans="1:3" ht="14.45" customHeight="1" x14ac:dyDescent="0.2">
      <c r="A3783" s="35">
        <f>'O1-2A'!J16</f>
        <v>0</v>
      </c>
      <c r="B3783" s="42">
        <v>0</v>
      </c>
      <c r="C3783" s="42">
        <f t="shared" si="61"/>
        <v>0</v>
      </c>
    </row>
    <row r="3784" spans="1:3" ht="14.45" customHeight="1" x14ac:dyDescent="0.2">
      <c r="A3784" s="35">
        <f>'O1-2A'!J17</f>
        <v>0</v>
      </c>
      <c r="B3784" s="42">
        <v>0</v>
      </c>
      <c r="C3784" s="42">
        <f t="shared" si="61"/>
        <v>0</v>
      </c>
    </row>
    <row r="3785" spans="1:3" ht="14.45" customHeight="1" x14ac:dyDescent="0.2">
      <c r="A3785" s="35">
        <f>'O1-2A'!J18</f>
        <v>0</v>
      </c>
      <c r="B3785" s="42">
        <v>0</v>
      </c>
      <c r="C3785" s="42">
        <f t="shared" si="61"/>
        <v>0</v>
      </c>
    </row>
    <row r="3786" spans="1:3" ht="14.45" customHeight="1" x14ac:dyDescent="0.2">
      <c r="A3786" s="35">
        <f>'O1-2A'!J19</f>
        <v>0</v>
      </c>
      <c r="B3786" s="42">
        <v>0</v>
      </c>
      <c r="C3786" s="42">
        <f t="shared" si="61"/>
        <v>0</v>
      </c>
    </row>
    <row r="3787" spans="1:3" ht="14.45" customHeight="1" x14ac:dyDescent="0.2">
      <c r="A3787" s="35">
        <f>'O1-2A'!J20</f>
        <v>0</v>
      </c>
      <c r="B3787" s="42">
        <v>0</v>
      </c>
      <c r="C3787" s="42">
        <f t="shared" si="61"/>
        <v>0</v>
      </c>
    </row>
    <row r="3788" spans="1:3" ht="14.45" customHeight="1" x14ac:dyDescent="0.2">
      <c r="A3788" s="35">
        <f>'O1-2A'!J21</f>
        <v>0</v>
      </c>
      <c r="B3788" s="42">
        <v>0</v>
      </c>
      <c r="C3788" s="42">
        <f t="shared" si="61"/>
        <v>0</v>
      </c>
    </row>
    <row r="3789" spans="1:3" ht="14.45" customHeight="1" x14ac:dyDescent="0.2">
      <c r="A3789" s="35">
        <f>'O1-2A'!J22</f>
        <v>0</v>
      </c>
      <c r="B3789" s="42">
        <v>0</v>
      </c>
      <c r="C3789" s="42">
        <f t="shared" si="61"/>
        <v>0</v>
      </c>
    </row>
    <row r="3790" spans="1:3" ht="14.45" customHeight="1" x14ac:dyDescent="0.2">
      <c r="A3790" s="35">
        <f>'O1-2A'!J23</f>
        <v>0</v>
      </c>
      <c r="B3790" s="42">
        <v>0</v>
      </c>
      <c r="C3790" s="42">
        <f t="shared" si="61"/>
        <v>0</v>
      </c>
    </row>
    <row r="3791" spans="1:3" ht="14.45" customHeight="1" x14ac:dyDescent="0.2">
      <c r="A3791" s="35">
        <f>'O1-2A'!J24</f>
        <v>0</v>
      </c>
      <c r="B3791" s="42">
        <v>0</v>
      </c>
      <c r="C3791" s="42">
        <f t="shared" si="61"/>
        <v>0</v>
      </c>
    </row>
    <row r="3792" spans="1:3" ht="14.45" customHeight="1" x14ac:dyDescent="0.2">
      <c r="A3792" s="35">
        <f>'O1-2A'!J25</f>
        <v>0</v>
      </c>
      <c r="B3792" s="42">
        <v>0</v>
      </c>
      <c r="C3792" s="42">
        <f t="shared" si="61"/>
        <v>0</v>
      </c>
    </row>
    <row r="3793" spans="1:3" ht="14.45" customHeight="1" x14ac:dyDescent="0.2">
      <c r="A3793" s="35">
        <f>'O1-2A'!J26</f>
        <v>0</v>
      </c>
      <c r="B3793" s="42">
        <v>0</v>
      </c>
      <c r="C3793" s="42">
        <f t="shared" si="61"/>
        <v>0</v>
      </c>
    </row>
    <row r="3794" spans="1:3" ht="14.45" customHeight="1" x14ac:dyDescent="0.2">
      <c r="A3794" s="35">
        <f>'O1-2A'!J27</f>
        <v>0</v>
      </c>
      <c r="B3794" s="42">
        <v>0</v>
      </c>
      <c r="C3794" s="42">
        <f t="shared" si="61"/>
        <v>0</v>
      </c>
    </row>
    <row r="3795" spans="1:3" ht="14.45" customHeight="1" x14ac:dyDescent="0.2">
      <c r="A3795" s="35">
        <f>'O1-2A'!J28</f>
        <v>0</v>
      </c>
      <c r="B3795" s="42">
        <v>0</v>
      </c>
      <c r="C3795" s="42">
        <f t="shared" si="61"/>
        <v>0</v>
      </c>
    </row>
    <row r="3796" spans="1:3" ht="14.45" customHeight="1" x14ac:dyDescent="0.2">
      <c r="A3796" s="35">
        <f>'O1-2A'!J29</f>
        <v>0</v>
      </c>
      <c r="B3796" s="42">
        <v>0</v>
      </c>
      <c r="C3796" s="42">
        <f t="shared" si="61"/>
        <v>0</v>
      </c>
    </row>
    <row r="3797" spans="1:3" ht="14.45" customHeight="1" x14ac:dyDescent="0.2">
      <c r="A3797" s="35">
        <f>'O1-2A'!J30</f>
        <v>0</v>
      </c>
      <c r="B3797" s="42">
        <v>0</v>
      </c>
      <c r="C3797" s="42">
        <f t="shared" si="61"/>
        <v>0</v>
      </c>
    </row>
    <row r="3798" spans="1:3" ht="14.45" customHeight="1" x14ac:dyDescent="0.2">
      <c r="A3798" s="35">
        <f>'O1-2A'!J31</f>
        <v>0</v>
      </c>
      <c r="B3798" s="42">
        <v>0</v>
      </c>
      <c r="C3798" s="42">
        <f t="shared" si="61"/>
        <v>0</v>
      </c>
    </row>
    <row r="3799" spans="1:3" ht="14.45" customHeight="1" x14ac:dyDescent="0.2">
      <c r="A3799" s="35">
        <f>'O1-2A'!J32</f>
        <v>0</v>
      </c>
      <c r="B3799" s="42">
        <v>0</v>
      </c>
      <c r="C3799" s="42">
        <f t="shared" si="61"/>
        <v>0</v>
      </c>
    </row>
    <row r="3800" spans="1:3" ht="14.45" customHeight="1" x14ac:dyDescent="0.2">
      <c r="A3800" s="35">
        <f>'O1-2A'!J33</f>
        <v>0</v>
      </c>
      <c r="B3800" s="42">
        <v>0</v>
      </c>
      <c r="C3800" s="42">
        <f t="shared" si="61"/>
        <v>0</v>
      </c>
    </row>
    <row r="3801" spans="1:3" ht="14.45" customHeight="1" x14ac:dyDescent="0.2">
      <c r="A3801" s="35">
        <f>'O1-2A'!J34</f>
        <v>0</v>
      </c>
      <c r="B3801" s="42">
        <v>0</v>
      </c>
      <c r="C3801" s="42">
        <f t="shared" si="61"/>
        <v>0</v>
      </c>
    </row>
    <row r="3802" spans="1:3" ht="14.45" customHeight="1" x14ac:dyDescent="0.2">
      <c r="A3802" s="35">
        <f>'O1-2A'!J35</f>
        <v>0</v>
      </c>
      <c r="B3802" s="42">
        <v>0</v>
      </c>
      <c r="C3802" s="42">
        <f t="shared" si="61"/>
        <v>0</v>
      </c>
    </row>
    <row r="3803" spans="1:3" ht="14.45" customHeight="1" x14ac:dyDescent="0.2">
      <c r="A3803" s="35">
        <f>'O1-2A'!K10</f>
        <v>0</v>
      </c>
      <c r="B3803" s="42">
        <v>0</v>
      </c>
      <c r="C3803" s="42">
        <f t="shared" si="61"/>
        <v>0</v>
      </c>
    </row>
    <row r="3804" spans="1:3" ht="14.45" customHeight="1" x14ac:dyDescent="0.2">
      <c r="A3804" s="35">
        <f>'O1-2A'!K11</f>
        <v>0</v>
      </c>
      <c r="B3804" s="42">
        <v>0</v>
      </c>
      <c r="C3804" s="42">
        <f t="shared" si="61"/>
        <v>0</v>
      </c>
    </row>
    <row r="3805" spans="1:3" ht="14.45" customHeight="1" x14ac:dyDescent="0.2">
      <c r="A3805" s="35">
        <f>'O1-2A'!K12</f>
        <v>0</v>
      </c>
      <c r="B3805" s="42">
        <v>0</v>
      </c>
      <c r="C3805" s="42">
        <f t="shared" si="61"/>
        <v>0</v>
      </c>
    </row>
    <row r="3806" spans="1:3" ht="14.45" customHeight="1" x14ac:dyDescent="0.2">
      <c r="A3806" s="35">
        <f>'O1-2A'!K13</f>
        <v>0</v>
      </c>
      <c r="B3806" s="42">
        <v>0</v>
      </c>
      <c r="C3806" s="42">
        <f t="shared" si="61"/>
        <v>0</v>
      </c>
    </row>
    <row r="3807" spans="1:3" ht="14.45" customHeight="1" x14ac:dyDescent="0.2">
      <c r="A3807" s="35">
        <f>'O1-2A'!K14</f>
        <v>0</v>
      </c>
      <c r="B3807" s="42">
        <v>0</v>
      </c>
      <c r="C3807" s="42">
        <f t="shared" si="61"/>
        <v>0</v>
      </c>
    </row>
    <row r="3808" spans="1:3" ht="14.45" customHeight="1" x14ac:dyDescent="0.2">
      <c r="A3808" s="35">
        <f>'O1-2A'!K15</f>
        <v>0</v>
      </c>
      <c r="B3808" s="42">
        <v>0</v>
      </c>
      <c r="C3808" s="42">
        <f t="shared" si="61"/>
        <v>0</v>
      </c>
    </row>
    <row r="3809" spans="1:3" ht="14.45" customHeight="1" x14ac:dyDescent="0.2">
      <c r="A3809" s="35">
        <f>'O1-2A'!K16</f>
        <v>0</v>
      </c>
      <c r="B3809" s="42">
        <v>0</v>
      </c>
      <c r="C3809" s="42">
        <f t="shared" si="61"/>
        <v>0</v>
      </c>
    </row>
    <row r="3810" spans="1:3" ht="14.45" customHeight="1" x14ac:dyDescent="0.2">
      <c r="A3810" s="35">
        <f>'O1-2A'!K17</f>
        <v>0</v>
      </c>
      <c r="B3810" s="42">
        <v>0</v>
      </c>
      <c r="C3810" s="42">
        <f t="shared" si="61"/>
        <v>0</v>
      </c>
    </row>
    <row r="3811" spans="1:3" ht="14.45" customHeight="1" x14ac:dyDescent="0.2">
      <c r="A3811" s="35">
        <f>'O1-2A'!K18</f>
        <v>0</v>
      </c>
      <c r="B3811" s="42">
        <v>0</v>
      </c>
      <c r="C3811" s="42">
        <f t="shared" si="61"/>
        <v>0</v>
      </c>
    </row>
    <row r="3812" spans="1:3" ht="14.45" customHeight="1" x14ac:dyDescent="0.2">
      <c r="A3812" s="35">
        <f>'O1-2A'!K19</f>
        <v>0</v>
      </c>
      <c r="B3812" s="42">
        <v>0</v>
      </c>
      <c r="C3812" s="42">
        <f t="shared" si="61"/>
        <v>0</v>
      </c>
    </row>
    <row r="3813" spans="1:3" ht="14.45" customHeight="1" x14ac:dyDescent="0.2">
      <c r="A3813" s="35">
        <f>'O1-2A'!K20</f>
        <v>0</v>
      </c>
      <c r="B3813" s="42">
        <v>0</v>
      </c>
      <c r="C3813" s="42">
        <f t="shared" si="61"/>
        <v>0</v>
      </c>
    </row>
    <row r="3814" spans="1:3" ht="14.45" customHeight="1" x14ac:dyDescent="0.2">
      <c r="A3814" s="35">
        <f>'O1-2A'!K21</f>
        <v>0</v>
      </c>
      <c r="B3814" s="42">
        <v>0</v>
      </c>
      <c r="C3814" s="42">
        <f t="shared" si="61"/>
        <v>0</v>
      </c>
    </row>
    <row r="3815" spans="1:3" ht="14.45" customHeight="1" x14ac:dyDescent="0.2">
      <c r="A3815" s="35">
        <f>'O1-2A'!K22</f>
        <v>0</v>
      </c>
      <c r="B3815" s="42">
        <v>0</v>
      </c>
      <c r="C3815" s="42">
        <f t="shared" si="61"/>
        <v>0</v>
      </c>
    </row>
    <row r="3816" spans="1:3" ht="14.45" customHeight="1" x14ac:dyDescent="0.2">
      <c r="A3816" s="35">
        <f>'O1-2A'!K23</f>
        <v>0</v>
      </c>
      <c r="B3816" s="42">
        <v>0</v>
      </c>
      <c r="C3816" s="42">
        <f t="shared" si="61"/>
        <v>0</v>
      </c>
    </row>
    <row r="3817" spans="1:3" ht="14.45" customHeight="1" x14ac:dyDescent="0.2">
      <c r="A3817" s="35">
        <f>'O1-2A'!K24</f>
        <v>0</v>
      </c>
      <c r="B3817" s="42">
        <v>0</v>
      </c>
      <c r="C3817" s="42">
        <f t="shared" si="61"/>
        <v>0</v>
      </c>
    </row>
    <row r="3818" spans="1:3" ht="14.45" customHeight="1" x14ac:dyDescent="0.2">
      <c r="A3818" s="35">
        <f>'O1-2A'!K25</f>
        <v>0</v>
      </c>
      <c r="B3818" s="42">
        <v>0</v>
      </c>
      <c r="C3818" s="42">
        <f t="shared" si="61"/>
        <v>0</v>
      </c>
    </row>
    <row r="3819" spans="1:3" ht="14.45" customHeight="1" x14ac:dyDescent="0.2">
      <c r="A3819" s="35">
        <f>'O1-2A'!K26</f>
        <v>0</v>
      </c>
      <c r="B3819" s="42">
        <v>0</v>
      </c>
      <c r="C3819" s="42">
        <f t="shared" si="61"/>
        <v>0</v>
      </c>
    </row>
    <row r="3820" spans="1:3" ht="14.45" customHeight="1" x14ac:dyDescent="0.2">
      <c r="A3820" s="35">
        <f>'O1-2A'!K27</f>
        <v>0</v>
      </c>
      <c r="B3820" s="42">
        <v>0</v>
      </c>
      <c r="C3820" s="42">
        <f t="shared" si="61"/>
        <v>0</v>
      </c>
    </row>
    <row r="3821" spans="1:3" ht="14.45" customHeight="1" x14ac:dyDescent="0.2">
      <c r="A3821" s="35">
        <f>'O1-2A'!K28</f>
        <v>0</v>
      </c>
      <c r="B3821" s="42">
        <v>0</v>
      </c>
      <c r="C3821" s="42">
        <f t="shared" si="61"/>
        <v>0</v>
      </c>
    </row>
    <row r="3822" spans="1:3" ht="14.45" customHeight="1" x14ac:dyDescent="0.2">
      <c r="A3822" s="35">
        <f>'O1-2A'!K29</f>
        <v>0</v>
      </c>
      <c r="B3822" s="42">
        <v>0</v>
      </c>
      <c r="C3822" s="42">
        <f t="shared" si="61"/>
        <v>0</v>
      </c>
    </row>
    <row r="3823" spans="1:3" ht="14.45" customHeight="1" x14ac:dyDescent="0.2">
      <c r="A3823" s="35">
        <f>'O1-2A'!K30</f>
        <v>0</v>
      </c>
      <c r="B3823" s="42">
        <v>0</v>
      </c>
      <c r="C3823" s="42">
        <f t="shared" si="61"/>
        <v>0</v>
      </c>
    </row>
    <row r="3824" spans="1:3" ht="14.45" customHeight="1" x14ac:dyDescent="0.2">
      <c r="A3824" s="35">
        <f>'O1-2A'!K31</f>
        <v>0</v>
      </c>
      <c r="B3824" s="42">
        <v>0</v>
      </c>
      <c r="C3824" s="42">
        <f t="shared" si="61"/>
        <v>0</v>
      </c>
    </row>
    <row r="3825" spans="1:3" ht="14.45" customHeight="1" x14ac:dyDescent="0.2">
      <c r="A3825" s="35">
        <f>'O1-2A'!K32</f>
        <v>0</v>
      </c>
      <c r="B3825" s="42">
        <v>0</v>
      </c>
      <c r="C3825" s="42">
        <f t="shared" si="61"/>
        <v>0</v>
      </c>
    </row>
    <row r="3826" spans="1:3" ht="14.45" customHeight="1" x14ac:dyDescent="0.2">
      <c r="A3826" s="35">
        <f>'O1-2A'!K33</f>
        <v>0</v>
      </c>
      <c r="B3826" s="42">
        <v>0</v>
      </c>
      <c r="C3826" s="42">
        <f t="shared" si="61"/>
        <v>0</v>
      </c>
    </row>
    <row r="3827" spans="1:3" ht="14.45" customHeight="1" x14ac:dyDescent="0.2">
      <c r="A3827" s="35">
        <f>'O1-2A'!K34</f>
        <v>0</v>
      </c>
      <c r="B3827" s="42">
        <v>0</v>
      </c>
      <c r="C3827" s="42">
        <f t="shared" si="61"/>
        <v>0</v>
      </c>
    </row>
    <row r="3828" spans="1:3" ht="14.45" customHeight="1" x14ac:dyDescent="0.2">
      <c r="A3828" s="35">
        <f>'O1-2A'!K35</f>
        <v>0</v>
      </c>
      <c r="B3828" s="42">
        <v>0</v>
      </c>
      <c r="C3828" s="42">
        <f t="shared" si="61"/>
        <v>0</v>
      </c>
    </row>
    <row r="3829" spans="1:3" ht="14.45" customHeight="1" x14ac:dyDescent="0.2">
      <c r="A3829" s="35">
        <f>'O1-2A'!K40</f>
        <v>0</v>
      </c>
      <c r="B3829" s="42">
        <v>0</v>
      </c>
      <c r="C3829" s="42">
        <f t="shared" si="61"/>
        <v>0</v>
      </c>
    </row>
    <row r="3830" spans="1:3" ht="14.45" customHeight="1" x14ac:dyDescent="0.2">
      <c r="A3830" s="35">
        <f>'O1-2A'!K41</f>
        <v>0</v>
      </c>
      <c r="B3830" s="42">
        <v>0</v>
      </c>
      <c r="C3830" s="42">
        <f t="shared" si="61"/>
        <v>0</v>
      </c>
    </row>
    <row r="3831" spans="1:3" ht="14.45" customHeight="1" x14ac:dyDescent="0.2">
      <c r="A3831" s="35">
        <f>'O1-2A'!K42</f>
        <v>0</v>
      </c>
      <c r="B3831" s="42">
        <v>0</v>
      </c>
      <c r="C3831" s="42">
        <f t="shared" si="61"/>
        <v>0</v>
      </c>
    </row>
    <row r="3832" spans="1:3" ht="14.45" customHeight="1" x14ac:dyDescent="0.2">
      <c r="A3832" s="35">
        <f>'O1-2A'!K43</f>
        <v>0</v>
      </c>
      <c r="B3832" s="42">
        <v>0</v>
      </c>
      <c r="C3832" s="42">
        <f t="shared" si="61"/>
        <v>0</v>
      </c>
    </row>
    <row r="3833" spans="1:3" ht="14.45" customHeight="1" x14ac:dyDescent="0.2">
      <c r="A3833" s="35">
        <f>'O1-2A'!K44</f>
        <v>0</v>
      </c>
      <c r="B3833" s="42">
        <v>0</v>
      </c>
      <c r="C3833" s="42">
        <f t="shared" si="61"/>
        <v>0</v>
      </c>
    </row>
    <row r="3834" spans="1:3" ht="14.45" customHeight="1" x14ac:dyDescent="0.2">
      <c r="A3834" s="35">
        <f>'O1-2A'!K45</f>
        <v>0</v>
      </c>
      <c r="B3834" s="42">
        <v>0</v>
      </c>
      <c r="C3834" s="42">
        <f t="shared" si="61"/>
        <v>0</v>
      </c>
    </row>
    <row r="3835" spans="1:3" ht="14.45" customHeight="1" x14ac:dyDescent="0.2">
      <c r="A3835" s="35">
        <f>'O1-2A'!K46</f>
        <v>0</v>
      </c>
      <c r="B3835" s="42">
        <v>0</v>
      </c>
      <c r="C3835" s="42">
        <f t="shared" si="61"/>
        <v>0</v>
      </c>
    </row>
    <row r="3836" spans="1:3" ht="14.45" customHeight="1" x14ac:dyDescent="0.2">
      <c r="A3836" s="35">
        <f>'O1-2A'!K47</f>
        <v>0</v>
      </c>
      <c r="B3836" s="42">
        <v>0</v>
      </c>
      <c r="C3836" s="42">
        <f t="shared" si="61"/>
        <v>0</v>
      </c>
    </row>
    <row r="3837" spans="1:3" ht="14.45" customHeight="1" x14ac:dyDescent="0.2">
      <c r="A3837" s="35">
        <f>'O1-2A'!K48</f>
        <v>0</v>
      </c>
      <c r="B3837" s="42">
        <v>0</v>
      </c>
      <c r="C3837" s="42">
        <f t="shared" si="61"/>
        <v>0</v>
      </c>
    </row>
    <row r="3838" spans="1:3" ht="14.45" customHeight="1" x14ac:dyDescent="0.2">
      <c r="A3838" s="35">
        <f>'O1-2A'!K49</f>
        <v>0</v>
      </c>
      <c r="B3838" s="42">
        <v>0</v>
      </c>
      <c r="C3838" s="42">
        <f t="shared" si="61"/>
        <v>0</v>
      </c>
    </row>
    <row r="3839" spans="1:3" ht="14.45" customHeight="1" x14ac:dyDescent="0.2">
      <c r="A3839" s="35">
        <f>'O1-2A'!K50</f>
        <v>0</v>
      </c>
      <c r="B3839" s="42">
        <v>0</v>
      </c>
      <c r="C3839" s="42">
        <f t="shared" ref="C3839:C3902" si="62">A3839*B3839</f>
        <v>0</v>
      </c>
    </row>
    <row r="3840" spans="1:3" ht="14.45" customHeight="1" x14ac:dyDescent="0.2">
      <c r="A3840" s="35">
        <f>'O1-2A'!K51</f>
        <v>0</v>
      </c>
      <c r="B3840" s="42">
        <v>0</v>
      </c>
      <c r="C3840" s="42">
        <f t="shared" si="62"/>
        <v>0</v>
      </c>
    </row>
    <row r="3841" spans="1:3" ht="14.45" customHeight="1" x14ac:dyDescent="0.2">
      <c r="A3841" s="35">
        <f>'O1-2A'!L10</f>
        <v>0</v>
      </c>
      <c r="B3841" s="42">
        <v>0</v>
      </c>
      <c r="C3841" s="42">
        <f t="shared" si="62"/>
        <v>0</v>
      </c>
    </row>
    <row r="3842" spans="1:3" ht="14.45" customHeight="1" x14ac:dyDescent="0.2">
      <c r="A3842" s="35">
        <f>'O1-2A'!L11</f>
        <v>0</v>
      </c>
      <c r="B3842" s="42">
        <v>0</v>
      </c>
      <c r="C3842" s="42">
        <f t="shared" si="62"/>
        <v>0</v>
      </c>
    </row>
    <row r="3843" spans="1:3" ht="14.45" customHeight="1" x14ac:dyDescent="0.2">
      <c r="A3843" s="35">
        <f>'O1-2A'!L12</f>
        <v>0</v>
      </c>
      <c r="B3843" s="42">
        <v>0</v>
      </c>
      <c r="C3843" s="42">
        <f t="shared" si="62"/>
        <v>0</v>
      </c>
    </row>
    <row r="3844" spans="1:3" ht="14.45" customHeight="1" x14ac:dyDescent="0.2">
      <c r="A3844" s="35">
        <f>'O1-2A'!L13</f>
        <v>0</v>
      </c>
      <c r="B3844" s="42">
        <v>0</v>
      </c>
      <c r="C3844" s="42">
        <f t="shared" si="62"/>
        <v>0</v>
      </c>
    </row>
    <row r="3845" spans="1:3" ht="14.45" customHeight="1" x14ac:dyDescent="0.2">
      <c r="A3845" s="35">
        <f>'O1-2A'!L14</f>
        <v>0</v>
      </c>
      <c r="B3845" s="42">
        <v>0</v>
      </c>
      <c r="C3845" s="42">
        <f t="shared" si="62"/>
        <v>0</v>
      </c>
    </row>
    <row r="3846" spans="1:3" ht="14.45" customHeight="1" x14ac:dyDescent="0.2">
      <c r="A3846" s="35">
        <f>'O1-2A'!L15</f>
        <v>0</v>
      </c>
      <c r="B3846" s="42">
        <v>0</v>
      </c>
      <c r="C3846" s="42">
        <f t="shared" si="62"/>
        <v>0</v>
      </c>
    </row>
    <row r="3847" spans="1:3" ht="14.45" customHeight="1" x14ac:dyDescent="0.2">
      <c r="A3847" s="35">
        <f>'O1-2A'!L16</f>
        <v>0</v>
      </c>
      <c r="B3847" s="42">
        <v>0</v>
      </c>
      <c r="C3847" s="42">
        <f t="shared" si="62"/>
        <v>0</v>
      </c>
    </row>
    <row r="3848" spans="1:3" ht="14.45" customHeight="1" x14ac:dyDescent="0.2">
      <c r="A3848" s="35">
        <f>'O1-2A'!L17</f>
        <v>0</v>
      </c>
      <c r="B3848" s="42">
        <v>0</v>
      </c>
      <c r="C3848" s="42">
        <f t="shared" si="62"/>
        <v>0</v>
      </c>
    </row>
    <row r="3849" spans="1:3" ht="14.45" customHeight="1" x14ac:dyDescent="0.2">
      <c r="A3849" s="35">
        <f>'O1-2A'!L18</f>
        <v>0</v>
      </c>
      <c r="B3849" s="42">
        <v>0</v>
      </c>
      <c r="C3849" s="42">
        <f t="shared" si="62"/>
        <v>0</v>
      </c>
    </row>
    <row r="3850" spans="1:3" ht="14.45" customHeight="1" x14ac:dyDescent="0.2">
      <c r="A3850" s="35">
        <f>'O1-2A'!L19</f>
        <v>0</v>
      </c>
      <c r="B3850" s="42">
        <v>0</v>
      </c>
      <c r="C3850" s="42">
        <f t="shared" si="62"/>
        <v>0</v>
      </c>
    </row>
    <row r="3851" spans="1:3" ht="14.45" customHeight="1" x14ac:dyDescent="0.2">
      <c r="A3851" s="35">
        <f>'O1-2A'!L20</f>
        <v>0</v>
      </c>
      <c r="B3851" s="42">
        <v>0</v>
      </c>
      <c r="C3851" s="42">
        <f t="shared" si="62"/>
        <v>0</v>
      </c>
    </row>
    <row r="3852" spans="1:3" ht="14.45" customHeight="1" x14ac:dyDescent="0.2">
      <c r="A3852" s="35">
        <f>'O1-2A'!L21</f>
        <v>0</v>
      </c>
      <c r="B3852" s="42">
        <v>0</v>
      </c>
      <c r="C3852" s="42">
        <f t="shared" si="62"/>
        <v>0</v>
      </c>
    </row>
    <row r="3853" spans="1:3" ht="14.45" customHeight="1" x14ac:dyDescent="0.2">
      <c r="A3853" s="35">
        <f>'O1-2A'!L22</f>
        <v>0</v>
      </c>
      <c r="B3853" s="42">
        <v>0</v>
      </c>
      <c r="C3853" s="42">
        <f t="shared" si="62"/>
        <v>0</v>
      </c>
    </row>
    <row r="3854" spans="1:3" ht="14.45" customHeight="1" x14ac:dyDescent="0.2">
      <c r="A3854" s="35">
        <f>'O1-2A'!L23</f>
        <v>0</v>
      </c>
      <c r="B3854" s="42">
        <v>0</v>
      </c>
      <c r="C3854" s="42">
        <f t="shared" si="62"/>
        <v>0</v>
      </c>
    </row>
    <row r="3855" spans="1:3" ht="14.45" customHeight="1" x14ac:dyDescent="0.2">
      <c r="A3855" s="35">
        <f>'O1-2A'!L24</f>
        <v>0</v>
      </c>
      <c r="B3855" s="42">
        <v>0</v>
      </c>
      <c r="C3855" s="42">
        <f t="shared" si="62"/>
        <v>0</v>
      </c>
    </row>
    <row r="3856" spans="1:3" ht="14.45" customHeight="1" x14ac:dyDescent="0.2">
      <c r="A3856" s="35">
        <f>'O1-2A'!L25</f>
        <v>0</v>
      </c>
      <c r="B3856" s="42">
        <v>0</v>
      </c>
      <c r="C3856" s="42">
        <f t="shared" si="62"/>
        <v>0</v>
      </c>
    </row>
    <row r="3857" spans="1:3" ht="14.45" customHeight="1" x14ac:dyDescent="0.2">
      <c r="A3857" s="35">
        <f>'O1-2A'!L26</f>
        <v>0</v>
      </c>
      <c r="B3857" s="42">
        <v>0</v>
      </c>
      <c r="C3857" s="42">
        <f t="shared" si="62"/>
        <v>0</v>
      </c>
    </row>
    <row r="3858" spans="1:3" ht="14.45" customHeight="1" x14ac:dyDescent="0.2">
      <c r="A3858" s="35">
        <f>'O1-2A'!L27</f>
        <v>0</v>
      </c>
      <c r="B3858" s="42">
        <v>0</v>
      </c>
      <c r="C3858" s="42">
        <f t="shared" si="62"/>
        <v>0</v>
      </c>
    </row>
    <row r="3859" spans="1:3" ht="14.45" customHeight="1" x14ac:dyDescent="0.2">
      <c r="A3859" s="35">
        <f>'O1-2A'!L28</f>
        <v>0</v>
      </c>
      <c r="B3859" s="42">
        <v>0</v>
      </c>
      <c r="C3859" s="42">
        <f t="shared" si="62"/>
        <v>0</v>
      </c>
    </row>
    <row r="3860" spans="1:3" ht="14.45" customHeight="1" x14ac:dyDescent="0.2">
      <c r="A3860" s="35">
        <f>'O1-2A'!L29</f>
        <v>0</v>
      </c>
      <c r="B3860" s="42">
        <v>0</v>
      </c>
      <c r="C3860" s="42">
        <f t="shared" si="62"/>
        <v>0</v>
      </c>
    </row>
    <row r="3861" spans="1:3" ht="14.45" customHeight="1" x14ac:dyDescent="0.2">
      <c r="A3861" s="35">
        <f>'O1-2A'!L30</f>
        <v>0</v>
      </c>
      <c r="B3861" s="42">
        <v>0</v>
      </c>
      <c r="C3861" s="42">
        <f t="shared" si="62"/>
        <v>0</v>
      </c>
    </row>
    <row r="3862" spans="1:3" ht="14.45" customHeight="1" x14ac:dyDescent="0.2">
      <c r="A3862" s="35">
        <f>'O1-2A'!L31</f>
        <v>0</v>
      </c>
      <c r="B3862" s="42">
        <v>0</v>
      </c>
      <c r="C3862" s="42">
        <f t="shared" si="62"/>
        <v>0</v>
      </c>
    </row>
    <row r="3863" spans="1:3" ht="14.45" customHeight="1" x14ac:dyDescent="0.2">
      <c r="A3863" s="35">
        <f>'O1-2A'!L32</f>
        <v>0</v>
      </c>
      <c r="B3863" s="42">
        <v>0</v>
      </c>
      <c r="C3863" s="42">
        <f t="shared" si="62"/>
        <v>0</v>
      </c>
    </row>
    <row r="3864" spans="1:3" ht="14.45" customHeight="1" x14ac:dyDescent="0.2">
      <c r="A3864" s="35">
        <f>'O1-2A'!L33</f>
        <v>0</v>
      </c>
      <c r="B3864" s="42">
        <v>0</v>
      </c>
      <c r="C3864" s="42">
        <f t="shared" si="62"/>
        <v>0</v>
      </c>
    </row>
    <row r="3865" spans="1:3" ht="14.45" customHeight="1" x14ac:dyDescent="0.2">
      <c r="A3865" s="35">
        <f>'O1-2A'!L34</f>
        <v>0</v>
      </c>
      <c r="B3865" s="42">
        <v>0</v>
      </c>
      <c r="C3865" s="42">
        <f t="shared" si="62"/>
        <v>0</v>
      </c>
    </row>
    <row r="3866" spans="1:3" ht="14.45" customHeight="1" x14ac:dyDescent="0.2">
      <c r="A3866" s="35">
        <f>'O1-2A'!L35</f>
        <v>0</v>
      </c>
      <c r="B3866" s="42">
        <v>0</v>
      </c>
      <c r="C3866" s="42">
        <f t="shared" si="62"/>
        <v>0</v>
      </c>
    </row>
    <row r="3867" spans="1:3" ht="14.45" customHeight="1" x14ac:dyDescent="0.2">
      <c r="A3867" s="35">
        <f>'O1-2A'!M10</f>
        <v>0</v>
      </c>
      <c r="B3867" s="42">
        <v>0</v>
      </c>
      <c r="C3867" s="42">
        <f t="shared" si="62"/>
        <v>0</v>
      </c>
    </row>
    <row r="3868" spans="1:3" ht="14.45" customHeight="1" x14ac:dyDescent="0.2">
      <c r="A3868" s="35">
        <f>'O1-2A'!M11</f>
        <v>0</v>
      </c>
      <c r="B3868" s="42">
        <v>0</v>
      </c>
      <c r="C3868" s="42">
        <f t="shared" si="62"/>
        <v>0</v>
      </c>
    </row>
    <row r="3869" spans="1:3" ht="14.45" customHeight="1" x14ac:dyDescent="0.2">
      <c r="A3869" s="35">
        <f>'O1-2A'!M12</f>
        <v>0</v>
      </c>
      <c r="B3869" s="42">
        <v>0</v>
      </c>
      <c r="C3869" s="42">
        <f t="shared" si="62"/>
        <v>0</v>
      </c>
    </row>
    <row r="3870" spans="1:3" ht="14.45" customHeight="1" x14ac:dyDescent="0.2">
      <c r="A3870" s="35">
        <f>'O1-2A'!M13</f>
        <v>0</v>
      </c>
      <c r="B3870" s="42">
        <v>0</v>
      </c>
      <c r="C3870" s="42">
        <f t="shared" si="62"/>
        <v>0</v>
      </c>
    </row>
    <row r="3871" spans="1:3" ht="14.45" customHeight="1" x14ac:dyDescent="0.2">
      <c r="A3871" s="35">
        <f>'O1-2A'!M14</f>
        <v>0</v>
      </c>
      <c r="B3871" s="42">
        <v>0</v>
      </c>
      <c r="C3871" s="42">
        <f t="shared" si="62"/>
        <v>0</v>
      </c>
    </row>
    <row r="3872" spans="1:3" ht="14.45" customHeight="1" x14ac:dyDescent="0.2">
      <c r="A3872" s="35">
        <f>'O1-2A'!M15</f>
        <v>0</v>
      </c>
      <c r="B3872" s="42">
        <v>0</v>
      </c>
      <c r="C3872" s="42">
        <f t="shared" si="62"/>
        <v>0</v>
      </c>
    </row>
    <row r="3873" spans="1:3" ht="14.45" customHeight="1" x14ac:dyDescent="0.2">
      <c r="A3873" s="35">
        <f>'O1-2A'!M16</f>
        <v>0</v>
      </c>
      <c r="B3873" s="42">
        <v>0</v>
      </c>
      <c r="C3873" s="42">
        <f t="shared" si="62"/>
        <v>0</v>
      </c>
    </row>
    <row r="3874" spans="1:3" ht="14.45" customHeight="1" x14ac:dyDescent="0.2">
      <c r="A3874" s="35">
        <f>'O1-2A'!M17</f>
        <v>0</v>
      </c>
      <c r="B3874" s="42">
        <v>0</v>
      </c>
      <c r="C3874" s="42">
        <f t="shared" si="62"/>
        <v>0</v>
      </c>
    </row>
    <row r="3875" spans="1:3" ht="14.45" customHeight="1" x14ac:dyDescent="0.2">
      <c r="A3875" s="35">
        <f>'O1-2A'!M18</f>
        <v>0</v>
      </c>
      <c r="B3875" s="42">
        <v>0</v>
      </c>
      <c r="C3875" s="42">
        <f t="shared" si="62"/>
        <v>0</v>
      </c>
    </row>
    <row r="3876" spans="1:3" ht="14.45" customHeight="1" x14ac:dyDescent="0.2">
      <c r="A3876" s="35">
        <f>'O1-2A'!M19</f>
        <v>0</v>
      </c>
      <c r="B3876" s="42">
        <v>0</v>
      </c>
      <c r="C3876" s="42">
        <f t="shared" si="62"/>
        <v>0</v>
      </c>
    </row>
    <row r="3877" spans="1:3" ht="14.45" customHeight="1" x14ac:dyDescent="0.2">
      <c r="A3877" s="35">
        <f>'O1-2A'!M20</f>
        <v>0</v>
      </c>
      <c r="B3877" s="42">
        <v>0</v>
      </c>
      <c r="C3877" s="42">
        <f t="shared" si="62"/>
        <v>0</v>
      </c>
    </row>
    <row r="3878" spans="1:3" ht="14.45" customHeight="1" x14ac:dyDescent="0.2">
      <c r="A3878" s="35">
        <f>'O1-2A'!M21</f>
        <v>0</v>
      </c>
      <c r="B3878" s="42">
        <v>0</v>
      </c>
      <c r="C3878" s="42">
        <f t="shared" si="62"/>
        <v>0</v>
      </c>
    </row>
    <row r="3879" spans="1:3" ht="14.45" customHeight="1" x14ac:dyDescent="0.2">
      <c r="A3879" s="35">
        <f>'O1-2A'!M22</f>
        <v>0</v>
      </c>
      <c r="B3879" s="42">
        <v>0</v>
      </c>
      <c r="C3879" s="42">
        <f t="shared" si="62"/>
        <v>0</v>
      </c>
    </row>
    <row r="3880" spans="1:3" ht="14.45" customHeight="1" x14ac:dyDescent="0.2">
      <c r="A3880" s="35">
        <f>'O1-2A'!M23</f>
        <v>0</v>
      </c>
      <c r="B3880" s="42">
        <v>0</v>
      </c>
      <c r="C3880" s="42">
        <f t="shared" si="62"/>
        <v>0</v>
      </c>
    </row>
    <row r="3881" spans="1:3" ht="14.45" customHeight="1" x14ac:dyDescent="0.2">
      <c r="A3881" s="35">
        <f>'O1-2A'!M24</f>
        <v>0</v>
      </c>
      <c r="B3881" s="42">
        <v>0</v>
      </c>
      <c r="C3881" s="42">
        <f t="shared" si="62"/>
        <v>0</v>
      </c>
    </row>
    <row r="3882" spans="1:3" ht="14.45" customHeight="1" x14ac:dyDescent="0.2">
      <c r="A3882" s="35">
        <f>'O1-2A'!M25</f>
        <v>0</v>
      </c>
      <c r="B3882" s="42">
        <v>0</v>
      </c>
      <c r="C3882" s="42">
        <f t="shared" si="62"/>
        <v>0</v>
      </c>
    </row>
    <row r="3883" spans="1:3" ht="14.45" customHeight="1" x14ac:dyDescent="0.2">
      <c r="A3883" s="35">
        <f>'O1-2A'!M26</f>
        <v>0</v>
      </c>
      <c r="B3883" s="42">
        <v>0</v>
      </c>
      <c r="C3883" s="42">
        <f t="shared" si="62"/>
        <v>0</v>
      </c>
    </row>
    <row r="3884" spans="1:3" ht="14.45" customHeight="1" x14ac:dyDescent="0.2">
      <c r="A3884" s="35">
        <f>'O1-2A'!M27</f>
        <v>0</v>
      </c>
      <c r="B3884" s="42">
        <v>0</v>
      </c>
      <c r="C3884" s="42">
        <f t="shared" si="62"/>
        <v>0</v>
      </c>
    </row>
    <row r="3885" spans="1:3" ht="14.45" customHeight="1" x14ac:dyDescent="0.2">
      <c r="A3885" s="35">
        <f>'O1-2A'!M28</f>
        <v>0</v>
      </c>
      <c r="B3885" s="42">
        <v>0</v>
      </c>
      <c r="C3885" s="42">
        <f t="shared" si="62"/>
        <v>0</v>
      </c>
    </row>
    <row r="3886" spans="1:3" ht="14.45" customHeight="1" x14ac:dyDescent="0.2">
      <c r="A3886" s="35">
        <f>'O1-2A'!M29</f>
        <v>0</v>
      </c>
      <c r="B3886" s="42">
        <v>0</v>
      </c>
      <c r="C3886" s="42">
        <f t="shared" si="62"/>
        <v>0</v>
      </c>
    </row>
    <row r="3887" spans="1:3" ht="14.45" customHeight="1" x14ac:dyDescent="0.2">
      <c r="A3887" s="35">
        <f>'O1-2A'!M30</f>
        <v>0</v>
      </c>
      <c r="B3887" s="42">
        <v>0</v>
      </c>
      <c r="C3887" s="42">
        <f t="shared" si="62"/>
        <v>0</v>
      </c>
    </row>
    <row r="3888" spans="1:3" ht="14.45" customHeight="1" x14ac:dyDescent="0.2">
      <c r="A3888" s="35">
        <f>'O1-2A'!M31</f>
        <v>0</v>
      </c>
      <c r="B3888" s="42">
        <v>0</v>
      </c>
      <c r="C3888" s="42">
        <f t="shared" si="62"/>
        <v>0</v>
      </c>
    </row>
    <row r="3889" spans="1:3" ht="14.45" customHeight="1" x14ac:dyDescent="0.2">
      <c r="A3889" s="35">
        <f>'O1-2A'!M32</f>
        <v>0</v>
      </c>
      <c r="B3889" s="42">
        <v>0</v>
      </c>
      <c r="C3889" s="42">
        <f t="shared" si="62"/>
        <v>0</v>
      </c>
    </row>
    <row r="3890" spans="1:3" ht="14.45" customHeight="1" x14ac:dyDescent="0.2">
      <c r="A3890" s="35">
        <f>'O1-2A'!M33</f>
        <v>0</v>
      </c>
      <c r="B3890" s="42">
        <v>0</v>
      </c>
      <c r="C3890" s="42">
        <f t="shared" si="62"/>
        <v>0</v>
      </c>
    </row>
    <row r="3891" spans="1:3" ht="14.45" customHeight="1" x14ac:dyDescent="0.2">
      <c r="A3891" s="35">
        <f>'O1-2A'!M34</f>
        <v>0</v>
      </c>
      <c r="B3891" s="42">
        <v>0</v>
      </c>
      <c r="C3891" s="42">
        <f t="shared" si="62"/>
        <v>0</v>
      </c>
    </row>
    <row r="3892" spans="1:3" ht="14.45" customHeight="1" x14ac:dyDescent="0.2">
      <c r="A3892" s="35">
        <f>'O1-2A'!M35</f>
        <v>0</v>
      </c>
      <c r="B3892" s="42">
        <v>0</v>
      </c>
      <c r="C3892" s="42">
        <f t="shared" si="62"/>
        <v>0</v>
      </c>
    </row>
    <row r="3893" spans="1:3" ht="14.45" customHeight="1" x14ac:dyDescent="0.2">
      <c r="A3893" s="35">
        <f>'O1-2A'!N10</f>
        <v>0</v>
      </c>
      <c r="B3893" s="42">
        <v>0</v>
      </c>
      <c r="C3893" s="42">
        <f t="shared" si="62"/>
        <v>0</v>
      </c>
    </row>
    <row r="3894" spans="1:3" ht="14.45" customHeight="1" x14ac:dyDescent="0.2">
      <c r="A3894" s="35">
        <f>'O1-2A'!N11</f>
        <v>0</v>
      </c>
      <c r="B3894" s="42">
        <v>0</v>
      </c>
      <c r="C3894" s="42">
        <f t="shared" si="62"/>
        <v>0</v>
      </c>
    </row>
    <row r="3895" spans="1:3" ht="14.45" customHeight="1" x14ac:dyDescent="0.2">
      <c r="A3895" s="35">
        <f>'O1-2A'!N12</f>
        <v>0</v>
      </c>
      <c r="B3895" s="42">
        <v>0</v>
      </c>
      <c r="C3895" s="42">
        <f t="shared" si="62"/>
        <v>0</v>
      </c>
    </row>
    <row r="3896" spans="1:3" ht="14.45" customHeight="1" x14ac:dyDescent="0.2">
      <c r="A3896" s="35">
        <f>'O1-2A'!N13</f>
        <v>0</v>
      </c>
      <c r="B3896" s="42">
        <v>0</v>
      </c>
      <c r="C3896" s="42">
        <f t="shared" si="62"/>
        <v>0</v>
      </c>
    </row>
    <row r="3897" spans="1:3" ht="14.45" customHeight="1" x14ac:dyDescent="0.2">
      <c r="A3897" s="35">
        <f>'O1-2A'!N14</f>
        <v>0</v>
      </c>
      <c r="B3897" s="42">
        <v>0</v>
      </c>
      <c r="C3897" s="42">
        <f t="shared" si="62"/>
        <v>0</v>
      </c>
    </row>
    <row r="3898" spans="1:3" ht="14.45" customHeight="1" x14ac:dyDescent="0.2">
      <c r="A3898" s="35">
        <f>'O1-2A'!N15</f>
        <v>0</v>
      </c>
      <c r="B3898" s="42">
        <v>0</v>
      </c>
      <c r="C3898" s="42">
        <f t="shared" si="62"/>
        <v>0</v>
      </c>
    </row>
    <row r="3899" spans="1:3" ht="14.45" customHeight="1" x14ac:dyDescent="0.2">
      <c r="A3899" s="35">
        <f>'O1-2A'!N16</f>
        <v>0</v>
      </c>
      <c r="B3899" s="42">
        <v>0</v>
      </c>
      <c r="C3899" s="42">
        <f t="shared" si="62"/>
        <v>0</v>
      </c>
    </row>
    <row r="3900" spans="1:3" ht="14.45" customHeight="1" x14ac:dyDescent="0.2">
      <c r="A3900" s="35">
        <f>'O1-2A'!N17</f>
        <v>0</v>
      </c>
      <c r="B3900" s="42">
        <v>0</v>
      </c>
      <c r="C3900" s="42">
        <f t="shared" si="62"/>
        <v>0</v>
      </c>
    </row>
    <row r="3901" spans="1:3" ht="14.45" customHeight="1" x14ac:dyDescent="0.2">
      <c r="A3901" s="35">
        <f>'O1-2A'!N18</f>
        <v>0</v>
      </c>
      <c r="B3901" s="42">
        <v>0</v>
      </c>
      <c r="C3901" s="42">
        <f t="shared" si="62"/>
        <v>0</v>
      </c>
    </row>
    <row r="3902" spans="1:3" ht="14.45" customHeight="1" x14ac:dyDescent="0.2">
      <c r="A3902" s="35">
        <f>'O1-2A'!N19</f>
        <v>0</v>
      </c>
      <c r="B3902" s="42">
        <v>0</v>
      </c>
      <c r="C3902" s="42">
        <f t="shared" si="62"/>
        <v>0</v>
      </c>
    </row>
    <row r="3903" spans="1:3" ht="14.45" customHeight="1" x14ac:dyDescent="0.2">
      <c r="A3903" s="35">
        <f>'O1-2A'!N20</f>
        <v>0</v>
      </c>
      <c r="B3903" s="42">
        <v>0</v>
      </c>
      <c r="C3903" s="42">
        <f t="shared" ref="C3903:C3966" si="63">A3903*B3903</f>
        <v>0</v>
      </c>
    </row>
    <row r="3904" spans="1:3" ht="14.45" customHeight="1" x14ac:dyDescent="0.2">
      <c r="A3904" s="35">
        <f>'O1-2A'!N21</f>
        <v>0</v>
      </c>
      <c r="B3904" s="42">
        <v>0</v>
      </c>
      <c r="C3904" s="42">
        <f t="shared" si="63"/>
        <v>0</v>
      </c>
    </row>
    <row r="3905" spans="1:3" ht="14.45" customHeight="1" x14ac:dyDescent="0.2">
      <c r="A3905" s="35">
        <f>'O1-2A'!N22</f>
        <v>0</v>
      </c>
      <c r="B3905" s="42">
        <v>0</v>
      </c>
      <c r="C3905" s="42">
        <f t="shared" si="63"/>
        <v>0</v>
      </c>
    </row>
    <row r="3906" spans="1:3" ht="14.45" customHeight="1" x14ac:dyDescent="0.2">
      <c r="A3906" s="35">
        <f>'O1-2A'!N23</f>
        <v>0</v>
      </c>
      <c r="B3906" s="42">
        <v>0</v>
      </c>
      <c r="C3906" s="42">
        <f t="shared" si="63"/>
        <v>0</v>
      </c>
    </row>
    <row r="3907" spans="1:3" ht="14.45" customHeight="1" x14ac:dyDescent="0.2">
      <c r="A3907" s="35">
        <f>'O1-2A'!N24</f>
        <v>0</v>
      </c>
      <c r="B3907" s="42">
        <v>0</v>
      </c>
      <c r="C3907" s="42">
        <f t="shared" si="63"/>
        <v>0</v>
      </c>
    </row>
    <row r="3908" spans="1:3" ht="14.45" customHeight="1" x14ac:dyDescent="0.2">
      <c r="A3908" s="35">
        <f>'O1-2A'!N25</f>
        <v>0</v>
      </c>
      <c r="B3908" s="42">
        <v>0</v>
      </c>
      <c r="C3908" s="42">
        <f t="shared" si="63"/>
        <v>0</v>
      </c>
    </row>
    <row r="3909" spans="1:3" ht="14.45" customHeight="1" x14ac:dyDescent="0.2">
      <c r="A3909" s="35">
        <f>'O1-2A'!N26</f>
        <v>0</v>
      </c>
      <c r="B3909" s="42">
        <v>0</v>
      </c>
      <c r="C3909" s="42">
        <f t="shared" si="63"/>
        <v>0</v>
      </c>
    </row>
    <row r="3910" spans="1:3" ht="14.45" customHeight="1" x14ac:dyDescent="0.2">
      <c r="A3910" s="35">
        <f>'O1-2A'!N27</f>
        <v>0</v>
      </c>
      <c r="B3910" s="42">
        <v>0</v>
      </c>
      <c r="C3910" s="42">
        <f t="shared" si="63"/>
        <v>0</v>
      </c>
    </row>
    <row r="3911" spans="1:3" ht="14.45" customHeight="1" x14ac:dyDescent="0.2">
      <c r="A3911" s="35">
        <f>'O1-2A'!N28</f>
        <v>0</v>
      </c>
      <c r="B3911" s="42">
        <v>0</v>
      </c>
      <c r="C3911" s="42">
        <f t="shared" si="63"/>
        <v>0</v>
      </c>
    </row>
    <row r="3912" spans="1:3" ht="14.45" customHeight="1" x14ac:dyDescent="0.2">
      <c r="A3912" s="35">
        <f>'O1-2A'!N29</f>
        <v>0</v>
      </c>
      <c r="B3912" s="42">
        <v>0</v>
      </c>
      <c r="C3912" s="42">
        <f t="shared" si="63"/>
        <v>0</v>
      </c>
    </row>
    <row r="3913" spans="1:3" ht="14.45" customHeight="1" x14ac:dyDescent="0.2">
      <c r="A3913" s="35">
        <f>'O1-2A'!N30</f>
        <v>0</v>
      </c>
      <c r="B3913" s="42">
        <v>0</v>
      </c>
      <c r="C3913" s="42">
        <f t="shared" si="63"/>
        <v>0</v>
      </c>
    </row>
    <row r="3914" spans="1:3" ht="14.45" customHeight="1" x14ac:dyDescent="0.2">
      <c r="A3914" s="35">
        <f>'O1-2A'!N31</f>
        <v>0</v>
      </c>
      <c r="B3914" s="42">
        <v>0</v>
      </c>
      <c r="C3914" s="42">
        <f t="shared" si="63"/>
        <v>0</v>
      </c>
    </row>
    <row r="3915" spans="1:3" ht="14.45" customHeight="1" x14ac:dyDescent="0.2">
      <c r="A3915" s="35">
        <f>'O1-2A'!N32</f>
        <v>0</v>
      </c>
      <c r="B3915" s="42">
        <v>0</v>
      </c>
      <c r="C3915" s="42">
        <f t="shared" si="63"/>
        <v>0</v>
      </c>
    </row>
    <row r="3916" spans="1:3" ht="14.45" customHeight="1" x14ac:dyDescent="0.2">
      <c r="A3916" s="35">
        <f>'O1-2A'!N33</f>
        <v>0</v>
      </c>
      <c r="B3916" s="42">
        <v>0</v>
      </c>
      <c r="C3916" s="42">
        <f t="shared" si="63"/>
        <v>0</v>
      </c>
    </row>
    <row r="3917" spans="1:3" ht="14.45" customHeight="1" x14ac:dyDescent="0.2">
      <c r="A3917" s="35">
        <f>'O1-2A'!N34</f>
        <v>0</v>
      </c>
      <c r="B3917" s="42">
        <v>0</v>
      </c>
      <c r="C3917" s="42">
        <f t="shared" si="63"/>
        <v>0</v>
      </c>
    </row>
    <row r="3918" spans="1:3" ht="14.45" customHeight="1" x14ac:dyDescent="0.2">
      <c r="A3918" s="35">
        <f>'O1-2A'!N35</f>
        <v>0</v>
      </c>
      <c r="B3918" s="42">
        <v>0</v>
      </c>
      <c r="C3918" s="42">
        <f t="shared" si="63"/>
        <v>0</v>
      </c>
    </row>
    <row r="3919" spans="1:3" ht="14.45" customHeight="1" x14ac:dyDescent="0.2">
      <c r="A3919" s="35">
        <f>'O1-2A'!O10</f>
        <v>0</v>
      </c>
      <c r="B3919" s="42">
        <v>0</v>
      </c>
      <c r="C3919" s="42">
        <f t="shared" si="63"/>
        <v>0</v>
      </c>
    </row>
    <row r="3920" spans="1:3" ht="14.45" customHeight="1" x14ac:dyDescent="0.2">
      <c r="A3920" s="35">
        <f>'O1-2A'!O11</f>
        <v>0</v>
      </c>
      <c r="B3920" s="42">
        <v>0</v>
      </c>
      <c r="C3920" s="42">
        <f t="shared" si="63"/>
        <v>0</v>
      </c>
    </row>
    <row r="3921" spans="1:3" ht="14.45" customHeight="1" x14ac:dyDescent="0.2">
      <c r="A3921" s="35">
        <f>'O1-2A'!O12</f>
        <v>0</v>
      </c>
      <c r="B3921" s="42">
        <v>0</v>
      </c>
      <c r="C3921" s="42">
        <f t="shared" si="63"/>
        <v>0</v>
      </c>
    </row>
    <row r="3922" spans="1:3" ht="14.45" customHeight="1" x14ac:dyDescent="0.2">
      <c r="A3922" s="35">
        <f>'O1-2A'!O13</f>
        <v>0</v>
      </c>
      <c r="B3922" s="42">
        <v>0</v>
      </c>
      <c r="C3922" s="42">
        <f t="shared" si="63"/>
        <v>0</v>
      </c>
    </row>
    <row r="3923" spans="1:3" ht="14.45" customHeight="1" x14ac:dyDescent="0.2">
      <c r="A3923" s="35">
        <f>'O1-2A'!O14</f>
        <v>0</v>
      </c>
      <c r="B3923" s="42">
        <v>0</v>
      </c>
      <c r="C3923" s="42">
        <f t="shared" si="63"/>
        <v>0</v>
      </c>
    </row>
    <row r="3924" spans="1:3" ht="14.45" customHeight="1" x14ac:dyDescent="0.2">
      <c r="A3924" s="35">
        <f>'O1-2A'!O15</f>
        <v>0</v>
      </c>
      <c r="B3924" s="42">
        <v>0</v>
      </c>
      <c r="C3924" s="42">
        <f t="shared" si="63"/>
        <v>0</v>
      </c>
    </row>
    <row r="3925" spans="1:3" ht="14.45" customHeight="1" x14ac:dyDescent="0.2">
      <c r="A3925" s="35">
        <f>'O1-2A'!O16</f>
        <v>0</v>
      </c>
      <c r="B3925" s="42">
        <v>0</v>
      </c>
      <c r="C3925" s="42">
        <f t="shared" si="63"/>
        <v>0</v>
      </c>
    </row>
    <row r="3926" spans="1:3" ht="14.45" customHeight="1" x14ac:dyDescent="0.2">
      <c r="A3926" s="35">
        <f>'O1-2A'!O17</f>
        <v>0</v>
      </c>
      <c r="B3926" s="42">
        <v>0</v>
      </c>
      <c r="C3926" s="42">
        <f t="shared" si="63"/>
        <v>0</v>
      </c>
    </row>
    <row r="3927" spans="1:3" ht="14.45" customHeight="1" x14ac:dyDescent="0.2">
      <c r="A3927" s="35">
        <f>'O1-2A'!O18</f>
        <v>0</v>
      </c>
      <c r="B3927" s="42">
        <v>0</v>
      </c>
      <c r="C3927" s="42">
        <f t="shared" si="63"/>
        <v>0</v>
      </c>
    </row>
    <row r="3928" spans="1:3" ht="14.45" customHeight="1" x14ac:dyDescent="0.2">
      <c r="A3928" s="35">
        <f>'O1-2A'!O19</f>
        <v>0</v>
      </c>
      <c r="B3928" s="42">
        <v>0</v>
      </c>
      <c r="C3928" s="42">
        <f t="shared" si="63"/>
        <v>0</v>
      </c>
    </row>
    <row r="3929" spans="1:3" ht="14.45" customHeight="1" x14ac:dyDescent="0.2">
      <c r="A3929" s="35">
        <f>'O1-2A'!O20</f>
        <v>0</v>
      </c>
      <c r="B3929" s="42">
        <v>0</v>
      </c>
      <c r="C3929" s="42">
        <f t="shared" si="63"/>
        <v>0</v>
      </c>
    </row>
    <row r="3930" spans="1:3" ht="14.45" customHeight="1" x14ac:dyDescent="0.2">
      <c r="A3930" s="35">
        <f>'O1-2A'!O21</f>
        <v>0</v>
      </c>
      <c r="B3930" s="42">
        <v>0</v>
      </c>
      <c r="C3930" s="42">
        <f t="shared" si="63"/>
        <v>0</v>
      </c>
    </row>
    <row r="3931" spans="1:3" ht="14.45" customHeight="1" x14ac:dyDescent="0.2">
      <c r="A3931" s="35">
        <f>'O1-2A'!O22</f>
        <v>0</v>
      </c>
      <c r="B3931" s="42">
        <v>0</v>
      </c>
      <c r="C3931" s="42">
        <f t="shared" si="63"/>
        <v>0</v>
      </c>
    </row>
    <row r="3932" spans="1:3" ht="14.45" customHeight="1" x14ac:dyDescent="0.2">
      <c r="A3932" s="35">
        <f>'O1-2A'!O23</f>
        <v>0</v>
      </c>
      <c r="B3932" s="42">
        <v>0</v>
      </c>
      <c r="C3932" s="42">
        <f t="shared" si="63"/>
        <v>0</v>
      </c>
    </row>
    <row r="3933" spans="1:3" ht="14.45" customHeight="1" x14ac:dyDescent="0.2">
      <c r="A3933" s="35">
        <f>'O1-2A'!O24</f>
        <v>0</v>
      </c>
      <c r="B3933" s="42">
        <v>0</v>
      </c>
      <c r="C3933" s="42">
        <f t="shared" si="63"/>
        <v>0</v>
      </c>
    </row>
    <row r="3934" spans="1:3" ht="14.45" customHeight="1" x14ac:dyDescent="0.2">
      <c r="A3934" s="35">
        <f>'O1-2A'!O25</f>
        <v>0</v>
      </c>
      <c r="B3934" s="42">
        <v>0</v>
      </c>
      <c r="C3934" s="42">
        <f t="shared" si="63"/>
        <v>0</v>
      </c>
    </row>
    <row r="3935" spans="1:3" ht="14.45" customHeight="1" x14ac:dyDescent="0.2">
      <c r="A3935" s="35">
        <f>'O1-2A'!O26</f>
        <v>0</v>
      </c>
      <c r="B3935" s="42">
        <v>0</v>
      </c>
      <c r="C3935" s="42">
        <f t="shared" si="63"/>
        <v>0</v>
      </c>
    </row>
    <row r="3936" spans="1:3" ht="14.45" customHeight="1" x14ac:dyDescent="0.2">
      <c r="A3936" s="35">
        <f>'O1-2A'!O27</f>
        <v>0</v>
      </c>
      <c r="B3936" s="42">
        <v>0</v>
      </c>
      <c r="C3936" s="42">
        <f t="shared" si="63"/>
        <v>0</v>
      </c>
    </row>
    <row r="3937" spans="1:3" ht="14.45" customHeight="1" x14ac:dyDescent="0.2">
      <c r="A3937" s="35">
        <f>'O1-2A'!O28</f>
        <v>0</v>
      </c>
      <c r="B3937" s="42">
        <v>0</v>
      </c>
      <c r="C3937" s="42">
        <f t="shared" si="63"/>
        <v>0</v>
      </c>
    </row>
    <row r="3938" spans="1:3" ht="14.45" customHeight="1" x14ac:dyDescent="0.2">
      <c r="A3938" s="35">
        <f>'O1-2A'!O29</f>
        <v>0</v>
      </c>
      <c r="B3938" s="42">
        <v>0</v>
      </c>
      <c r="C3938" s="42">
        <f t="shared" si="63"/>
        <v>0</v>
      </c>
    </row>
    <row r="3939" spans="1:3" ht="14.45" customHeight="1" x14ac:dyDescent="0.2">
      <c r="A3939" s="35">
        <f>'O1-2A'!O30</f>
        <v>0</v>
      </c>
      <c r="B3939" s="42">
        <v>0</v>
      </c>
      <c r="C3939" s="42">
        <f t="shared" si="63"/>
        <v>0</v>
      </c>
    </row>
    <row r="3940" spans="1:3" ht="14.45" customHeight="1" x14ac:dyDescent="0.2">
      <c r="A3940" s="35">
        <f>'O1-2A'!O31</f>
        <v>0</v>
      </c>
      <c r="B3940" s="42">
        <v>0</v>
      </c>
      <c r="C3940" s="42">
        <f t="shared" si="63"/>
        <v>0</v>
      </c>
    </row>
    <row r="3941" spans="1:3" ht="14.45" customHeight="1" x14ac:dyDescent="0.2">
      <c r="A3941" s="35">
        <f>'O1-2A'!O32</f>
        <v>0</v>
      </c>
      <c r="B3941" s="42">
        <v>0</v>
      </c>
      <c r="C3941" s="42">
        <f t="shared" si="63"/>
        <v>0</v>
      </c>
    </row>
    <row r="3942" spans="1:3" ht="14.45" customHeight="1" x14ac:dyDescent="0.2">
      <c r="A3942" s="35">
        <f>'O1-2A'!O33</f>
        <v>0</v>
      </c>
      <c r="B3942" s="42">
        <v>0</v>
      </c>
      <c r="C3942" s="42">
        <f t="shared" si="63"/>
        <v>0</v>
      </c>
    </row>
    <row r="3943" spans="1:3" ht="14.45" customHeight="1" x14ac:dyDescent="0.2">
      <c r="A3943" s="35">
        <f>'O1-2A'!O34</f>
        <v>0</v>
      </c>
      <c r="B3943" s="42">
        <v>0</v>
      </c>
      <c r="C3943" s="42">
        <f t="shared" si="63"/>
        <v>0</v>
      </c>
    </row>
    <row r="3944" spans="1:3" ht="14.45" customHeight="1" x14ac:dyDescent="0.2">
      <c r="A3944" s="35">
        <f>'O1-2A'!O35</f>
        <v>0</v>
      </c>
      <c r="B3944" s="42">
        <v>0</v>
      </c>
      <c r="C3944" s="42">
        <f t="shared" si="63"/>
        <v>0</v>
      </c>
    </row>
    <row r="3945" spans="1:3" ht="14.45" customHeight="1" x14ac:dyDescent="0.2">
      <c r="A3945" s="35">
        <f>'O1-2A'!P10</f>
        <v>0</v>
      </c>
      <c r="B3945" s="42">
        <v>0</v>
      </c>
      <c r="C3945" s="42">
        <f t="shared" si="63"/>
        <v>0</v>
      </c>
    </row>
    <row r="3946" spans="1:3" ht="14.45" customHeight="1" x14ac:dyDescent="0.2">
      <c r="A3946" s="35">
        <f>'O1-2A'!P11</f>
        <v>0</v>
      </c>
      <c r="B3946" s="42">
        <v>0</v>
      </c>
      <c r="C3946" s="42">
        <f t="shared" si="63"/>
        <v>0</v>
      </c>
    </row>
    <row r="3947" spans="1:3" ht="14.45" customHeight="1" x14ac:dyDescent="0.2">
      <c r="A3947" s="35">
        <f>'O1-2A'!P12</f>
        <v>0</v>
      </c>
      <c r="B3947" s="42">
        <v>0</v>
      </c>
      <c r="C3947" s="42">
        <f t="shared" si="63"/>
        <v>0</v>
      </c>
    </row>
    <row r="3948" spans="1:3" ht="14.45" customHeight="1" x14ac:dyDescent="0.2">
      <c r="A3948" s="35">
        <f>'O1-2A'!P13</f>
        <v>0</v>
      </c>
      <c r="B3948" s="42">
        <v>0</v>
      </c>
      <c r="C3948" s="42">
        <f t="shared" si="63"/>
        <v>0</v>
      </c>
    </row>
    <row r="3949" spans="1:3" ht="14.45" customHeight="1" x14ac:dyDescent="0.2">
      <c r="A3949" s="35">
        <f>'O1-2A'!P14</f>
        <v>0</v>
      </c>
      <c r="B3949" s="42">
        <v>0</v>
      </c>
      <c r="C3949" s="42">
        <f t="shared" si="63"/>
        <v>0</v>
      </c>
    </row>
    <row r="3950" spans="1:3" ht="14.45" customHeight="1" x14ac:dyDescent="0.2">
      <c r="A3950" s="35">
        <f>'O1-2A'!P15</f>
        <v>0</v>
      </c>
      <c r="B3950" s="42">
        <v>0</v>
      </c>
      <c r="C3950" s="42">
        <f t="shared" si="63"/>
        <v>0</v>
      </c>
    </row>
    <row r="3951" spans="1:3" ht="14.45" customHeight="1" x14ac:dyDescent="0.2">
      <c r="A3951" s="35">
        <f>'O1-2A'!P16</f>
        <v>0</v>
      </c>
      <c r="B3951" s="42">
        <v>0</v>
      </c>
      <c r="C3951" s="42">
        <f t="shared" si="63"/>
        <v>0</v>
      </c>
    </row>
    <row r="3952" spans="1:3" ht="14.45" customHeight="1" x14ac:dyDescent="0.2">
      <c r="A3952" s="35">
        <f>'O1-2A'!P17</f>
        <v>0</v>
      </c>
      <c r="B3952" s="42">
        <v>0</v>
      </c>
      <c r="C3952" s="42">
        <f t="shared" si="63"/>
        <v>0</v>
      </c>
    </row>
    <row r="3953" spans="1:3" ht="14.45" customHeight="1" x14ac:dyDescent="0.2">
      <c r="A3953" s="35">
        <f>'O1-2A'!P18</f>
        <v>0</v>
      </c>
      <c r="B3953" s="42">
        <v>0</v>
      </c>
      <c r="C3953" s="42">
        <f t="shared" si="63"/>
        <v>0</v>
      </c>
    </row>
    <row r="3954" spans="1:3" ht="14.45" customHeight="1" x14ac:dyDescent="0.2">
      <c r="A3954" s="35">
        <f>'O1-2A'!P19</f>
        <v>0</v>
      </c>
      <c r="B3954" s="42">
        <v>0</v>
      </c>
      <c r="C3954" s="42">
        <f t="shared" si="63"/>
        <v>0</v>
      </c>
    </row>
    <row r="3955" spans="1:3" ht="14.45" customHeight="1" x14ac:dyDescent="0.2">
      <c r="A3955" s="35">
        <f>'O1-2A'!P20</f>
        <v>0</v>
      </c>
      <c r="B3955" s="42">
        <v>0</v>
      </c>
      <c r="C3955" s="42">
        <f t="shared" si="63"/>
        <v>0</v>
      </c>
    </row>
    <row r="3956" spans="1:3" ht="14.45" customHeight="1" x14ac:dyDescent="0.2">
      <c r="A3956" s="35">
        <f>'O1-2A'!P21</f>
        <v>0</v>
      </c>
      <c r="B3956" s="42">
        <v>0</v>
      </c>
      <c r="C3956" s="42">
        <f t="shared" si="63"/>
        <v>0</v>
      </c>
    </row>
    <row r="3957" spans="1:3" ht="14.45" customHeight="1" x14ac:dyDescent="0.2">
      <c r="A3957" s="35">
        <f>'O1-2A'!P22</f>
        <v>0</v>
      </c>
      <c r="B3957" s="42">
        <v>0</v>
      </c>
      <c r="C3957" s="42">
        <f t="shared" si="63"/>
        <v>0</v>
      </c>
    </row>
    <row r="3958" spans="1:3" ht="14.45" customHeight="1" x14ac:dyDescent="0.2">
      <c r="A3958" s="35">
        <f>'O1-2A'!P23</f>
        <v>0</v>
      </c>
      <c r="B3958" s="42">
        <v>0</v>
      </c>
      <c r="C3958" s="42">
        <f t="shared" si="63"/>
        <v>0</v>
      </c>
    </row>
    <row r="3959" spans="1:3" ht="14.45" customHeight="1" x14ac:dyDescent="0.2">
      <c r="A3959" s="35">
        <f>'O1-2A'!P24</f>
        <v>0</v>
      </c>
      <c r="B3959" s="42">
        <v>0</v>
      </c>
      <c r="C3959" s="42">
        <f t="shared" si="63"/>
        <v>0</v>
      </c>
    </row>
    <row r="3960" spans="1:3" ht="14.45" customHeight="1" x14ac:dyDescent="0.2">
      <c r="A3960" s="35">
        <f>'O1-2A'!P25</f>
        <v>0</v>
      </c>
      <c r="B3960" s="42">
        <v>0</v>
      </c>
      <c r="C3960" s="42">
        <f t="shared" si="63"/>
        <v>0</v>
      </c>
    </row>
    <row r="3961" spans="1:3" ht="14.45" customHeight="1" x14ac:dyDescent="0.2">
      <c r="A3961" s="35">
        <f>'O1-2A'!P26</f>
        <v>0</v>
      </c>
      <c r="B3961" s="42">
        <v>0</v>
      </c>
      <c r="C3961" s="42">
        <f t="shared" si="63"/>
        <v>0</v>
      </c>
    </row>
    <row r="3962" spans="1:3" ht="14.45" customHeight="1" x14ac:dyDescent="0.2">
      <c r="A3962" s="35">
        <f>'O1-2A'!P27</f>
        <v>0</v>
      </c>
      <c r="B3962" s="42">
        <v>0</v>
      </c>
      <c r="C3962" s="42">
        <f t="shared" si="63"/>
        <v>0</v>
      </c>
    </row>
    <row r="3963" spans="1:3" ht="14.45" customHeight="1" x14ac:dyDescent="0.2">
      <c r="A3963" s="35">
        <f>'O1-2A'!P28</f>
        <v>0</v>
      </c>
      <c r="B3963" s="42">
        <v>0</v>
      </c>
      <c r="C3963" s="42">
        <f t="shared" si="63"/>
        <v>0</v>
      </c>
    </row>
    <row r="3964" spans="1:3" ht="14.45" customHeight="1" x14ac:dyDescent="0.2">
      <c r="A3964" s="35">
        <f>'O1-2A'!P29</f>
        <v>0</v>
      </c>
      <c r="B3964" s="42">
        <v>0</v>
      </c>
      <c r="C3964" s="42">
        <f t="shared" si="63"/>
        <v>0</v>
      </c>
    </row>
    <row r="3965" spans="1:3" ht="14.45" customHeight="1" x14ac:dyDescent="0.2">
      <c r="A3965" s="35">
        <f>'O1-2A'!P30</f>
        <v>0</v>
      </c>
      <c r="B3965" s="42">
        <v>0</v>
      </c>
      <c r="C3965" s="42">
        <f t="shared" si="63"/>
        <v>0</v>
      </c>
    </row>
    <row r="3966" spans="1:3" ht="14.45" customHeight="1" x14ac:dyDescent="0.2">
      <c r="A3966" s="35">
        <f>'O1-2A'!P31</f>
        <v>0</v>
      </c>
      <c r="B3966" s="42">
        <v>0</v>
      </c>
      <c r="C3966" s="42">
        <f t="shared" si="63"/>
        <v>0</v>
      </c>
    </row>
    <row r="3967" spans="1:3" ht="14.45" customHeight="1" x14ac:dyDescent="0.2">
      <c r="A3967" s="35">
        <f>'O1-2A'!P32</f>
        <v>0</v>
      </c>
      <c r="B3967" s="42">
        <v>0</v>
      </c>
      <c r="C3967" s="42">
        <f t="shared" ref="C3967:C4030" si="64">A3967*B3967</f>
        <v>0</v>
      </c>
    </row>
    <row r="3968" spans="1:3" ht="14.45" customHeight="1" x14ac:dyDescent="0.2">
      <c r="A3968" s="35">
        <f>'O1-2A'!P33</f>
        <v>0</v>
      </c>
      <c r="B3968" s="42">
        <v>0</v>
      </c>
      <c r="C3968" s="42">
        <f t="shared" si="64"/>
        <v>0</v>
      </c>
    </row>
    <row r="3969" spans="1:3" ht="14.45" customHeight="1" x14ac:dyDescent="0.2">
      <c r="A3969" s="35">
        <f>'O1-2A'!P34</f>
        <v>0</v>
      </c>
      <c r="B3969" s="42">
        <v>0</v>
      </c>
      <c r="C3969" s="42">
        <f t="shared" si="64"/>
        <v>0</v>
      </c>
    </row>
    <row r="3970" spans="1:3" ht="14.45" customHeight="1" x14ac:dyDescent="0.2">
      <c r="A3970" s="35">
        <f>'O1-2A'!P35</f>
        <v>0</v>
      </c>
      <c r="B3970" s="42">
        <v>0</v>
      </c>
      <c r="C3970" s="42">
        <f t="shared" si="64"/>
        <v>0</v>
      </c>
    </row>
    <row r="3971" spans="1:3" ht="14.45" customHeight="1" x14ac:dyDescent="0.2">
      <c r="A3971" s="35">
        <f>'O1-2B'!E11</f>
        <v>0</v>
      </c>
      <c r="B3971" s="42">
        <v>0</v>
      </c>
      <c r="C3971" s="42">
        <f t="shared" si="64"/>
        <v>0</v>
      </c>
    </row>
    <row r="3972" spans="1:3" ht="14.45" customHeight="1" x14ac:dyDescent="0.2">
      <c r="A3972" s="35">
        <f>'O1-2B'!E12</f>
        <v>0</v>
      </c>
      <c r="B3972" s="42">
        <v>0</v>
      </c>
      <c r="C3972" s="42">
        <f t="shared" si="64"/>
        <v>0</v>
      </c>
    </row>
    <row r="3973" spans="1:3" ht="14.45" customHeight="1" x14ac:dyDescent="0.2">
      <c r="A3973" s="35">
        <f>'O1-2B'!E13</f>
        <v>0</v>
      </c>
      <c r="B3973" s="42">
        <v>0</v>
      </c>
      <c r="C3973" s="42">
        <f t="shared" si="64"/>
        <v>0</v>
      </c>
    </row>
    <row r="3974" spans="1:3" ht="14.45" customHeight="1" x14ac:dyDescent="0.2">
      <c r="A3974" s="35">
        <f>'O1-2B'!E14</f>
        <v>0</v>
      </c>
      <c r="B3974" s="42">
        <v>0</v>
      </c>
      <c r="C3974" s="42">
        <f t="shared" si="64"/>
        <v>0</v>
      </c>
    </row>
    <row r="3975" spans="1:3" ht="14.45" customHeight="1" x14ac:dyDescent="0.2">
      <c r="A3975" s="35">
        <f>'O1-2B'!E15</f>
        <v>0</v>
      </c>
      <c r="B3975" s="42">
        <v>0</v>
      </c>
      <c r="C3975" s="42">
        <f t="shared" si="64"/>
        <v>0</v>
      </c>
    </row>
    <row r="3976" spans="1:3" ht="14.45" customHeight="1" x14ac:dyDescent="0.2">
      <c r="A3976" s="35">
        <f>'O1-2B'!E16</f>
        <v>0</v>
      </c>
      <c r="B3976" s="42">
        <v>0</v>
      </c>
      <c r="C3976" s="42">
        <f t="shared" si="64"/>
        <v>0</v>
      </c>
    </row>
    <row r="3977" spans="1:3" ht="14.45" customHeight="1" x14ac:dyDescent="0.2">
      <c r="A3977" s="35">
        <f>'O1-2B'!E17</f>
        <v>0</v>
      </c>
      <c r="B3977" s="42">
        <v>0</v>
      </c>
      <c r="C3977" s="42">
        <f t="shared" si="64"/>
        <v>0</v>
      </c>
    </row>
    <row r="3978" spans="1:3" ht="14.45" customHeight="1" x14ac:dyDescent="0.2">
      <c r="A3978" s="35">
        <f>'O1-2B'!E18</f>
        <v>0</v>
      </c>
      <c r="B3978" s="42">
        <v>0</v>
      </c>
      <c r="C3978" s="42">
        <f t="shared" si="64"/>
        <v>0</v>
      </c>
    </row>
    <row r="3979" spans="1:3" ht="14.45" customHeight="1" x14ac:dyDescent="0.2">
      <c r="A3979" s="35">
        <f>'O1-2B'!E19</f>
        <v>0</v>
      </c>
      <c r="B3979" s="42">
        <v>0</v>
      </c>
      <c r="C3979" s="42">
        <f t="shared" si="64"/>
        <v>0</v>
      </c>
    </row>
    <row r="3980" spans="1:3" ht="14.45" customHeight="1" x14ac:dyDescent="0.2">
      <c r="A3980" s="35">
        <f>'O1-2B'!E20</f>
        <v>0</v>
      </c>
      <c r="B3980" s="42">
        <v>0</v>
      </c>
      <c r="C3980" s="42">
        <f t="shared" si="64"/>
        <v>0</v>
      </c>
    </row>
    <row r="3981" spans="1:3" ht="14.45" customHeight="1" x14ac:dyDescent="0.2">
      <c r="A3981" s="35">
        <f>'O1-2B'!E21</f>
        <v>0</v>
      </c>
      <c r="B3981" s="42">
        <v>0</v>
      </c>
      <c r="C3981" s="42">
        <f t="shared" si="64"/>
        <v>0</v>
      </c>
    </row>
    <row r="3982" spans="1:3" ht="14.45" customHeight="1" x14ac:dyDescent="0.2">
      <c r="A3982" s="35">
        <f>'O1-2B'!E22</f>
        <v>0</v>
      </c>
      <c r="B3982" s="42">
        <v>0</v>
      </c>
      <c r="C3982" s="42">
        <f t="shared" si="64"/>
        <v>0</v>
      </c>
    </row>
    <row r="3983" spans="1:3" ht="14.45" customHeight="1" x14ac:dyDescent="0.2">
      <c r="A3983" s="35">
        <f>'O1-2B'!E23</f>
        <v>0</v>
      </c>
      <c r="B3983" s="42">
        <v>0</v>
      </c>
      <c r="C3983" s="42">
        <f t="shared" si="64"/>
        <v>0</v>
      </c>
    </row>
    <row r="3984" spans="1:3" ht="14.45" customHeight="1" x14ac:dyDescent="0.2">
      <c r="A3984" s="35">
        <f>'O1-2B'!E24</f>
        <v>0</v>
      </c>
      <c r="B3984" s="42">
        <v>0</v>
      </c>
      <c r="C3984" s="42">
        <f t="shared" si="64"/>
        <v>0</v>
      </c>
    </row>
    <row r="3985" spans="1:3" ht="14.45" customHeight="1" x14ac:dyDescent="0.2">
      <c r="A3985" s="35">
        <f>'O1-2B'!E25</f>
        <v>0</v>
      </c>
      <c r="B3985" s="42">
        <v>0</v>
      </c>
      <c r="C3985" s="42">
        <f t="shared" si="64"/>
        <v>0</v>
      </c>
    </row>
    <row r="3986" spans="1:3" ht="14.45" customHeight="1" x14ac:dyDescent="0.2">
      <c r="A3986" s="35">
        <f>'O1-2B'!E26</f>
        <v>0</v>
      </c>
      <c r="B3986" s="42">
        <v>0</v>
      </c>
      <c r="C3986" s="42">
        <f t="shared" si="64"/>
        <v>0</v>
      </c>
    </row>
    <row r="3987" spans="1:3" ht="14.45" customHeight="1" x14ac:dyDescent="0.2">
      <c r="A3987" s="35">
        <f>'O1-2B'!E27</f>
        <v>0</v>
      </c>
      <c r="B3987" s="42">
        <v>0</v>
      </c>
      <c r="C3987" s="42">
        <f t="shared" si="64"/>
        <v>0</v>
      </c>
    </row>
    <row r="3988" spans="1:3" ht="14.45" customHeight="1" x14ac:dyDescent="0.2">
      <c r="A3988" s="35">
        <f>'O1-2B'!E28</f>
        <v>0</v>
      </c>
      <c r="B3988" s="42">
        <v>0</v>
      </c>
      <c r="C3988" s="42">
        <f t="shared" si="64"/>
        <v>0</v>
      </c>
    </row>
    <row r="3989" spans="1:3" ht="14.45" customHeight="1" x14ac:dyDescent="0.2">
      <c r="A3989" s="35">
        <f>'O1-2B'!E29</f>
        <v>0</v>
      </c>
      <c r="B3989" s="42">
        <v>0</v>
      </c>
      <c r="C3989" s="42">
        <f t="shared" si="64"/>
        <v>0</v>
      </c>
    </row>
    <row r="3990" spans="1:3" ht="14.45" customHeight="1" x14ac:dyDescent="0.2">
      <c r="A3990" s="35">
        <f>'O1-2B'!E30</f>
        <v>0</v>
      </c>
      <c r="B3990" s="42">
        <v>0</v>
      </c>
      <c r="C3990" s="42">
        <f t="shared" si="64"/>
        <v>0</v>
      </c>
    </row>
    <row r="3991" spans="1:3" ht="14.45" customHeight="1" x14ac:dyDescent="0.2">
      <c r="A3991" s="35">
        <f>'O1-2B'!E31</f>
        <v>0</v>
      </c>
      <c r="B3991" s="42">
        <v>0</v>
      </c>
      <c r="C3991" s="42">
        <f t="shared" si="64"/>
        <v>0</v>
      </c>
    </row>
    <row r="3992" spans="1:3" ht="14.45" customHeight="1" x14ac:dyDescent="0.2">
      <c r="A3992" s="35">
        <f>'O1-2B'!E32</f>
        <v>0</v>
      </c>
      <c r="B3992" s="42">
        <v>0</v>
      </c>
      <c r="C3992" s="42">
        <f t="shared" si="64"/>
        <v>0</v>
      </c>
    </row>
    <row r="3993" spans="1:3" ht="14.45" customHeight="1" x14ac:dyDescent="0.2">
      <c r="A3993" s="35">
        <f>'O1-2B'!E33</f>
        <v>0</v>
      </c>
      <c r="B3993" s="42">
        <v>0</v>
      </c>
      <c r="C3993" s="42">
        <f t="shared" si="64"/>
        <v>0</v>
      </c>
    </row>
    <row r="3994" spans="1:3" ht="14.45" customHeight="1" x14ac:dyDescent="0.2">
      <c r="A3994" s="35">
        <f>'O1-2B'!E34</f>
        <v>0</v>
      </c>
      <c r="B3994" s="42">
        <v>0</v>
      </c>
      <c r="C3994" s="42">
        <f t="shared" si="64"/>
        <v>0</v>
      </c>
    </row>
    <row r="3995" spans="1:3" ht="14.45" customHeight="1" x14ac:dyDescent="0.2">
      <c r="A3995" s="35">
        <f>'O1-2B'!E35</f>
        <v>0</v>
      </c>
      <c r="B3995" s="42">
        <v>0</v>
      </c>
      <c r="C3995" s="42">
        <f t="shared" si="64"/>
        <v>0</v>
      </c>
    </row>
    <row r="3996" spans="1:3" ht="14.45" customHeight="1" x14ac:dyDescent="0.2">
      <c r="A3996" s="35">
        <f>'O1-2B'!E42</f>
        <v>0</v>
      </c>
      <c r="B3996" s="42">
        <v>0</v>
      </c>
      <c r="C3996" s="42">
        <f t="shared" si="64"/>
        <v>0</v>
      </c>
    </row>
    <row r="3997" spans="1:3" ht="14.45" customHeight="1" x14ac:dyDescent="0.2">
      <c r="A3997" s="35">
        <f>'O1-2B'!E43</f>
        <v>0</v>
      </c>
      <c r="B3997" s="42">
        <v>0</v>
      </c>
      <c r="C3997" s="42">
        <f t="shared" si="64"/>
        <v>0</v>
      </c>
    </row>
    <row r="3998" spans="1:3" ht="14.45" customHeight="1" x14ac:dyDescent="0.2">
      <c r="A3998" s="35">
        <f>'O1-2B'!E44</f>
        <v>0</v>
      </c>
      <c r="B3998" s="42">
        <v>0</v>
      </c>
      <c r="C3998" s="42">
        <f t="shared" si="64"/>
        <v>0</v>
      </c>
    </row>
    <row r="3999" spans="1:3" ht="14.45" customHeight="1" x14ac:dyDescent="0.2">
      <c r="A3999" s="35">
        <f>'O1-2B'!E45</f>
        <v>0</v>
      </c>
      <c r="B3999" s="42">
        <v>0</v>
      </c>
      <c r="C3999" s="42">
        <f t="shared" si="64"/>
        <v>0</v>
      </c>
    </row>
    <row r="4000" spans="1:3" ht="14.45" customHeight="1" x14ac:dyDescent="0.2">
      <c r="A4000" s="35">
        <f>'O1-2B'!E46</f>
        <v>0</v>
      </c>
      <c r="B4000" s="42">
        <v>0</v>
      </c>
      <c r="C4000" s="42">
        <f t="shared" si="64"/>
        <v>0</v>
      </c>
    </row>
    <row r="4001" spans="1:3" ht="14.45" customHeight="1" x14ac:dyDescent="0.2">
      <c r="A4001" s="35">
        <f>'O1-2B'!E47</f>
        <v>0</v>
      </c>
      <c r="B4001" s="42">
        <v>0</v>
      </c>
      <c r="C4001" s="42">
        <f t="shared" si="64"/>
        <v>0</v>
      </c>
    </row>
    <row r="4002" spans="1:3" ht="14.45" customHeight="1" x14ac:dyDescent="0.2">
      <c r="A4002" s="35">
        <f>'O1-2B'!E48</f>
        <v>0</v>
      </c>
      <c r="B4002" s="42">
        <v>0</v>
      </c>
      <c r="C4002" s="42">
        <f t="shared" si="64"/>
        <v>0</v>
      </c>
    </row>
    <row r="4003" spans="1:3" ht="14.45" customHeight="1" x14ac:dyDescent="0.2">
      <c r="A4003" s="35">
        <f>'O1-2B'!E49</f>
        <v>0</v>
      </c>
      <c r="B4003" s="42">
        <v>0</v>
      </c>
      <c r="C4003" s="42">
        <f t="shared" si="64"/>
        <v>0</v>
      </c>
    </row>
    <row r="4004" spans="1:3" ht="14.45" customHeight="1" x14ac:dyDescent="0.2">
      <c r="A4004" s="35">
        <f>'O1-2B'!E50</f>
        <v>0</v>
      </c>
      <c r="B4004" s="42">
        <v>0</v>
      </c>
      <c r="C4004" s="42">
        <f t="shared" si="64"/>
        <v>0</v>
      </c>
    </row>
    <row r="4005" spans="1:3" ht="14.45" customHeight="1" x14ac:dyDescent="0.2">
      <c r="A4005" s="35">
        <f>'O1-2B'!F11</f>
        <v>0</v>
      </c>
      <c r="B4005" s="42">
        <v>0</v>
      </c>
      <c r="C4005" s="42">
        <f t="shared" si="64"/>
        <v>0</v>
      </c>
    </row>
    <row r="4006" spans="1:3" ht="14.45" customHeight="1" x14ac:dyDescent="0.2">
      <c r="A4006" s="35">
        <f>'O1-2B'!F12</f>
        <v>0</v>
      </c>
      <c r="B4006" s="42">
        <v>0</v>
      </c>
      <c r="C4006" s="42">
        <f t="shared" si="64"/>
        <v>0</v>
      </c>
    </row>
    <row r="4007" spans="1:3" ht="14.45" customHeight="1" x14ac:dyDescent="0.2">
      <c r="A4007" s="35">
        <f>'O1-2B'!F13</f>
        <v>0</v>
      </c>
      <c r="B4007" s="42">
        <v>0</v>
      </c>
      <c r="C4007" s="42">
        <f t="shared" si="64"/>
        <v>0</v>
      </c>
    </row>
    <row r="4008" spans="1:3" ht="14.45" customHeight="1" x14ac:dyDescent="0.2">
      <c r="A4008" s="35">
        <f>'O1-2B'!F14</f>
        <v>0</v>
      </c>
      <c r="B4008" s="42">
        <v>0</v>
      </c>
      <c r="C4008" s="42">
        <f t="shared" si="64"/>
        <v>0</v>
      </c>
    </row>
    <row r="4009" spans="1:3" ht="14.45" customHeight="1" x14ac:dyDescent="0.2">
      <c r="A4009" s="35">
        <f>'O1-2B'!F15</f>
        <v>0</v>
      </c>
      <c r="B4009" s="42">
        <v>0</v>
      </c>
      <c r="C4009" s="42">
        <f t="shared" si="64"/>
        <v>0</v>
      </c>
    </row>
    <row r="4010" spans="1:3" ht="14.45" customHeight="1" x14ac:dyDescent="0.2">
      <c r="A4010" s="35">
        <f>'O1-2B'!F16</f>
        <v>0</v>
      </c>
      <c r="B4010" s="42">
        <v>0</v>
      </c>
      <c r="C4010" s="42">
        <f t="shared" si="64"/>
        <v>0</v>
      </c>
    </row>
    <row r="4011" spans="1:3" ht="14.45" customHeight="1" x14ac:dyDescent="0.2">
      <c r="A4011" s="35">
        <f>'O1-2B'!F17</f>
        <v>0</v>
      </c>
      <c r="B4011" s="42">
        <v>0</v>
      </c>
      <c r="C4011" s="42">
        <f t="shared" si="64"/>
        <v>0</v>
      </c>
    </row>
    <row r="4012" spans="1:3" ht="14.45" customHeight="1" x14ac:dyDescent="0.2">
      <c r="A4012" s="35">
        <f>'O1-2B'!F18</f>
        <v>0</v>
      </c>
      <c r="B4012" s="42">
        <v>0</v>
      </c>
      <c r="C4012" s="42">
        <f t="shared" si="64"/>
        <v>0</v>
      </c>
    </row>
    <row r="4013" spans="1:3" ht="14.45" customHeight="1" x14ac:dyDescent="0.2">
      <c r="A4013" s="35">
        <f>'O1-2B'!F19</f>
        <v>0</v>
      </c>
      <c r="B4013" s="42">
        <v>0</v>
      </c>
      <c r="C4013" s="42">
        <f t="shared" si="64"/>
        <v>0</v>
      </c>
    </row>
    <row r="4014" spans="1:3" ht="14.45" customHeight="1" x14ac:dyDescent="0.2">
      <c r="A4014" s="35">
        <f>'O1-2B'!F20</f>
        <v>0</v>
      </c>
      <c r="B4014" s="42">
        <v>0</v>
      </c>
      <c r="C4014" s="42">
        <f t="shared" si="64"/>
        <v>0</v>
      </c>
    </row>
    <row r="4015" spans="1:3" ht="14.45" customHeight="1" x14ac:dyDescent="0.2">
      <c r="A4015" s="35">
        <f>'O1-2B'!F21</f>
        <v>0</v>
      </c>
      <c r="B4015" s="42">
        <v>0</v>
      </c>
      <c r="C4015" s="42">
        <f t="shared" si="64"/>
        <v>0</v>
      </c>
    </row>
    <row r="4016" spans="1:3" ht="14.45" customHeight="1" x14ac:dyDescent="0.2">
      <c r="A4016" s="35">
        <f>'O1-2B'!F22</f>
        <v>0</v>
      </c>
      <c r="B4016" s="42">
        <v>0</v>
      </c>
      <c r="C4016" s="42">
        <f t="shared" si="64"/>
        <v>0</v>
      </c>
    </row>
    <row r="4017" spans="1:3" ht="14.45" customHeight="1" x14ac:dyDescent="0.2">
      <c r="A4017" s="35">
        <f>'O1-2B'!F23</f>
        <v>0</v>
      </c>
      <c r="B4017" s="42">
        <v>0</v>
      </c>
      <c r="C4017" s="42">
        <f t="shared" si="64"/>
        <v>0</v>
      </c>
    </row>
    <row r="4018" spans="1:3" ht="14.45" customHeight="1" x14ac:dyDescent="0.2">
      <c r="A4018" s="35">
        <f>'O1-2B'!F24</f>
        <v>0</v>
      </c>
      <c r="B4018" s="42">
        <v>0</v>
      </c>
      <c r="C4018" s="42">
        <f t="shared" si="64"/>
        <v>0</v>
      </c>
    </row>
    <row r="4019" spans="1:3" ht="14.45" customHeight="1" x14ac:dyDescent="0.2">
      <c r="A4019" s="35">
        <f>'O1-2B'!F25</f>
        <v>0</v>
      </c>
      <c r="B4019" s="42">
        <v>0</v>
      </c>
      <c r="C4019" s="42">
        <f t="shared" si="64"/>
        <v>0</v>
      </c>
    </row>
    <row r="4020" spans="1:3" ht="14.45" customHeight="1" x14ac:dyDescent="0.2">
      <c r="A4020" s="35">
        <f>'O1-2B'!F26</f>
        <v>0</v>
      </c>
      <c r="B4020" s="42">
        <v>0</v>
      </c>
      <c r="C4020" s="42">
        <f t="shared" si="64"/>
        <v>0</v>
      </c>
    </row>
    <row r="4021" spans="1:3" ht="14.45" customHeight="1" x14ac:dyDescent="0.2">
      <c r="A4021" s="35">
        <f>'O1-2B'!F27</f>
        <v>0</v>
      </c>
      <c r="B4021" s="42">
        <v>0</v>
      </c>
      <c r="C4021" s="42">
        <f t="shared" si="64"/>
        <v>0</v>
      </c>
    </row>
    <row r="4022" spans="1:3" ht="14.45" customHeight="1" x14ac:dyDescent="0.2">
      <c r="A4022" s="35">
        <f>'O1-2B'!F28</f>
        <v>0</v>
      </c>
      <c r="B4022" s="42">
        <v>0</v>
      </c>
      <c r="C4022" s="42">
        <f t="shared" si="64"/>
        <v>0</v>
      </c>
    </row>
    <row r="4023" spans="1:3" ht="14.45" customHeight="1" x14ac:dyDescent="0.2">
      <c r="A4023" s="35">
        <f>'O1-2B'!F29</f>
        <v>0</v>
      </c>
      <c r="B4023" s="42">
        <v>0</v>
      </c>
      <c r="C4023" s="42">
        <f t="shared" si="64"/>
        <v>0</v>
      </c>
    </row>
    <row r="4024" spans="1:3" ht="14.45" customHeight="1" x14ac:dyDescent="0.2">
      <c r="A4024" s="35">
        <f>'O1-2B'!F30</f>
        <v>0</v>
      </c>
      <c r="B4024" s="42">
        <v>0</v>
      </c>
      <c r="C4024" s="42">
        <f t="shared" si="64"/>
        <v>0</v>
      </c>
    </row>
    <row r="4025" spans="1:3" ht="14.45" customHeight="1" x14ac:dyDescent="0.2">
      <c r="A4025" s="35">
        <f>'O1-2B'!F31</f>
        <v>0</v>
      </c>
      <c r="B4025" s="42">
        <v>0</v>
      </c>
      <c r="C4025" s="42">
        <f t="shared" si="64"/>
        <v>0</v>
      </c>
    </row>
    <row r="4026" spans="1:3" ht="14.45" customHeight="1" x14ac:dyDescent="0.2">
      <c r="A4026" s="35">
        <f>'O1-2B'!F32</f>
        <v>0</v>
      </c>
      <c r="B4026" s="42">
        <v>0</v>
      </c>
      <c r="C4026" s="42">
        <f t="shared" si="64"/>
        <v>0</v>
      </c>
    </row>
    <row r="4027" spans="1:3" ht="14.45" customHeight="1" x14ac:dyDescent="0.2">
      <c r="A4027" s="35">
        <f>'O1-2B'!F33</f>
        <v>0</v>
      </c>
      <c r="B4027" s="42">
        <v>0</v>
      </c>
      <c r="C4027" s="42">
        <f t="shared" si="64"/>
        <v>0</v>
      </c>
    </row>
    <row r="4028" spans="1:3" ht="14.45" customHeight="1" x14ac:dyDescent="0.2">
      <c r="A4028" s="35">
        <f>'O1-2B'!F34</f>
        <v>0</v>
      </c>
      <c r="B4028" s="42">
        <v>0</v>
      </c>
      <c r="C4028" s="42">
        <f t="shared" si="64"/>
        <v>0</v>
      </c>
    </row>
    <row r="4029" spans="1:3" ht="14.45" customHeight="1" x14ac:dyDescent="0.2">
      <c r="A4029" s="35">
        <f>'O1-2B'!F35</f>
        <v>0</v>
      </c>
      <c r="B4029" s="42">
        <v>0</v>
      </c>
      <c r="C4029" s="42">
        <f t="shared" si="64"/>
        <v>0</v>
      </c>
    </row>
    <row r="4030" spans="1:3" ht="14.45" customHeight="1" x14ac:dyDescent="0.2">
      <c r="A4030" s="35">
        <f>'O1-2B'!G11</f>
        <v>0</v>
      </c>
      <c r="B4030" s="42">
        <v>0</v>
      </c>
      <c r="C4030" s="42">
        <f t="shared" si="64"/>
        <v>0</v>
      </c>
    </row>
    <row r="4031" spans="1:3" ht="14.45" customHeight="1" x14ac:dyDescent="0.2">
      <c r="A4031" s="35">
        <f>'O1-2B'!G12</f>
        <v>0</v>
      </c>
      <c r="B4031" s="42">
        <v>0</v>
      </c>
      <c r="C4031" s="42">
        <f t="shared" ref="C4031:C4094" si="65">A4031*B4031</f>
        <v>0</v>
      </c>
    </row>
    <row r="4032" spans="1:3" ht="14.45" customHeight="1" x14ac:dyDescent="0.2">
      <c r="A4032" s="35">
        <f>'O1-2B'!G13</f>
        <v>0</v>
      </c>
      <c r="B4032" s="42">
        <v>0</v>
      </c>
      <c r="C4032" s="42">
        <f t="shared" si="65"/>
        <v>0</v>
      </c>
    </row>
    <row r="4033" spans="1:3" ht="14.45" customHeight="1" x14ac:dyDescent="0.2">
      <c r="A4033" s="35">
        <f>'O1-2B'!G14</f>
        <v>0</v>
      </c>
      <c r="B4033" s="42">
        <v>0</v>
      </c>
      <c r="C4033" s="42">
        <f t="shared" si="65"/>
        <v>0</v>
      </c>
    </row>
    <row r="4034" spans="1:3" ht="14.45" customHeight="1" x14ac:dyDescent="0.2">
      <c r="A4034" s="35">
        <f>'O1-2B'!G15</f>
        <v>0</v>
      </c>
      <c r="B4034" s="42">
        <v>0</v>
      </c>
      <c r="C4034" s="42">
        <f t="shared" si="65"/>
        <v>0</v>
      </c>
    </row>
    <row r="4035" spans="1:3" ht="14.45" customHeight="1" x14ac:dyDescent="0.2">
      <c r="A4035" s="35">
        <f>'O1-2B'!G16</f>
        <v>0</v>
      </c>
      <c r="B4035" s="42">
        <v>0</v>
      </c>
      <c r="C4035" s="42">
        <f t="shared" si="65"/>
        <v>0</v>
      </c>
    </row>
    <row r="4036" spans="1:3" ht="14.45" customHeight="1" x14ac:dyDescent="0.2">
      <c r="A4036" s="35">
        <f>'O1-2B'!G17</f>
        <v>0</v>
      </c>
      <c r="B4036" s="42">
        <v>0</v>
      </c>
      <c r="C4036" s="42">
        <f t="shared" si="65"/>
        <v>0</v>
      </c>
    </row>
    <row r="4037" spans="1:3" ht="14.45" customHeight="1" x14ac:dyDescent="0.2">
      <c r="A4037" s="35">
        <f>'O1-2B'!G18</f>
        <v>0</v>
      </c>
      <c r="B4037" s="42">
        <v>0</v>
      </c>
      <c r="C4037" s="42">
        <f t="shared" si="65"/>
        <v>0</v>
      </c>
    </row>
    <row r="4038" spans="1:3" ht="14.45" customHeight="1" x14ac:dyDescent="0.2">
      <c r="A4038" s="35">
        <f>'O1-2B'!G19</f>
        <v>0</v>
      </c>
      <c r="B4038" s="42">
        <v>0</v>
      </c>
      <c r="C4038" s="42">
        <f t="shared" si="65"/>
        <v>0</v>
      </c>
    </row>
    <row r="4039" spans="1:3" ht="14.45" customHeight="1" x14ac:dyDescent="0.2">
      <c r="A4039" s="35">
        <f>'O1-2B'!G20</f>
        <v>0</v>
      </c>
      <c r="B4039" s="42">
        <v>0</v>
      </c>
      <c r="C4039" s="42">
        <f t="shared" si="65"/>
        <v>0</v>
      </c>
    </row>
    <row r="4040" spans="1:3" ht="14.45" customHeight="1" x14ac:dyDescent="0.2">
      <c r="A4040" s="35">
        <f>'O1-2B'!G21</f>
        <v>0</v>
      </c>
      <c r="B4040" s="42">
        <v>0</v>
      </c>
      <c r="C4040" s="42">
        <f t="shared" si="65"/>
        <v>0</v>
      </c>
    </row>
    <row r="4041" spans="1:3" ht="14.45" customHeight="1" x14ac:dyDescent="0.2">
      <c r="A4041" s="35">
        <f>'O1-2B'!G22</f>
        <v>0</v>
      </c>
      <c r="B4041" s="42">
        <v>0</v>
      </c>
      <c r="C4041" s="42">
        <f t="shared" si="65"/>
        <v>0</v>
      </c>
    </row>
    <row r="4042" spans="1:3" ht="14.45" customHeight="1" x14ac:dyDescent="0.2">
      <c r="A4042" s="35">
        <f>'O1-2B'!G23</f>
        <v>0</v>
      </c>
      <c r="B4042" s="42">
        <v>0</v>
      </c>
      <c r="C4042" s="42">
        <f t="shared" si="65"/>
        <v>0</v>
      </c>
    </row>
    <row r="4043" spans="1:3" ht="14.45" customHeight="1" x14ac:dyDescent="0.2">
      <c r="A4043" s="35">
        <f>'O1-2B'!G24</f>
        <v>0</v>
      </c>
      <c r="B4043" s="42">
        <v>0</v>
      </c>
      <c r="C4043" s="42">
        <f t="shared" si="65"/>
        <v>0</v>
      </c>
    </row>
    <row r="4044" spans="1:3" ht="14.45" customHeight="1" x14ac:dyDescent="0.2">
      <c r="A4044" s="35">
        <f>'O1-2B'!G25</f>
        <v>0</v>
      </c>
      <c r="B4044" s="42">
        <v>0</v>
      </c>
      <c r="C4044" s="42">
        <f t="shared" si="65"/>
        <v>0</v>
      </c>
    </row>
    <row r="4045" spans="1:3" ht="14.45" customHeight="1" x14ac:dyDescent="0.2">
      <c r="A4045" s="35">
        <f>'O1-2B'!G26</f>
        <v>0</v>
      </c>
      <c r="B4045" s="42">
        <v>0</v>
      </c>
      <c r="C4045" s="42">
        <f t="shared" si="65"/>
        <v>0</v>
      </c>
    </row>
    <row r="4046" spans="1:3" ht="14.45" customHeight="1" x14ac:dyDescent="0.2">
      <c r="A4046" s="35">
        <f>'O1-2B'!G27</f>
        <v>0</v>
      </c>
      <c r="B4046" s="42">
        <v>0</v>
      </c>
      <c r="C4046" s="42">
        <f t="shared" si="65"/>
        <v>0</v>
      </c>
    </row>
    <row r="4047" spans="1:3" ht="14.45" customHeight="1" x14ac:dyDescent="0.2">
      <c r="A4047" s="35">
        <f>'O1-2B'!G28</f>
        <v>0</v>
      </c>
      <c r="B4047" s="42">
        <v>0</v>
      </c>
      <c r="C4047" s="42">
        <f t="shared" si="65"/>
        <v>0</v>
      </c>
    </row>
    <row r="4048" spans="1:3" ht="14.45" customHeight="1" x14ac:dyDescent="0.2">
      <c r="A4048" s="35">
        <f>'O1-2B'!G29</f>
        <v>0</v>
      </c>
      <c r="B4048" s="42">
        <v>0</v>
      </c>
      <c r="C4048" s="42">
        <f t="shared" si="65"/>
        <v>0</v>
      </c>
    </row>
    <row r="4049" spans="1:3" ht="14.45" customHeight="1" x14ac:dyDescent="0.2">
      <c r="A4049" s="35">
        <f>'O1-2B'!G30</f>
        <v>0</v>
      </c>
      <c r="B4049" s="42">
        <v>0</v>
      </c>
      <c r="C4049" s="42">
        <f t="shared" si="65"/>
        <v>0</v>
      </c>
    </row>
    <row r="4050" spans="1:3" ht="14.45" customHeight="1" x14ac:dyDescent="0.2">
      <c r="A4050" s="35">
        <f>'O1-2B'!G31</f>
        <v>0</v>
      </c>
      <c r="B4050" s="42">
        <v>0</v>
      </c>
      <c r="C4050" s="42">
        <f t="shared" si="65"/>
        <v>0</v>
      </c>
    </row>
    <row r="4051" spans="1:3" ht="14.45" customHeight="1" x14ac:dyDescent="0.2">
      <c r="A4051" s="35">
        <f>'O1-2B'!G32</f>
        <v>0</v>
      </c>
      <c r="B4051" s="42">
        <v>0</v>
      </c>
      <c r="C4051" s="42">
        <f t="shared" si="65"/>
        <v>0</v>
      </c>
    </row>
    <row r="4052" spans="1:3" ht="14.45" customHeight="1" x14ac:dyDescent="0.2">
      <c r="A4052" s="35">
        <f>'O1-2B'!G33</f>
        <v>0</v>
      </c>
      <c r="B4052" s="42">
        <v>0</v>
      </c>
      <c r="C4052" s="42">
        <f t="shared" si="65"/>
        <v>0</v>
      </c>
    </row>
    <row r="4053" spans="1:3" ht="14.45" customHeight="1" x14ac:dyDescent="0.2">
      <c r="A4053" s="35">
        <f>'O1-2B'!G34</f>
        <v>0</v>
      </c>
      <c r="B4053" s="42">
        <v>0</v>
      </c>
      <c r="C4053" s="42">
        <f t="shared" si="65"/>
        <v>0</v>
      </c>
    </row>
    <row r="4054" spans="1:3" ht="14.45" customHeight="1" x14ac:dyDescent="0.2">
      <c r="A4054" s="35">
        <f>'O1-2B'!G35</f>
        <v>0</v>
      </c>
      <c r="B4054" s="42">
        <v>0</v>
      </c>
      <c r="C4054" s="42">
        <f t="shared" si="65"/>
        <v>0</v>
      </c>
    </row>
    <row r="4055" spans="1:3" ht="14.45" customHeight="1" x14ac:dyDescent="0.2">
      <c r="A4055" s="35">
        <f>'O1-2B'!G42</f>
        <v>0</v>
      </c>
      <c r="B4055" s="42">
        <v>0</v>
      </c>
      <c r="C4055" s="42">
        <f t="shared" si="65"/>
        <v>0</v>
      </c>
    </row>
    <row r="4056" spans="1:3" ht="14.45" customHeight="1" x14ac:dyDescent="0.2">
      <c r="A4056" s="35">
        <f>'O1-2B'!G43</f>
        <v>0</v>
      </c>
      <c r="B4056" s="42">
        <v>0</v>
      </c>
      <c r="C4056" s="42">
        <f t="shared" si="65"/>
        <v>0</v>
      </c>
    </row>
    <row r="4057" spans="1:3" ht="14.45" customHeight="1" x14ac:dyDescent="0.2">
      <c r="A4057" s="35">
        <f>'O1-2B'!G44</f>
        <v>0</v>
      </c>
      <c r="B4057" s="42">
        <v>0</v>
      </c>
      <c r="C4057" s="42">
        <f t="shared" si="65"/>
        <v>0</v>
      </c>
    </row>
    <row r="4058" spans="1:3" ht="14.45" customHeight="1" x14ac:dyDescent="0.2">
      <c r="A4058" s="35">
        <f>'O1-2B'!G45</f>
        <v>0</v>
      </c>
      <c r="B4058" s="42">
        <v>0</v>
      </c>
      <c r="C4058" s="42">
        <f t="shared" si="65"/>
        <v>0</v>
      </c>
    </row>
    <row r="4059" spans="1:3" ht="14.45" customHeight="1" x14ac:dyDescent="0.2">
      <c r="A4059" s="35">
        <f>'O1-2B'!G46</f>
        <v>0</v>
      </c>
      <c r="B4059" s="42">
        <v>0</v>
      </c>
      <c r="C4059" s="42">
        <f t="shared" si="65"/>
        <v>0</v>
      </c>
    </row>
    <row r="4060" spans="1:3" ht="14.45" customHeight="1" x14ac:dyDescent="0.2">
      <c r="A4060" s="35">
        <f>'O1-2B'!G47</f>
        <v>0</v>
      </c>
      <c r="B4060" s="42">
        <v>0</v>
      </c>
      <c r="C4060" s="42">
        <f t="shared" si="65"/>
        <v>0</v>
      </c>
    </row>
    <row r="4061" spans="1:3" ht="14.45" customHeight="1" x14ac:dyDescent="0.2">
      <c r="A4061" s="35">
        <f>'O1-2B'!G48</f>
        <v>0</v>
      </c>
      <c r="B4061" s="42">
        <v>0</v>
      </c>
      <c r="C4061" s="42">
        <f t="shared" si="65"/>
        <v>0</v>
      </c>
    </row>
    <row r="4062" spans="1:3" ht="14.45" customHeight="1" x14ac:dyDescent="0.2">
      <c r="A4062" s="35">
        <f>'O1-2B'!G49</f>
        <v>0</v>
      </c>
      <c r="B4062" s="42">
        <v>0</v>
      </c>
      <c r="C4062" s="42">
        <f t="shared" si="65"/>
        <v>0</v>
      </c>
    </row>
    <row r="4063" spans="1:3" ht="14.45" customHeight="1" x14ac:dyDescent="0.2">
      <c r="A4063" s="35">
        <f>'O1-2B'!G50</f>
        <v>0</v>
      </c>
      <c r="B4063" s="42">
        <v>0</v>
      </c>
      <c r="C4063" s="42">
        <f t="shared" si="65"/>
        <v>0</v>
      </c>
    </row>
    <row r="4064" spans="1:3" ht="14.45" customHeight="1" x14ac:dyDescent="0.2">
      <c r="A4064" s="35">
        <f>'O1-2B'!H11</f>
        <v>0</v>
      </c>
      <c r="B4064" s="42">
        <v>0</v>
      </c>
      <c r="C4064" s="42">
        <f t="shared" si="65"/>
        <v>0</v>
      </c>
    </row>
    <row r="4065" spans="1:3" ht="14.45" customHeight="1" x14ac:dyDescent="0.2">
      <c r="A4065" s="35">
        <f>'O1-2B'!H12</f>
        <v>0</v>
      </c>
      <c r="B4065" s="42">
        <v>0</v>
      </c>
      <c r="C4065" s="42">
        <f t="shared" si="65"/>
        <v>0</v>
      </c>
    </row>
    <row r="4066" spans="1:3" ht="14.45" customHeight="1" x14ac:dyDescent="0.2">
      <c r="A4066" s="35">
        <f>'O1-2B'!H13</f>
        <v>0</v>
      </c>
      <c r="B4066" s="42">
        <v>0</v>
      </c>
      <c r="C4066" s="42">
        <f t="shared" si="65"/>
        <v>0</v>
      </c>
    </row>
    <row r="4067" spans="1:3" ht="14.45" customHeight="1" x14ac:dyDescent="0.2">
      <c r="A4067" s="35">
        <f>'O1-2B'!H14</f>
        <v>0</v>
      </c>
      <c r="B4067" s="42">
        <v>0</v>
      </c>
      <c r="C4067" s="42">
        <f t="shared" si="65"/>
        <v>0</v>
      </c>
    </row>
    <row r="4068" spans="1:3" ht="14.45" customHeight="1" x14ac:dyDescent="0.2">
      <c r="A4068" s="35">
        <f>'O1-2B'!H15</f>
        <v>0</v>
      </c>
      <c r="B4068" s="42">
        <v>0</v>
      </c>
      <c r="C4068" s="42">
        <f t="shared" si="65"/>
        <v>0</v>
      </c>
    </row>
    <row r="4069" spans="1:3" ht="14.45" customHeight="1" x14ac:dyDescent="0.2">
      <c r="A4069" s="35">
        <f>'O1-2B'!H16</f>
        <v>0</v>
      </c>
      <c r="B4069" s="42">
        <v>0</v>
      </c>
      <c r="C4069" s="42">
        <f t="shared" si="65"/>
        <v>0</v>
      </c>
    </row>
    <row r="4070" spans="1:3" ht="14.45" customHeight="1" x14ac:dyDescent="0.2">
      <c r="A4070" s="35">
        <f>'O1-2B'!H17</f>
        <v>0</v>
      </c>
      <c r="B4070" s="42">
        <v>0</v>
      </c>
      <c r="C4070" s="42">
        <f t="shared" si="65"/>
        <v>0</v>
      </c>
    </row>
    <row r="4071" spans="1:3" ht="14.45" customHeight="1" x14ac:dyDescent="0.2">
      <c r="A4071" s="35">
        <f>'O1-2B'!H18</f>
        <v>0</v>
      </c>
      <c r="B4071" s="42">
        <v>0</v>
      </c>
      <c r="C4071" s="42">
        <f t="shared" si="65"/>
        <v>0</v>
      </c>
    </row>
    <row r="4072" spans="1:3" ht="14.45" customHeight="1" x14ac:dyDescent="0.2">
      <c r="A4072" s="35">
        <f>'O1-2B'!H19</f>
        <v>0</v>
      </c>
      <c r="B4072" s="42">
        <v>0</v>
      </c>
      <c r="C4072" s="42">
        <f t="shared" si="65"/>
        <v>0</v>
      </c>
    </row>
    <row r="4073" spans="1:3" ht="14.45" customHeight="1" x14ac:dyDescent="0.2">
      <c r="A4073" s="35">
        <f>'O1-2B'!H20</f>
        <v>0</v>
      </c>
      <c r="B4073" s="42">
        <v>0</v>
      </c>
      <c r="C4073" s="42">
        <f t="shared" si="65"/>
        <v>0</v>
      </c>
    </row>
    <row r="4074" spans="1:3" ht="14.45" customHeight="1" x14ac:dyDescent="0.2">
      <c r="A4074" s="35">
        <f>'O1-2B'!H21</f>
        <v>0</v>
      </c>
      <c r="B4074" s="42">
        <v>0</v>
      </c>
      <c r="C4074" s="42">
        <f t="shared" si="65"/>
        <v>0</v>
      </c>
    </row>
    <row r="4075" spans="1:3" ht="14.45" customHeight="1" x14ac:dyDescent="0.2">
      <c r="A4075" s="35">
        <f>'O1-2B'!H22</f>
        <v>0</v>
      </c>
      <c r="B4075" s="42">
        <v>0</v>
      </c>
      <c r="C4075" s="42">
        <f t="shared" si="65"/>
        <v>0</v>
      </c>
    </row>
    <row r="4076" spans="1:3" ht="14.45" customHeight="1" x14ac:dyDescent="0.2">
      <c r="A4076" s="35">
        <f>'O1-2B'!H23</f>
        <v>0</v>
      </c>
      <c r="B4076" s="42">
        <v>0</v>
      </c>
      <c r="C4076" s="42">
        <f t="shared" si="65"/>
        <v>0</v>
      </c>
    </row>
    <row r="4077" spans="1:3" ht="14.45" customHeight="1" x14ac:dyDescent="0.2">
      <c r="A4077" s="35">
        <f>'O1-2B'!H24</f>
        <v>0</v>
      </c>
      <c r="B4077" s="42">
        <v>0</v>
      </c>
      <c r="C4077" s="42">
        <f t="shared" si="65"/>
        <v>0</v>
      </c>
    </row>
    <row r="4078" spans="1:3" ht="14.45" customHeight="1" x14ac:dyDescent="0.2">
      <c r="A4078" s="35">
        <f>'O1-2B'!H25</f>
        <v>0</v>
      </c>
      <c r="B4078" s="42">
        <v>0</v>
      </c>
      <c r="C4078" s="42">
        <f t="shared" si="65"/>
        <v>0</v>
      </c>
    </row>
    <row r="4079" spans="1:3" ht="14.45" customHeight="1" x14ac:dyDescent="0.2">
      <c r="A4079" s="35">
        <f>'O1-2B'!H26</f>
        <v>0</v>
      </c>
      <c r="B4079" s="42">
        <v>0</v>
      </c>
      <c r="C4079" s="42">
        <f t="shared" si="65"/>
        <v>0</v>
      </c>
    </row>
    <row r="4080" spans="1:3" ht="14.45" customHeight="1" x14ac:dyDescent="0.2">
      <c r="A4080" s="35">
        <f>'O1-2B'!H27</f>
        <v>0</v>
      </c>
      <c r="B4080" s="42">
        <v>0</v>
      </c>
      <c r="C4080" s="42">
        <f t="shared" si="65"/>
        <v>0</v>
      </c>
    </row>
    <row r="4081" spans="1:3" ht="14.45" customHeight="1" x14ac:dyDescent="0.2">
      <c r="A4081" s="35">
        <f>'O1-2B'!H28</f>
        <v>0</v>
      </c>
      <c r="B4081" s="42">
        <v>0</v>
      </c>
      <c r="C4081" s="42">
        <f t="shared" si="65"/>
        <v>0</v>
      </c>
    </row>
    <row r="4082" spans="1:3" ht="14.45" customHeight="1" x14ac:dyDescent="0.2">
      <c r="A4082" s="35">
        <f>'O1-2B'!H29</f>
        <v>0</v>
      </c>
      <c r="B4082" s="42">
        <v>0</v>
      </c>
      <c r="C4082" s="42">
        <f t="shared" si="65"/>
        <v>0</v>
      </c>
    </row>
    <row r="4083" spans="1:3" ht="14.45" customHeight="1" x14ac:dyDescent="0.2">
      <c r="A4083" s="35">
        <f>'O1-2B'!H30</f>
        <v>0</v>
      </c>
      <c r="B4083" s="42">
        <v>0</v>
      </c>
      <c r="C4083" s="42">
        <f t="shared" si="65"/>
        <v>0</v>
      </c>
    </row>
    <row r="4084" spans="1:3" ht="14.45" customHeight="1" x14ac:dyDescent="0.2">
      <c r="A4084" s="35">
        <f>'O1-2B'!H31</f>
        <v>0</v>
      </c>
      <c r="B4084" s="42">
        <v>0</v>
      </c>
      <c r="C4084" s="42">
        <f t="shared" si="65"/>
        <v>0</v>
      </c>
    </row>
    <row r="4085" spans="1:3" ht="14.45" customHeight="1" x14ac:dyDescent="0.2">
      <c r="A4085" s="35">
        <f>'O1-2B'!H32</f>
        <v>0</v>
      </c>
      <c r="B4085" s="42">
        <v>0</v>
      </c>
      <c r="C4085" s="42">
        <f t="shared" si="65"/>
        <v>0</v>
      </c>
    </row>
    <row r="4086" spans="1:3" ht="14.45" customHeight="1" x14ac:dyDescent="0.2">
      <c r="A4086" s="35">
        <f>'O1-2B'!H33</f>
        <v>0</v>
      </c>
      <c r="B4086" s="42">
        <v>0</v>
      </c>
      <c r="C4086" s="42">
        <f t="shared" si="65"/>
        <v>0</v>
      </c>
    </row>
    <row r="4087" spans="1:3" ht="14.45" customHeight="1" x14ac:dyDescent="0.2">
      <c r="A4087" s="35">
        <f>'O1-2B'!H34</f>
        <v>0</v>
      </c>
      <c r="B4087" s="42">
        <v>0</v>
      </c>
      <c r="C4087" s="42">
        <f t="shared" si="65"/>
        <v>0</v>
      </c>
    </row>
    <row r="4088" spans="1:3" ht="14.45" customHeight="1" x14ac:dyDescent="0.2">
      <c r="A4088" s="35">
        <f>'O1-2B'!H35</f>
        <v>0</v>
      </c>
      <c r="B4088" s="42">
        <v>0</v>
      </c>
      <c r="C4088" s="42">
        <f t="shared" si="65"/>
        <v>0</v>
      </c>
    </row>
    <row r="4089" spans="1:3" ht="14.45" customHeight="1" x14ac:dyDescent="0.2">
      <c r="A4089" s="35">
        <f>'O1-2B'!I11</f>
        <v>0</v>
      </c>
      <c r="B4089" s="42">
        <v>0</v>
      </c>
      <c r="C4089" s="42">
        <f t="shared" si="65"/>
        <v>0</v>
      </c>
    </row>
    <row r="4090" spans="1:3" ht="14.45" customHeight="1" x14ac:dyDescent="0.2">
      <c r="A4090" s="35">
        <f>'O1-2B'!I12</f>
        <v>0</v>
      </c>
      <c r="B4090" s="42">
        <v>0</v>
      </c>
      <c r="C4090" s="42">
        <f t="shared" si="65"/>
        <v>0</v>
      </c>
    </row>
    <row r="4091" spans="1:3" ht="14.45" customHeight="1" x14ac:dyDescent="0.2">
      <c r="A4091" s="35">
        <f>'O1-2B'!I13</f>
        <v>0</v>
      </c>
      <c r="B4091" s="42">
        <v>0</v>
      </c>
      <c r="C4091" s="42">
        <f t="shared" si="65"/>
        <v>0</v>
      </c>
    </row>
    <row r="4092" spans="1:3" ht="14.45" customHeight="1" x14ac:dyDescent="0.2">
      <c r="A4092" s="35">
        <f>'O1-2B'!I14</f>
        <v>0</v>
      </c>
      <c r="B4092" s="42">
        <v>0</v>
      </c>
      <c r="C4092" s="42">
        <f t="shared" si="65"/>
        <v>0</v>
      </c>
    </row>
    <row r="4093" spans="1:3" ht="14.45" customHeight="1" x14ac:dyDescent="0.2">
      <c r="A4093" s="35">
        <f>'O1-2B'!I15</f>
        <v>0</v>
      </c>
      <c r="B4093" s="42">
        <v>0</v>
      </c>
      <c r="C4093" s="42">
        <f t="shared" si="65"/>
        <v>0</v>
      </c>
    </row>
    <row r="4094" spans="1:3" ht="14.45" customHeight="1" x14ac:dyDescent="0.2">
      <c r="A4094" s="35">
        <f>'O1-2B'!I16</f>
        <v>0</v>
      </c>
      <c r="B4094" s="42">
        <v>0</v>
      </c>
      <c r="C4094" s="42">
        <f t="shared" si="65"/>
        <v>0</v>
      </c>
    </row>
    <row r="4095" spans="1:3" ht="14.45" customHeight="1" x14ac:dyDescent="0.2">
      <c r="A4095" s="35">
        <f>'O1-2B'!I17</f>
        <v>0</v>
      </c>
      <c r="B4095" s="42">
        <v>0</v>
      </c>
      <c r="C4095" s="42">
        <f t="shared" ref="C4095:C4158" si="66">A4095*B4095</f>
        <v>0</v>
      </c>
    </row>
    <row r="4096" spans="1:3" ht="14.45" customHeight="1" x14ac:dyDescent="0.2">
      <c r="A4096" s="35">
        <f>'O1-2B'!I18</f>
        <v>0</v>
      </c>
      <c r="B4096" s="42">
        <v>0</v>
      </c>
      <c r="C4096" s="42">
        <f t="shared" si="66"/>
        <v>0</v>
      </c>
    </row>
    <row r="4097" spans="1:3" ht="14.45" customHeight="1" x14ac:dyDescent="0.2">
      <c r="A4097" s="35">
        <f>'O1-2B'!I19</f>
        <v>0</v>
      </c>
      <c r="B4097" s="42">
        <v>0</v>
      </c>
      <c r="C4097" s="42">
        <f t="shared" si="66"/>
        <v>0</v>
      </c>
    </row>
    <row r="4098" spans="1:3" ht="14.45" customHeight="1" x14ac:dyDescent="0.2">
      <c r="A4098" s="35">
        <f>'O1-2B'!I20</f>
        <v>0</v>
      </c>
      <c r="B4098" s="42">
        <v>0</v>
      </c>
      <c r="C4098" s="42">
        <f t="shared" si="66"/>
        <v>0</v>
      </c>
    </row>
    <row r="4099" spans="1:3" ht="14.45" customHeight="1" x14ac:dyDescent="0.2">
      <c r="A4099" s="35">
        <f>'O1-2B'!I21</f>
        <v>0</v>
      </c>
      <c r="B4099" s="42">
        <v>0</v>
      </c>
      <c r="C4099" s="42">
        <f t="shared" si="66"/>
        <v>0</v>
      </c>
    </row>
    <row r="4100" spans="1:3" ht="14.45" customHeight="1" x14ac:dyDescent="0.2">
      <c r="A4100" s="35">
        <f>'O1-2B'!I22</f>
        <v>0</v>
      </c>
      <c r="B4100" s="42">
        <v>0</v>
      </c>
      <c r="C4100" s="42">
        <f t="shared" si="66"/>
        <v>0</v>
      </c>
    </row>
    <row r="4101" spans="1:3" ht="14.45" customHeight="1" x14ac:dyDescent="0.2">
      <c r="A4101" s="35">
        <f>'O1-2B'!I23</f>
        <v>0</v>
      </c>
      <c r="B4101" s="42">
        <v>0</v>
      </c>
      <c r="C4101" s="42">
        <f t="shared" si="66"/>
        <v>0</v>
      </c>
    </row>
    <row r="4102" spans="1:3" ht="14.45" customHeight="1" x14ac:dyDescent="0.2">
      <c r="A4102" s="35">
        <f>'O1-2B'!I24</f>
        <v>0</v>
      </c>
      <c r="B4102" s="42">
        <v>0</v>
      </c>
      <c r="C4102" s="42">
        <f t="shared" si="66"/>
        <v>0</v>
      </c>
    </row>
    <row r="4103" spans="1:3" ht="14.45" customHeight="1" x14ac:dyDescent="0.2">
      <c r="A4103" s="35">
        <f>'O1-2B'!I25</f>
        <v>0</v>
      </c>
      <c r="B4103" s="42">
        <v>0</v>
      </c>
      <c r="C4103" s="42">
        <f t="shared" si="66"/>
        <v>0</v>
      </c>
    </row>
    <row r="4104" spans="1:3" ht="14.45" customHeight="1" x14ac:dyDescent="0.2">
      <c r="A4104" s="35">
        <f>'O1-2B'!I26</f>
        <v>0</v>
      </c>
      <c r="B4104" s="42">
        <v>0</v>
      </c>
      <c r="C4104" s="42">
        <f t="shared" si="66"/>
        <v>0</v>
      </c>
    </row>
    <row r="4105" spans="1:3" ht="14.45" customHeight="1" x14ac:dyDescent="0.2">
      <c r="A4105" s="35">
        <f>'O1-2B'!I27</f>
        <v>0</v>
      </c>
      <c r="B4105" s="42">
        <v>0</v>
      </c>
      <c r="C4105" s="42">
        <f t="shared" si="66"/>
        <v>0</v>
      </c>
    </row>
    <row r="4106" spans="1:3" ht="14.45" customHeight="1" x14ac:dyDescent="0.2">
      <c r="A4106" s="35">
        <f>'O1-2B'!I28</f>
        <v>0</v>
      </c>
      <c r="B4106" s="42">
        <v>0</v>
      </c>
      <c r="C4106" s="42">
        <f t="shared" si="66"/>
        <v>0</v>
      </c>
    </row>
    <row r="4107" spans="1:3" ht="14.45" customHeight="1" x14ac:dyDescent="0.2">
      <c r="A4107" s="35">
        <f>'O1-2B'!I29</f>
        <v>0</v>
      </c>
      <c r="B4107" s="42">
        <v>0</v>
      </c>
      <c r="C4107" s="42">
        <f t="shared" si="66"/>
        <v>0</v>
      </c>
    </row>
    <row r="4108" spans="1:3" ht="14.45" customHeight="1" x14ac:dyDescent="0.2">
      <c r="A4108" s="35">
        <f>'O1-2B'!I30</f>
        <v>0</v>
      </c>
      <c r="B4108" s="42">
        <v>0</v>
      </c>
      <c r="C4108" s="42">
        <f t="shared" si="66"/>
        <v>0</v>
      </c>
    </row>
    <row r="4109" spans="1:3" ht="14.45" customHeight="1" x14ac:dyDescent="0.2">
      <c r="A4109" s="35">
        <f>'O1-2B'!I31</f>
        <v>0</v>
      </c>
      <c r="B4109" s="42">
        <v>0</v>
      </c>
      <c r="C4109" s="42">
        <f t="shared" si="66"/>
        <v>0</v>
      </c>
    </row>
    <row r="4110" spans="1:3" ht="14.45" customHeight="1" x14ac:dyDescent="0.2">
      <c r="A4110" s="35">
        <f>'O1-2B'!I32</f>
        <v>0</v>
      </c>
      <c r="B4110" s="42">
        <v>0</v>
      </c>
      <c r="C4110" s="42">
        <f t="shared" si="66"/>
        <v>0</v>
      </c>
    </row>
    <row r="4111" spans="1:3" ht="14.45" customHeight="1" x14ac:dyDescent="0.2">
      <c r="A4111" s="35">
        <f>'O1-2B'!I33</f>
        <v>0</v>
      </c>
      <c r="B4111" s="42">
        <v>0</v>
      </c>
      <c r="C4111" s="42">
        <f t="shared" si="66"/>
        <v>0</v>
      </c>
    </row>
    <row r="4112" spans="1:3" ht="14.45" customHeight="1" x14ac:dyDescent="0.2">
      <c r="A4112" s="35">
        <f>'O1-2B'!I34</f>
        <v>0</v>
      </c>
      <c r="B4112" s="42">
        <v>0</v>
      </c>
      <c r="C4112" s="42">
        <f t="shared" si="66"/>
        <v>0</v>
      </c>
    </row>
    <row r="4113" spans="1:3" ht="14.45" customHeight="1" x14ac:dyDescent="0.2">
      <c r="A4113" s="35">
        <f>'O1-2B'!I35</f>
        <v>0</v>
      </c>
      <c r="B4113" s="42">
        <v>0</v>
      </c>
      <c r="C4113" s="42">
        <f t="shared" si="66"/>
        <v>0</v>
      </c>
    </row>
    <row r="4114" spans="1:3" ht="14.45" customHeight="1" x14ac:dyDescent="0.2">
      <c r="A4114" s="35">
        <f>'O1-2B'!I42</f>
        <v>0</v>
      </c>
      <c r="B4114" s="42">
        <v>0</v>
      </c>
      <c r="C4114" s="42">
        <f t="shared" si="66"/>
        <v>0</v>
      </c>
    </row>
    <row r="4115" spans="1:3" ht="14.45" customHeight="1" x14ac:dyDescent="0.2">
      <c r="A4115" s="35">
        <f>'O1-2B'!I43</f>
        <v>0</v>
      </c>
      <c r="B4115" s="42">
        <v>0</v>
      </c>
      <c r="C4115" s="42">
        <f t="shared" si="66"/>
        <v>0</v>
      </c>
    </row>
    <row r="4116" spans="1:3" ht="14.45" customHeight="1" x14ac:dyDescent="0.2">
      <c r="A4116" s="35">
        <f>'O1-2B'!I44</f>
        <v>0</v>
      </c>
      <c r="B4116" s="42">
        <v>0</v>
      </c>
      <c r="C4116" s="42">
        <f t="shared" si="66"/>
        <v>0</v>
      </c>
    </row>
    <row r="4117" spans="1:3" ht="14.45" customHeight="1" x14ac:dyDescent="0.2">
      <c r="A4117" s="35">
        <f>'O1-2B'!I45</f>
        <v>0</v>
      </c>
      <c r="B4117" s="42">
        <v>0</v>
      </c>
      <c r="C4117" s="42">
        <f t="shared" si="66"/>
        <v>0</v>
      </c>
    </row>
    <row r="4118" spans="1:3" ht="14.45" customHeight="1" x14ac:dyDescent="0.2">
      <c r="A4118" s="35">
        <f>'O1-2B'!I46</f>
        <v>0</v>
      </c>
      <c r="B4118" s="42">
        <v>0</v>
      </c>
      <c r="C4118" s="42">
        <f t="shared" si="66"/>
        <v>0</v>
      </c>
    </row>
    <row r="4119" spans="1:3" ht="14.45" customHeight="1" x14ac:dyDescent="0.2">
      <c r="A4119" s="35">
        <f>'O1-2B'!I47</f>
        <v>0</v>
      </c>
      <c r="B4119" s="42">
        <v>0</v>
      </c>
      <c r="C4119" s="42">
        <f t="shared" si="66"/>
        <v>0</v>
      </c>
    </row>
    <row r="4120" spans="1:3" ht="14.45" customHeight="1" x14ac:dyDescent="0.2">
      <c r="A4120" s="35">
        <f>'O1-2B'!I48</f>
        <v>0</v>
      </c>
      <c r="B4120" s="42">
        <v>0</v>
      </c>
      <c r="C4120" s="42">
        <f t="shared" si="66"/>
        <v>0</v>
      </c>
    </row>
    <row r="4121" spans="1:3" ht="14.45" customHeight="1" x14ac:dyDescent="0.2">
      <c r="A4121" s="35">
        <f>'O1-2B'!I49</f>
        <v>0</v>
      </c>
      <c r="B4121" s="42">
        <v>0</v>
      </c>
      <c r="C4121" s="42">
        <f t="shared" si="66"/>
        <v>0</v>
      </c>
    </row>
    <row r="4122" spans="1:3" ht="14.45" customHeight="1" x14ac:dyDescent="0.2">
      <c r="A4122" s="35">
        <f>'O1-2B'!I50</f>
        <v>0</v>
      </c>
      <c r="B4122" s="42">
        <v>0</v>
      </c>
      <c r="C4122" s="42">
        <f t="shared" si="66"/>
        <v>0</v>
      </c>
    </row>
    <row r="4123" spans="1:3" ht="14.45" customHeight="1" x14ac:dyDescent="0.2">
      <c r="A4123" s="35">
        <f>'O1-2B'!J11</f>
        <v>0</v>
      </c>
      <c r="B4123" s="42">
        <v>0</v>
      </c>
      <c r="C4123" s="42">
        <f t="shared" si="66"/>
        <v>0</v>
      </c>
    </row>
    <row r="4124" spans="1:3" ht="14.45" customHeight="1" x14ac:dyDescent="0.2">
      <c r="A4124" s="35">
        <f>'O1-2B'!J12</f>
        <v>0</v>
      </c>
      <c r="B4124" s="42">
        <v>0</v>
      </c>
      <c r="C4124" s="42">
        <f t="shared" si="66"/>
        <v>0</v>
      </c>
    </row>
    <row r="4125" spans="1:3" ht="14.45" customHeight="1" x14ac:dyDescent="0.2">
      <c r="A4125" s="35">
        <f>'O1-2B'!J13</f>
        <v>0</v>
      </c>
      <c r="B4125" s="42">
        <v>0</v>
      </c>
      <c r="C4125" s="42">
        <f t="shared" si="66"/>
        <v>0</v>
      </c>
    </row>
    <row r="4126" spans="1:3" ht="14.45" customHeight="1" x14ac:dyDescent="0.2">
      <c r="A4126" s="35">
        <f>'O1-2B'!J14</f>
        <v>0</v>
      </c>
      <c r="B4126" s="42">
        <v>0</v>
      </c>
      <c r="C4126" s="42">
        <f t="shared" si="66"/>
        <v>0</v>
      </c>
    </row>
    <row r="4127" spans="1:3" ht="14.45" customHeight="1" x14ac:dyDescent="0.2">
      <c r="A4127" s="35">
        <f>'O1-2B'!J15</f>
        <v>0</v>
      </c>
      <c r="B4127" s="42">
        <v>0</v>
      </c>
      <c r="C4127" s="42">
        <f t="shared" si="66"/>
        <v>0</v>
      </c>
    </row>
    <row r="4128" spans="1:3" ht="14.45" customHeight="1" x14ac:dyDescent="0.2">
      <c r="A4128" s="35">
        <f>'O1-2B'!J16</f>
        <v>0</v>
      </c>
      <c r="B4128" s="42">
        <v>0</v>
      </c>
      <c r="C4128" s="42">
        <f t="shared" si="66"/>
        <v>0</v>
      </c>
    </row>
    <row r="4129" spans="1:3" ht="14.45" customHeight="1" x14ac:dyDescent="0.2">
      <c r="A4129" s="35">
        <f>'O1-2B'!J17</f>
        <v>0</v>
      </c>
      <c r="B4129" s="42">
        <v>0</v>
      </c>
      <c r="C4129" s="42">
        <f t="shared" si="66"/>
        <v>0</v>
      </c>
    </row>
    <row r="4130" spans="1:3" ht="14.45" customHeight="1" x14ac:dyDescent="0.2">
      <c r="A4130" s="35">
        <f>'O1-2B'!J18</f>
        <v>0</v>
      </c>
      <c r="B4130" s="42">
        <v>0</v>
      </c>
      <c r="C4130" s="42">
        <f t="shared" si="66"/>
        <v>0</v>
      </c>
    </row>
    <row r="4131" spans="1:3" ht="14.45" customHeight="1" x14ac:dyDescent="0.2">
      <c r="A4131" s="35">
        <f>'O1-2B'!J19</f>
        <v>0</v>
      </c>
      <c r="B4131" s="42">
        <v>0</v>
      </c>
      <c r="C4131" s="42">
        <f t="shared" si="66"/>
        <v>0</v>
      </c>
    </row>
    <row r="4132" spans="1:3" ht="14.45" customHeight="1" x14ac:dyDescent="0.2">
      <c r="A4132" s="35">
        <f>'O1-2B'!J20</f>
        <v>0</v>
      </c>
      <c r="B4132" s="42">
        <v>0</v>
      </c>
      <c r="C4132" s="42">
        <f t="shared" si="66"/>
        <v>0</v>
      </c>
    </row>
    <row r="4133" spans="1:3" ht="14.45" customHeight="1" x14ac:dyDescent="0.2">
      <c r="A4133" s="35">
        <f>'O1-2B'!J21</f>
        <v>0</v>
      </c>
      <c r="B4133" s="42">
        <v>0</v>
      </c>
      <c r="C4133" s="42">
        <f t="shared" si="66"/>
        <v>0</v>
      </c>
    </row>
    <row r="4134" spans="1:3" ht="14.45" customHeight="1" x14ac:dyDescent="0.2">
      <c r="A4134" s="35">
        <f>'O1-2B'!J22</f>
        <v>0</v>
      </c>
      <c r="B4134" s="42">
        <v>0</v>
      </c>
      <c r="C4134" s="42">
        <f t="shared" si="66"/>
        <v>0</v>
      </c>
    </row>
    <row r="4135" spans="1:3" ht="14.45" customHeight="1" x14ac:dyDescent="0.2">
      <c r="A4135" s="35">
        <f>'O1-2B'!J23</f>
        <v>0</v>
      </c>
      <c r="B4135" s="42">
        <v>0</v>
      </c>
      <c r="C4135" s="42">
        <f t="shared" si="66"/>
        <v>0</v>
      </c>
    </row>
    <row r="4136" spans="1:3" ht="14.45" customHeight="1" x14ac:dyDescent="0.2">
      <c r="A4136" s="35">
        <f>'O1-2B'!J24</f>
        <v>0</v>
      </c>
      <c r="B4136" s="42">
        <v>0</v>
      </c>
      <c r="C4136" s="42">
        <f t="shared" si="66"/>
        <v>0</v>
      </c>
    </row>
    <row r="4137" spans="1:3" ht="14.45" customHeight="1" x14ac:dyDescent="0.2">
      <c r="A4137" s="35">
        <f>'O1-2B'!J25</f>
        <v>0</v>
      </c>
      <c r="B4137" s="42">
        <v>0</v>
      </c>
      <c r="C4137" s="42">
        <f t="shared" si="66"/>
        <v>0</v>
      </c>
    </row>
    <row r="4138" spans="1:3" ht="14.45" customHeight="1" x14ac:dyDescent="0.2">
      <c r="A4138" s="35">
        <f>'O1-2B'!J26</f>
        <v>0</v>
      </c>
      <c r="B4138" s="42">
        <v>0</v>
      </c>
      <c r="C4138" s="42">
        <f t="shared" si="66"/>
        <v>0</v>
      </c>
    </row>
    <row r="4139" spans="1:3" ht="14.45" customHeight="1" x14ac:dyDescent="0.2">
      <c r="A4139" s="35">
        <f>'O1-2B'!J27</f>
        <v>0</v>
      </c>
      <c r="B4139" s="42">
        <v>0</v>
      </c>
      <c r="C4139" s="42">
        <f t="shared" si="66"/>
        <v>0</v>
      </c>
    </row>
    <row r="4140" spans="1:3" ht="14.45" customHeight="1" x14ac:dyDescent="0.2">
      <c r="A4140" s="35">
        <f>'O1-2B'!J28</f>
        <v>0</v>
      </c>
      <c r="B4140" s="42">
        <v>0</v>
      </c>
      <c r="C4140" s="42">
        <f t="shared" si="66"/>
        <v>0</v>
      </c>
    </row>
    <row r="4141" spans="1:3" ht="14.45" customHeight="1" x14ac:dyDescent="0.2">
      <c r="A4141" s="35">
        <f>'O1-2B'!J29</f>
        <v>0</v>
      </c>
      <c r="B4141" s="42">
        <v>0</v>
      </c>
      <c r="C4141" s="42">
        <f t="shared" si="66"/>
        <v>0</v>
      </c>
    </row>
    <row r="4142" spans="1:3" ht="14.45" customHeight="1" x14ac:dyDescent="0.2">
      <c r="A4142" s="35">
        <f>'O1-2B'!J30</f>
        <v>0</v>
      </c>
      <c r="B4142" s="42">
        <v>0</v>
      </c>
      <c r="C4142" s="42">
        <f t="shared" si="66"/>
        <v>0</v>
      </c>
    </row>
    <row r="4143" spans="1:3" ht="14.45" customHeight="1" x14ac:dyDescent="0.2">
      <c r="A4143" s="35">
        <f>'O1-2B'!J31</f>
        <v>0</v>
      </c>
      <c r="B4143" s="42">
        <v>0</v>
      </c>
      <c r="C4143" s="42">
        <f t="shared" si="66"/>
        <v>0</v>
      </c>
    </row>
    <row r="4144" spans="1:3" ht="14.45" customHeight="1" x14ac:dyDescent="0.2">
      <c r="A4144" s="35">
        <f>'O1-2B'!J32</f>
        <v>0</v>
      </c>
      <c r="B4144" s="42">
        <v>0</v>
      </c>
      <c r="C4144" s="42">
        <f t="shared" si="66"/>
        <v>0</v>
      </c>
    </row>
    <row r="4145" spans="1:3" ht="14.45" customHeight="1" x14ac:dyDescent="0.2">
      <c r="A4145" s="35">
        <f>'O1-2B'!J33</f>
        <v>0</v>
      </c>
      <c r="B4145" s="42">
        <v>0</v>
      </c>
      <c r="C4145" s="42">
        <f t="shared" si="66"/>
        <v>0</v>
      </c>
    </row>
    <row r="4146" spans="1:3" ht="14.45" customHeight="1" x14ac:dyDescent="0.2">
      <c r="A4146" s="35">
        <f>'O1-2B'!J34</f>
        <v>0</v>
      </c>
      <c r="B4146" s="42">
        <v>0</v>
      </c>
      <c r="C4146" s="42">
        <f t="shared" si="66"/>
        <v>0</v>
      </c>
    </row>
    <row r="4147" spans="1:3" ht="14.45" customHeight="1" x14ac:dyDescent="0.2">
      <c r="A4147" s="35">
        <f>'O1-2B'!J35</f>
        <v>0</v>
      </c>
      <c r="B4147" s="42">
        <v>0</v>
      </c>
      <c r="C4147" s="42">
        <f t="shared" si="66"/>
        <v>0</v>
      </c>
    </row>
    <row r="4148" spans="1:3" ht="14.45" customHeight="1" x14ac:dyDescent="0.2">
      <c r="A4148" s="35">
        <f>'O1-2B'!K11</f>
        <v>0</v>
      </c>
      <c r="B4148" s="42">
        <v>0</v>
      </c>
      <c r="C4148" s="42">
        <f t="shared" si="66"/>
        <v>0</v>
      </c>
    </row>
    <row r="4149" spans="1:3" ht="14.45" customHeight="1" x14ac:dyDescent="0.2">
      <c r="A4149" s="35">
        <f>'O1-2B'!K12</f>
        <v>0</v>
      </c>
      <c r="B4149" s="42">
        <v>0</v>
      </c>
      <c r="C4149" s="42">
        <f t="shared" si="66"/>
        <v>0</v>
      </c>
    </row>
    <row r="4150" spans="1:3" ht="14.45" customHeight="1" x14ac:dyDescent="0.2">
      <c r="A4150" s="35">
        <f>'O1-2B'!K13</f>
        <v>0</v>
      </c>
      <c r="B4150" s="42">
        <v>0</v>
      </c>
      <c r="C4150" s="42">
        <f t="shared" si="66"/>
        <v>0</v>
      </c>
    </row>
    <row r="4151" spans="1:3" ht="14.45" customHeight="1" x14ac:dyDescent="0.2">
      <c r="A4151" s="35">
        <f>'O1-2B'!K14</f>
        <v>0</v>
      </c>
      <c r="B4151" s="42">
        <v>0</v>
      </c>
      <c r="C4151" s="42">
        <f t="shared" si="66"/>
        <v>0</v>
      </c>
    </row>
    <row r="4152" spans="1:3" ht="14.45" customHeight="1" x14ac:dyDescent="0.2">
      <c r="A4152" s="35">
        <f>'O1-2B'!K15</f>
        <v>0</v>
      </c>
      <c r="B4152" s="42">
        <v>0</v>
      </c>
      <c r="C4152" s="42">
        <f t="shared" si="66"/>
        <v>0</v>
      </c>
    </row>
    <row r="4153" spans="1:3" ht="14.45" customHeight="1" x14ac:dyDescent="0.2">
      <c r="A4153" s="35">
        <f>'O1-2B'!K16</f>
        <v>0</v>
      </c>
      <c r="B4153" s="42">
        <v>0</v>
      </c>
      <c r="C4153" s="42">
        <f t="shared" si="66"/>
        <v>0</v>
      </c>
    </row>
    <row r="4154" spans="1:3" ht="14.45" customHeight="1" x14ac:dyDescent="0.2">
      <c r="A4154" s="35">
        <f>'O1-2B'!K17</f>
        <v>0</v>
      </c>
      <c r="B4154" s="42">
        <v>0</v>
      </c>
      <c r="C4154" s="42">
        <f t="shared" si="66"/>
        <v>0</v>
      </c>
    </row>
    <row r="4155" spans="1:3" ht="14.45" customHeight="1" x14ac:dyDescent="0.2">
      <c r="A4155" s="35">
        <f>'O1-2B'!K18</f>
        <v>0</v>
      </c>
      <c r="B4155" s="42">
        <v>0</v>
      </c>
      <c r="C4155" s="42">
        <f t="shared" si="66"/>
        <v>0</v>
      </c>
    </row>
    <row r="4156" spans="1:3" ht="14.45" customHeight="1" x14ac:dyDescent="0.2">
      <c r="A4156" s="35">
        <f>'O1-2B'!K19</f>
        <v>0</v>
      </c>
      <c r="B4156" s="42">
        <v>0</v>
      </c>
      <c r="C4156" s="42">
        <f t="shared" si="66"/>
        <v>0</v>
      </c>
    </row>
    <row r="4157" spans="1:3" ht="14.45" customHeight="1" x14ac:dyDescent="0.2">
      <c r="A4157" s="35">
        <f>'O1-2B'!K20</f>
        <v>0</v>
      </c>
      <c r="B4157" s="42">
        <v>0</v>
      </c>
      <c r="C4157" s="42">
        <f t="shared" si="66"/>
        <v>0</v>
      </c>
    </row>
    <row r="4158" spans="1:3" ht="14.45" customHeight="1" x14ac:dyDescent="0.2">
      <c r="A4158" s="35">
        <f>'O1-2B'!K21</f>
        <v>0</v>
      </c>
      <c r="B4158" s="42">
        <v>0</v>
      </c>
      <c r="C4158" s="42">
        <f t="shared" si="66"/>
        <v>0</v>
      </c>
    </row>
    <row r="4159" spans="1:3" ht="14.45" customHeight="1" x14ac:dyDescent="0.2">
      <c r="A4159" s="35">
        <f>'O1-2B'!K22</f>
        <v>0</v>
      </c>
      <c r="B4159" s="42">
        <v>0</v>
      </c>
      <c r="C4159" s="42">
        <f t="shared" ref="C4159:C4222" si="67">A4159*B4159</f>
        <v>0</v>
      </c>
    </row>
    <row r="4160" spans="1:3" ht="14.45" customHeight="1" x14ac:dyDescent="0.2">
      <c r="A4160" s="35">
        <f>'O1-2B'!K23</f>
        <v>0</v>
      </c>
      <c r="B4160" s="42">
        <v>0</v>
      </c>
      <c r="C4160" s="42">
        <f t="shared" si="67"/>
        <v>0</v>
      </c>
    </row>
    <row r="4161" spans="1:3" ht="14.45" customHeight="1" x14ac:dyDescent="0.2">
      <c r="A4161" s="35">
        <f>'O1-2B'!K24</f>
        <v>0</v>
      </c>
      <c r="B4161" s="42">
        <v>0</v>
      </c>
      <c r="C4161" s="42">
        <f t="shared" si="67"/>
        <v>0</v>
      </c>
    </row>
    <row r="4162" spans="1:3" ht="14.45" customHeight="1" x14ac:dyDescent="0.2">
      <c r="A4162" s="35">
        <f>'O1-2B'!K25</f>
        <v>0</v>
      </c>
      <c r="B4162" s="42">
        <v>0</v>
      </c>
      <c r="C4162" s="42">
        <f t="shared" si="67"/>
        <v>0</v>
      </c>
    </row>
    <row r="4163" spans="1:3" ht="14.45" customHeight="1" x14ac:dyDescent="0.2">
      <c r="A4163" s="35">
        <f>'O1-2B'!K26</f>
        <v>0</v>
      </c>
      <c r="B4163" s="42">
        <v>0</v>
      </c>
      <c r="C4163" s="42">
        <f t="shared" si="67"/>
        <v>0</v>
      </c>
    </row>
    <row r="4164" spans="1:3" ht="14.45" customHeight="1" x14ac:dyDescent="0.2">
      <c r="A4164" s="35">
        <f>'O1-2B'!K27</f>
        <v>0</v>
      </c>
      <c r="B4164" s="42">
        <v>0</v>
      </c>
      <c r="C4164" s="42">
        <f t="shared" si="67"/>
        <v>0</v>
      </c>
    </row>
    <row r="4165" spans="1:3" ht="14.45" customHeight="1" x14ac:dyDescent="0.2">
      <c r="A4165" s="35">
        <f>'O1-2B'!K28</f>
        <v>0</v>
      </c>
      <c r="B4165" s="42">
        <v>0</v>
      </c>
      <c r="C4165" s="42">
        <f t="shared" si="67"/>
        <v>0</v>
      </c>
    </row>
    <row r="4166" spans="1:3" ht="14.45" customHeight="1" x14ac:dyDescent="0.2">
      <c r="A4166" s="35">
        <f>'O1-2B'!K29</f>
        <v>0</v>
      </c>
      <c r="B4166" s="42">
        <v>0</v>
      </c>
      <c r="C4166" s="42">
        <f t="shared" si="67"/>
        <v>0</v>
      </c>
    </row>
    <row r="4167" spans="1:3" ht="14.45" customHeight="1" x14ac:dyDescent="0.2">
      <c r="A4167" s="35">
        <f>'O1-2B'!K30</f>
        <v>0</v>
      </c>
      <c r="B4167" s="42">
        <v>0</v>
      </c>
      <c r="C4167" s="42">
        <f t="shared" si="67"/>
        <v>0</v>
      </c>
    </row>
    <row r="4168" spans="1:3" ht="14.45" customHeight="1" x14ac:dyDescent="0.2">
      <c r="A4168" s="35">
        <f>'O1-2B'!K31</f>
        <v>0</v>
      </c>
      <c r="B4168" s="42">
        <v>0</v>
      </c>
      <c r="C4168" s="42">
        <f t="shared" si="67"/>
        <v>0</v>
      </c>
    </row>
    <row r="4169" spans="1:3" ht="14.45" customHeight="1" x14ac:dyDescent="0.2">
      <c r="A4169" s="35">
        <f>'O1-2B'!K32</f>
        <v>0</v>
      </c>
      <c r="B4169" s="42">
        <v>0</v>
      </c>
      <c r="C4169" s="42">
        <f t="shared" si="67"/>
        <v>0</v>
      </c>
    </row>
    <row r="4170" spans="1:3" ht="14.45" customHeight="1" x14ac:dyDescent="0.2">
      <c r="A4170" s="35">
        <f>'O1-2B'!K33</f>
        <v>0</v>
      </c>
      <c r="B4170" s="42">
        <v>0</v>
      </c>
      <c r="C4170" s="42">
        <f t="shared" si="67"/>
        <v>0</v>
      </c>
    </row>
    <row r="4171" spans="1:3" ht="14.45" customHeight="1" x14ac:dyDescent="0.2">
      <c r="A4171" s="35">
        <f>'O1-2B'!K34</f>
        <v>0</v>
      </c>
      <c r="B4171" s="42">
        <v>0</v>
      </c>
      <c r="C4171" s="42">
        <f t="shared" si="67"/>
        <v>0</v>
      </c>
    </row>
    <row r="4172" spans="1:3" ht="14.45" customHeight="1" x14ac:dyDescent="0.2">
      <c r="A4172" s="35">
        <f>'O1-2B'!K35</f>
        <v>0</v>
      </c>
      <c r="B4172" s="42">
        <v>0</v>
      </c>
      <c r="C4172" s="42">
        <f t="shared" si="67"/>
        <v>0</v>
      </c>
    </row>
    <row r="4173" spans="1:3" ht="14.45" customHeight="1" x14ac:dyDescent="0.2">
      <c r="A4173" s="35">
        <f>'O1-2B'!K42</f>
        <v>0</v>
      </c>
      <c r="B4173" s="42">
        <v>0</v>
      </c>
      <c r="C4173" s="42">
        <f t="shared" si="67"/>
        <v>0</v>
      </c>
    </row>
    <row r="4174" spans="1:3" ht="14.45" customHeight="1" x14ac:dyDescent="0.2">
      <c r="A4174" s="35">
        <f>'O1-2B'!K43</f>
        <v>0</v>
      </c>
      <c r="B4174" s="42">
        <v>0</v>
      </c>
      <c r="C4174" s="42">
        <f t="shared" si="67"/>
        <v>0</v>
      </c>
    </row>
    <row r="4175" spans="1:3" ht="14.45" customHeight="1" x14ac:dyDescent="0.2">
      <c r="A4175" s="35">
        <f>'O1-2B'!K44</f>
        <v>0</v>
      </c>
      <c r="B4175" s="42">
        <v>0</v>
      </c>
      <c r="C4175" s="42">
        <f t="shared" si="67"/>
        <v>0</v>
      </c>
    </row>
    <row r="4176" spans="1:3" ht="14.45" customHeight="1" x14ac:dyDescent="0.2">
      <c r="A4176" s="35">
        <f>'O1-2B'!K45</f>
        <v>0</v>
      </c>
      <c r="B4176" s="42">
        <v>0</v>
      </c>
      <c r="C4176" s="42">
        <f t="shared" si="67"/>
        <v>0</v>
      </c>
    </row>
    <row r="4177" spans="1:3" ht="14.45" customHeight="1" x14ac:dyDescent="0.2">
      <c r="A4177" s="35">
        <f>'O1-2B'!K46</f>
        <v>0</v>
      </c>
      <c r="B4177" s="42">
        <v>0</v>
      </c>
      <c r="C4177" s="42">
        <f t="shared" si="67"/>
        <v>0</v>
      </c>
    </row>
    <row r="4178" spans="1:3" ht="14.45" customHeight="1" x14ac:dyDescent="0.2">
      <c r="A4178" s="35">
        <f>'O1-2B'!K47</f>
        <v>0</v>
      </c>
      <c r="B4178" s="42">
        <v>0</v>
      </c>
      <c r="C4178" s="42">
        <f t="shared" si="67"/>
        <v>0</v>
      </c>
    </row>
    <row r="4179" spans="1:3" ht="14.45" customHeight="1" x14ac:dyDescent="0.2">
      <c r="A4179" s="35">
        <f>'O1-2B'!K48</f>
        <v>0</v>
      </c>
      <c r="B4179" s="42">
        <v>0</v>
      </c>
      <c r="C4179" s="42">
        <f t="shared" si="67"/>
        <v>0</v>
      </c>
    </row>
    <row r="4180" spans="1:3" ht="14.45" customHeight="1" x14ac:dyDescent="0.2">
      <c r="A4180" s="35">
        <f>'O1-2B'!K49</f>
        <v>0</v>
      </c>
      <c r="B4180" s="42">
        <v>0</v>
      </c>
      <c r="C4180" s="42">
        <f t="shared" si="67"/>
        <v>0</v>
      </c>
    </row>
    <row r="4181" spans="1:3" ht="14.45" customHeight="1" x14ac:dyDescent="0.2">
      <c r="A4181" s="35">
        <f>'O1-2B'!K50</f>
        <v>0</v>
      </c>
      <c r="B4181" s="42">
        <v>0</v>
      </c>
      <c r="C4181" s="42">
        <f t="shared" si="67"/>
        <v>0</v>
      </c>
    </row>
    <row r="4182" spans="1:3" ht="14.45" customHeight="1" x14ac:dyDescent="0.2">
      <c r="A4182" s="35">
        <f>'O1-2B'!L11</f>
        <v>0</v>
      </c>
      <c r="B4182" s="42">
        <v>0</v>
      </c>
      <c r="C4182" s="42">
        <f t="shared" si="67"/>
        <v>0</v>
      </c>
    </row>
    <row r="4183" spans="1:3" ht="14.45" customHeight="1" x14ac:dyDescent="0.2">
      <c r="A4183" s="35">
        <f>'O1-2B'!L12</f>
        <v>0</v>
      </c>
      <c r="B4183" s="42">
        <v>0</v>
      </c>
      <c r="C4183" s="42">
        <f t="shared" si="67"/>
        <v>0</v>
      </c>
    </row>
    <row r="4184" spans="1:3" ht="14.45" customHeight="1" x14ac:dyDescent="0.2">
      <c r="A4184" s="35">
        <f>'O1-2B'!L13</f>
        <v>0</v>
      </c>
      <c r="B4184" s="42">
        <v>0</v>
      </c>
      <c r="C4184" s="42">
        <f t="shared" si="67"/>
        <v>0</v>
      </c>
    </row>
    <row r="4185" spans="1:3" ht="14.45" customHeight="1" x14ac:dyDescent="0.2">
      <c r="A4185" s="35">
        <f>'O1-2B'!L14</f>
        <v>0</v>
      </c>
      <c r="B4185" s="42">
        <v>0</v>
      </c>
      <c r="C4185" s="42">
        <f t="shared" si="67"/>
        <v>0</v>
      </c>
    </row>
    <row r="4186" spans="1:3" ht="14.45" customHeight="1" x14ac:dyDescent="0.2">
      <c r="A4186" s="35">
        <f>'O1-2B'!L15</f>
        <v>0</v>
      </c>
      <c r="B4186" s="42">
        <v>0</v>
      </c>
      <c r="C4186" s="42">
        <f t="shared" si="67"/>
        <v>0</v>
      </c>
    </row>
    <row r="4187" spans="1:3" ht="14.45" customHeight="1" x14ac:dyDescent="0.2">
      <c r="A4187" s="35">
        <f>'O1-2B'!L16</f>
        <v>0</v>
      </c>
      <c r="B4187" s="42">
        <v>0</v>
      </c>
      <c r="C4187" s="42">
        <f t="shared" si="67"/>
        <v>0</v>
      </c>
    </row>
    <row r="4188" spans="1:3" ht="14.45" customHeight="1" x14ac:dyDescent="0.2">
      <c r="A4188" s="35">
        <f>'O1-2B'!L17</f>
        <v>0</v>
      </c>
      <c r="B4188" s="42">
        <v>0</v>
      </c>
      <c r="C4188" s="42">
        <f t="shared" si="67"/>
        <v>0</v>
      </c>
    </row>
    <row r="4189" spans="1:3" ht="14.45" customHeight="1" x14ac:dyDescent="0.2">
      <c r="A4189" s="35">
        <f>'O1-2B'!L18</f>
        <v>0</v>
      </c>
      <c r="B4189" s="42">
        <v>0</v>
      </c>
      <c r="C4189" s="42">
        <f t="shared" si="67"/>
        <v>0</v>
      </c>
    </row>
    <row r="4190" spans="1:3" ht="14.45" customHeight="1" x14ac:dyDescent="0.2">
      <c r="A4190" s="35">
        <f>'O1-2B'!L19</f>
        <v>0</v>
      </c>
      <c r="B4190" s="42">
        <v>0</v>
      </c>
      <c r="C4190" s="42">
        <f t="shared" si="67"/>
        <v>0</v>
      </c>
    </row>
    <row r="4191" spans="1:3" ht="14.45" customHeight="1" x14ac:dyDescent="0.2">
      <c r="A4191" s="35">
        <f>'O1-2B'!L20</f>
        <v>0</v>
      </c>
      <c r="B4191" s="42">
        <v>0</v>
      </c>
      <c r="C4191" s="42">
        <f t="shared" si="67"/>
        <v>0</v>
      </c>
    </row>
    <row r="4192" spans="1:3" ht="14.45" customHeight="1" x14ac:dyDescent="0.2">
      <c r="A4192" s="35">
        <f>'O1-2B'!L21</f>
        <v>0</v>
      </c>
      <c r="B4192" s="42">
        <v>0</v>
      </c>
      <c r="C4192" s="42">
        <f t="shared" si="67"/>
        <v>0</v>
      </c>
    </row>
    <row r="4193" spans="1:3" ht="14.45" customHeight="1" x14ac:dyDescent="0.2">
      <c r="A4193" s="35">
        <f>'O1-2B'!L22</f>
        <v>0</v>
      </c>
      <c r="B4193" s="42">
        <v>0</v>
      </c>
      <c r="C4193" s="42">
        <f t="shared" si="67"/>
        <v>0</v>
      </c>
    </row>
    <row r="4194" spans="1:3" ht="14.45" customHeight="1" x14ac:dyDescent="0.2">
      <c r="A4194" s="35">
        <f>'O1-2B'!L23</f>
        <v>0</v>
      </c>
      <c r="B4194" s="42">
        <v>0</v>
      </c>
      <c r="C4194" s="42">
        <f t="shared" si="67"/>
        <v>0</v>
      </c>
    </row>
    <row r="4195" spans="1:3" ht="14.45" customHeight="1" x14ac:dyDescent="0.2">
      <c r="A4195" s="35">
        <f>'O1-2B'!L24</f>
        <v>0</v>
      </c>
      <c r="B4195" s="42">
        <v>0</v>
      </c>
      <c r="C4195" s="42">
        <f t="shared" si="67"/>
        <v>0</v>
      </c>
    </row>
    <row r="4196" spans="1:3" ht="14.45" customHeight="1" x14ac:dyDescent="0.2">
      <c r="A4196" s="35">
        <f>'O1-2B'!L25</f>
        <v>0</v>
      </c>
      <c r="B4196" s="42">
        <v>0</v>
      </c>
      <c r="C4196" s="42">
        <f t="shared" si="67"/>
        <v>0</v>
      </c>
    </row>
    <row r="4197" spans="1:3" ht="14.45" customHeight="1" x14ac:dyDescent="0.2">
      <c r="A4197" s="35">
        <f>'O1-2B'!L26</f>
        <v>0</v>
      </c>
      <c r="B4197" s="42">
        <v>0</v>
      </c>
      <c r="C4197" s="42">
        <f t="shared" si="67"/>
        <v>0</v>
      </c>
    </row>
    <row r="4198" spans="1:3" ht="14.45" customHeight="1" x14ac:dyDescent="0.2">
      <c r="A4198" s="35">
        <f>'O1-2B'!L27</f>
        <v>0</v>
      </c>
      <c r="B4198" s="42">
        <v>0</v>
      </c>
      <c r="C4198" s="42">
        <f t="shared" si="67"/>
        <v>0</v>
      </c>
    </row>
    <row r="4199" spans="1:3" ht="14.45" customHeight="1" x14ac:dyDescent="0.2">
      <c r="A4199" s="35">
        <f>'O1-2B'!L28</f>
        <v>0</v>
      </c>
      <c r="B4199" s="42">
        <v>0</v>
      </c>
      <c r="C4199" s="42">
        <f t="shared" si="67"/>
        <v>0</v>
      </c>
    </row>
    <row r="4200" spans="1:3" ht="14.45" customHeight="1" x14ac:dyDescent="0.2">
      <c r="A4200" s="35">
        <f>'O1-2B'!L29</f>
        <v>0</v>
      </c>
      <c r="B4200" s="42">
        <v>0</v>
      </c>
      <c r="C4200" s="42">
        <f t="shared" si="67"/>
        <v>0</v>
      </c>
    </row>
    <row r="4201" spans="1:3" ht="14.45" customHeight="1" x14ac:dyDescent="0.2">
      <c r="A4201" s="35">
        <f>'O1-2B'!L30</f>
        <v>0</v>
      </c>
      <c r="B4201" s="42">
        <v>0</v>
      </c>
      <c r="C4201" s="42">
        <f t="shared" si="67"/>
        <v>0</v>
      </c>
    </row>
    <row r="4202" spans="1:3" ht="14.45" customHeight="1" x14ac:dyDescent="0.2">
      <c r="A4202" s="35">
        <f>'O1-2B'!L31</f>
        <v>0</v>
      </c>
      <c r="B4202" s="42">
        <v>0</v>
      </c>
      <c r="C4202" s="42">
        <f t="shared" si="67"/>
        <v>0</v>
      </c>
    </row>
    <row r="4203" spans="1:3" ht="14.45" customHeight="1" x14ac:dyDescent="0.2">
      <c r="A4203" s="35">
        <f>'O1-2B'!L32</f>
        <v>0</v>
      </c>
      <c r="B4203" s="42">
        <v>0</v>
      </c>
      <c r="C4203" s="42">
        <f t="shared" si="67"/>
        <v>0</v>
      </c>
    </row>
    <row r="4204" spans="1:3" ht="14.45" customHeight="1" x14ac:dyDescent="0.2">
      <c r="A4204" s="35">
        <f>'O1-2B'!L33</f>
        <v>0</v>
      </c>
      <c r="B4204" s="42">
        <v>0</v>
      </c>
      <c r="C4204" s="42">
        <f t="shared" si="67"/>
        <v>0</v>
      </c>
    </row>
    <row r="4205" spans="1:3" ht="14.45" customHeight="1" x14ac:dyDescent="0.2">
      <c r="A4205" s="35">
        <f>'O1-2B'!L34</f>
        <v>0</v>
      </c>
      <c r="B4205" s="42">
        <v>0</v>
      </c>
      <c r="C4205" s="42">
        <f t="shared" si="67"/>
        <v>0</v>
      </c>
    </row>
    <row r="4206" spans="1:3" ht="14.45" customHeight="1" x14ac:dyDescent="0.2">
      <c r="A4206" s="35">
        <f>'O1-2B'!L35</f>
        <v>0</v>
      </c>
      <c r="B4206" s="42">
        <v>0</v>
      </c>
      <c r="C4206" s="42">
        <f t="shared" si="67"/>
        <v>0</v>
      </c>
    </row>
    <row r="4207" spans="1:3" ht="14.45" customHeight="1" x14ac:dyDescent="0.2">
      <c r="A4207" s="35">
        <f>'O1-2B'!M11</f>
        <v>0</v>
      </c>
      <c r="B4207" s="42">
        <v>0</v>
      </c>
      <c r="C4207" s="42">
        <f t="shared" si="67"/>
        <v>0</v>
      </c>
    </row>
    <row r="4208" spans="1:3" ht="14.45" customHeight="1" x14ac:dyDescent="0.2">
      <c r="A4208" s="35">
        <f>'O1-2B'!M12</f>
        <v>0</v>
      </c>
      <c r="B4208" s="42">
        <v>0</v>
      </c>
      <c r="C4208" s="42">
        <f t="shared" si="67"/>
        <v>0</v>
      </c>
    </row>
    <row r="4209" spans="1:3" ht="14.45" customHeight="1" x14ac:dyDescent="0.2">
      <c r="A4209" s="35">
        <f>'O1-2B'!M13</f>
        <v>0</v>
      </c>
      <c r="B4209" s="42">
        <v>0</v>
      </c>
      <c r="C4209" s="42">
        <f t="shared" si="67"/>
        <v>0</v>
      </c>
    </row>
    <row r="4210" spans="1:3" ht="14.45" customHeight="1" x14ac:dyDescent="0.2">
      <c r="A4210" s="35">
        <f>'O1-2B'!M14</f>
        <v>0</v>
      </c>
      <c r="B4210" s="42">
        <v>0</v>
      </c>
      <c r="C4210" s="42">
        <f t="shared" si="67"/>
        <v>0</v>
      </c>
    </row>
    <row r="4211" spans="1:3" ht="14.45" customHeight="1" x14ac:dyDescent="0.2">
      <c r="A4211" s="35">
        <f>'O1-2B'!M15</f>
        <v>0</v>
      </c>
      <c r="B4211" s="42">
        <v>0</v>
      </c>
      <c r="C4211" s="42">
        <f t="shared" si="67"/>
        <v>0</v>
      </c>
    </row>
    <row r="4212" spans="1:3" ht="14.45" customHeight="1" x14ac:dyDescent="0.2">
      <c r="A4212" s="35">
        <f>'O1-2B'!M16</f>
        <v>0</v>
      </c>
      <c r="B4212" s="42">
        <v>0</v>
      </c>
      <c r="C4212" s="42">
        <f t="shared" si="67"/>
        <v>0</v>
      </c>
    </row>
    <row r="4213" spans="1:3" ht="14.45" customHeight="1" x14ac:dyDescent="0.2">
      <c r="A4213" s="35">
        <f>'O1-2B'!M17</f>
        <v>0</v>
      </c>
      <c r="B4213" s="42">
        <v>0</v>
      </c>
      <c r="C4213" s="42">
        <f t="shared" si="67"/>
        <v>0</v>
      </c>
    </row>
    <row r="4214" spans="1:3" ht="14.45" customHeight="1" x14ac:dyDescent="0.2">
      <c r="A4214" s="35">
        <f>'O1-2B'!M18</f>
        <v>0</v>
      </c>
      <c r="B4214" s="42">
        <v>0</v>
      </c>
      <c r="C4214" s="42">
        <f t="shared" si="67"/>
        <v>0</v>
      </c>
    </row>
    <row r="4215" spans="1:3" ht="14.45" customHeight="1" x14ac:dyDescent="0.2">
      <c r="A4215" s="35">
        <f>'O1-2B'!M19</f>
        <v>0</v>
      </c>
      <c r="B4215" s="42">
        <v>0</v>
      </c>
      <c r="C4215" s="42">
        <f t="shared" si="67"/>
        <v>0</v>
      </c>
    </row>
    <row r="4216" spans="1:3" ht="14.45" customHeight="1" x14ac:dyDescent="0.2">
      <c r="A4216" s="35">
        <f>'O1-2B'!M20</f>
        <v>0</v>
      </c>
      <c r="B4216" s="42">
        <v>0</v>
      </c>
      <c r="C4216" s="42">
        <f t="shared" si="67"/>
        <v>0</v>
      </c>
    </row>
    <row r="4217" spans="1:3" ht="14.45" customHeight="1" x14ac:dyDescent="0.2">
      <c r="A4217" s="35">
        <f>'O1-2B'!M21</f>
        <v>0</v>
      </c>
      <c r="B4217" s="42">
        <v>0</v>
      </c>
      <c r="C4217" s="42">
        <f t="shared" si="67"/>
        <v>0</v>
      </c>
    </row>
    <row r="4218" spans="1:3" ht="14.45" customHeight="1" x14ac:dyDescent="0.2">
      <c r="A4218" s="35">
        <f>'O1-2B'!M22</f>
        <v>0</v>
      </c>
      <c r="B4218" s="42">
        <v>0</v>
      </c>
      <c r="C4218" s="42">
        <f t="shared" si="67"/>
        <v>0</v>
      </c>
    </row>
    <row r="4219" spans="1:3" ht="14.45" customHeight="1" x14ac:dyDescent="0.2">
      <c r="A4219" s="35">
        <f>'O1-2B'!M23</f>
        <v>0</v>
      </c>
      <c r="B4219" s="42">
        <v>0</v>
      </c>
      <c r="C4219" s="42">
        <f t="shared" si="67"/>
        <v>0</v>
      </c>
    </row>
    <row r="4220" spans="1:3" ht="14.45" customHeight="1" x14ac:dyDescent="0.2">
      <c r="A4220" s="35">
        <f>'O1-2B'!M24</f>
        <v>0</v>
      </c>
      <c r="B4220" s="42">
        <v>0</v>
      </c>
      <c r="C4220" s="42">
        <f t="shared" si="67"/>
        <v>0</v>
      </c>
    </row>
    <row r="4221" spans="1:3" ht="14.45" customHeight="1" x14ac:dyDescent="0.2">
      <c r="A4221" s="35">
        <f>'O1-2B'!M25</f>
        <v>0</v>
      </c>
      <c r="B4221" s="42">
        <v>0</v>
      </c>
      <c r="C4221" s="42">
        <f t="shared" si="67"/>
        <v>0</v>
      </c>
    </row>
    <row r="4222" spans="1:3" ht="14.45" customHeight="1" x14ac:dyDescent="0.2">
      <c r="A4222" s="35">
        <f>'O1-2B'!M26</f>
        <v>0</v>
      </c>
      <c r="B4222" s="42">
        <v>0</v>
      </c>
      <c r="C4222" s="42">
        <f t="shared" si="67"/>
        <v>0</v>
      </c>
    </row>
    <row r="4223" spans="1:3" ht="14.45" customHeight="1" x14ac:dyDescent="0.2">
      <c r="A4223" s="35">
        <f>'O1-2B'!M27</f>
        <v>0</v>
      </c>
      <c r="B4223" s="42">
        <v>0</v>
      </c>
      <c r="C4223" s="42">
        <f t="shared" ref="C4223:C4286" si="68">A4223*B4223</f>
        <v>0</v>
      </c>
    </row>
    <row r="4224" spans="1:3" ht="14.45" customHeight="1" x14ac:dyDescent="0.2">
      <c r="A4224" s="35">
        <f>'O1-2B'!M28</f>
        <v>0</v>
      </c>
      <c r="B4224" s="42">
        <v>0</v>
      </c>
      <c r="C4224" s="42">
        <f t="shared" si="68"/>
        <v>0</v>
      </c>
    </row>
    <row r="4225" spans="1:3" ht="14.45" customHeight="1" x14ac:dyDescent="0.2">
      <c r="A4225" s="35">
        <f>'O1-2B'!M29</f>
        <v>0</v>
      </c>
      <c r="B4225" s="42">
        <v>0</v>
      </c>
      <c r="C4225" s="42">
        <f t="shared" si="68"/>
        <v>0</v>
      </c>
    </row>
    <row r="4226" spans="1:3" ht="14.45" customHeight="1" x14ac:dyDescent="0.2">
      <c r="A4226" s="35">
        <f>'O1-2B'!M30</f>
        <v>0</v>
      </c>
      <c r="B4226" s="42">
        <v>0</v>
      </c>
      <c r="C4226" s="42">
        <f t="shared" si="68"/>
        <v>0</v>
      </c>
    </row>
    <row r="4227" spans="1:3" ht="14.45" customHeight="1" x14ac:dyDescent="0.2">
      <c r="A4227" s="35">
        <f>'O1-2B'!M31</f>
        <v>0</v>
      </c>
      <c r="B4227" s="42">
        <v>0</v>
      </c>
      <c r="C4227" s="42">
        <f t="shared" si="68"/>
        <v>0</v>
      </c>
    </row>
    <row r="4228" spans="1:3" ht="14.45" customHeight="1" x14ac:dyDescent="0.2">
      <c r="A4228" s="35">
        <f>'O1-2B'!M32</f>
        <v>0</v>
      </c>
      <c r="B4228" s="42">
        <v>0</v>
      </c>
      <c r="C4228" s="42">
        <f t="shared" si="68"/>
        <v>0</v>
      </c>
    </row>
    <row r="4229" spans="1:3" ht="14.45" customHeight="1" x14ac:dyDescent="0.2">
      <c r="A4229" s="35">
        <f>'O1-2B'!M33</f>
        <v>0</v>
      </c>
      <c r="B4229" s="42">
        <v>0</v>
      </c>
      <c r="C4229" s="42">
        <f t="shared" si="68"/>
        <v>0</v>
      </c>
    </row>
    <row r="4230" spans="1:3" ht="14.45" customHeight="1" x14ac:dyDescent="0.2">
      <c r="A4230" s="35">
        <f>'O1-2B'!M34</f>
        <v>0</v>
      </c>
      <c r="B4230" s="42">
        <v>0</v>
      </c>
      <c r="C4230" s="42">
        <f t="shared" si="68"/>
        <v>0</v>
      </c>
    </row>
    <row r="4231" spans="1:3" ht="14.45" customHeight="1" x14ac:dyDescent="0.2">
      <c r="A4231" s="35">
        <f>'O1-2B'!M35</f>
        <v>0</v>
      </c>
      <c r="B4231" s="42">
        <v>0</v>
      </c>
      <c r="C4231" s="42">
        <f t="shared" si="68"/>
        <v>0</v>
      </c>
    </row>
    <row r="4232" spans="1:3" ht="14.45" customHeight="1" x14ac:dyDescent="0.2">
      <c r="A4232" s="35">
        <f>'O1-2B'!M42</f>
        <v>0</v>
      </c>
      <c r="B4232" s="42">
        <v>0</v>
      </c>
      <c r="C4232" s="42">
        <f t="shared" si="68"/>
        <v>0</v>
      </c>
    </row>
    <row r="4233" spans="1:3" ht="14.45" customHeight="1" x14ac:dyDescent="0.2">
      <c r="A4233" s="35">
        <f>'O1-2B'!M43</f>
        <v>0</v>
      </c>
      <c r="B4233" s="42">
        <v>0</v>
      </c>
      <c r="C4233" s="42">
        <f t="shared" si="68"/>
        <v>0</v>
      </c>
    </row>
    <row r="4234" spans="1:3" ht="14.45" customHeight="1" x14ac:dyDescent="0.2">
      <c r="A4234" s="35">
        <f>'O1-2B'!M44</f>
        <v>0</v>
      </c>
      <c r="B4234" s="42">
        <v>0</v>
      </c>
      <c r="C4234" s="42">
        <f t="shared" si="68"/>
        <v>0</v>
      </c>
    </row>
    <row r="4235" spans="1:3" ht="14.45" customHeight="1" x14ac:dyDescent="0.2">
      <c r="A4235" s="35">
        <f>'O1-2B'!M45</f>
        <v>0</v>
      </c>
      <c r="B4235" s="42">
        <v>0</v>
      </c>
      <c r="C4235" s="42">
        <f t="shared" si="68"/>
        <v>0</v>
      </c>
    </row>
    <row r="4236" spans="1:3" ht="14.45" customHeight="1" x14ac:dyDescent="0.2">
      <c r="A4236" s="35">
        <f>'O1-2B'!M46</f>
        <v>0</v>
      </c>
      <c r="B4236" s="42">
        <v>0</v>
      </c>
      <c r="C4236" s="42">
        <f t="shared" si="68"/>
        <v>0</v>
      </c>
    </row>
    <row r="4237" spans="1:3" ht="14.45" customHeight="1" x14ac:dyDescent="0.2">
      <c r="A4237" s="35">
        <f>'O1-2B'!M47</f>
        <v>0</v>
      </c>
      <c r="B4237" s="42">
        <v>0</v>
      </c>
      <c r="C4237" s="42">
        <f t="shared" si="68"/>
        <v>0</v>
      </c>
    </row>
    <row r="4238" spans="1:3" ht="14.45" customHeight="1" x14ac:dyDescent="0.2">
      <c r="A4238" s="35">
        <f>'O1-2B'!M48</f>
        <v>0</v>
      </c>
      <c r="B4238" s="42">
        <v>0</v>
      </c>
      <c r="C4238" s="42">
        <f t="shared" si="68"/>
        <v>0</v>
      </c>
    </row>
    <row r="4239" spans="1:3" ht="14.45" customHeight="1" x14ac:dyDescent="0.2">
      <c r="A4239" s="35">
        <f>'O1-2B'!M49</f>
        <v>0</v>
      </c>
      <c r="B4239" s="42">
        <v>0</v>
      </c>
      <c r="C4239" s="42">
        <f t="shared" si="68"/>
        <v>0</v>
      </c>
    </row>
    <row r="4240" spans="1:3" ht="14.45" customHeight="1" x14ac:dyDescent="0.2">
      <c r="A4240" s="35">
        <f>'O1-2B'!M50</f>
        <v>0</v>
      </c>
      <c r="B4240" s="42">
        <v>0</v>
      </c>
      <c r="C4240" s="42">
        <f t="shared" si="68"/>
        <v>0</v>
      </c>
    </row>
    <row r="4241" spans="1:3" ht="14.45" customHeight="1" x14ac:dyDescent="0.2">
      <c r="A4241" s="35">
        <f>'O1-2B'!N11</f>
        <v>0</v>
      </c>
      <c r="B4241" s="42">
        <v>0</v>
      </c>
      <c r="C4241" s="42">
        <f t="shared" si="68"/>
        <v>0</v>
      </c>
    </row>
    <row r="4242" spans="1:3" ht="14.45" customHeight="1" x14ac:dyDescent="0.2">
      <c r="A4242" s="35">
        <f>'O1-2B'!N12</f>
        <v>0</v>
      </c>
      <c r="B4242" s="42">
        <v>0</v>
      </c>
      <c r="C4242" s="42">
        <f t="shared" si="68"/>
        <v>0</v>
      </c>
    </row>
    <row r="4243" spans="1:3" ht="14.45" customHeight="1" x14ac:dyDescent="0.2">
      <c r="A4243" s="35">
        <f>'O1-2B'!N13</f>
        <v>0</v>
      </c>
      <c r="B4243" s="42">
        <v>0</v>
      </c>
      <c r="C4243" s="42">
        <f t="shared" si="68"/>
        <v>0</v>
      </c>
    </row>
    <row r="4244" spans="1:3" ht="14.45" customHeight="1" x14ac:dyDescent="0.2">
      <c r="A4244" s="35">
        <f>'O1-2B'!N14</f>
        <v>0</v>
      </c>
      <c r="B4244" s="42">
        <v>0</v>
      </c>
      <c r="C4244" s="42">
        <f t="shared" si="68"/>
        <v>0</v>
      </c>
    </row>
    <row r="4245" spans="1:3" ht="14.45" customHeight="1" x14ac:dyDescent="0.2">
      <c r="A4245" s="35">
        <f>'O1-2B'!N15</f>
        <v>0</v>
      </c>
      <c r="B4245" s="42">
        <v>0</v>
      </c>
      <c r="C4245" s="42">
        <f t="shared" si="68"/>
        <v>0</v>
      </c>
    </row>
    <row r="4246" spans="1:3" ht="14.45" customHeight="1" x14ac:dyDescent="0.2">
      <c r="A4246" s="35">
        <f>'O1-2B'!N16</f>
        <v>0</v>
      </c>
      <c r="B4246" s="42">
        <v>0</v>
      </c>
      <c r="C4246" s="42">
        <f t="shared" si="68"/>
        <v>0</v>
      </c>
    </row>
    <row r="4247" spans="1:3" ht="14.45" customHeight="1" x14ac:dyDescent="0.2">
      <c r="A4247" s="35">
        <f>'O1-2B'!N17</f>
        <v>0</v>
      </c>
      <c r="B4247" s="42">
        <v>0</v>
      </c>
      <c r="C4247" s="42">
        <f t="shared" si="68"/>
        <v>0</v>
      </c>
    </row>
    <row r="4248" spans="1:3" ht="14.45" customHeight="1" x14ac:dyDescent="0.2">
      <c r="A4248" s="35">
        <f>'O1-2B'!N18</f>
        <v>0</v>
      </c>
      <c r="B4248" s="42">
        <v>0</v>
      </c>
      <c r="C4248" s="42">
        <f t="shared" si="68"/>
        <v>0</v>
      </c>
    </row>
    <row r="4249" spans="1:3" ht="14.45" customHeight="1" x14ac:dyDescent="0.2">
      <c r="A4249" s="35">
        <f>'O1-2B'!N19</f>
        <v>0</v>
      </c>
      <c r="B4249" s="42">
        <v>0</v>
      </c>
      <c r="C4249" s="42">
        <f t="shared" si="68"/>
        <v>0</v>
      </c>
    </row>
    <row r="4250" spans="1:3" ht="14.45" customHeight="1" x14ac:dyDescent="0.2">
      <c r="A4250" s="35">
        <f>'O1-2B'!N20</f>
        <v>0</v>
      </c>
      <c r="B4250" s="42">
        <v>0</v>
      </c>
      <c r="C4250" s="42">
        <f t="shared" si="68"/>
        <v>0</v>
      </c>
    </row>
    <row r="4251" spans="1:3" ht="14.45" customHeight="1" x14ac:dyDescent="0.2">
      <c r="A4251" s="35">
        <f>'O1-2B'!N21</f>
        <v>0</v>
      </c>
      <c r="B4251" s="42">
        <v>0</v>
      </c>
      <c r="C4251" s="42">
        <f t="shared" si="68"/>
        <v>0</v>
      </c>
    </row>
    <row r="4252" spans="1:3" ht="14.45" customHeight="1" x14ac:dyDescent="0.2">
      <c r="A4252" s="35">
        <f>'O1-2B'!N22</f>
        <v>0</v>
      </c>
      <c r="B4252" s="42">
        <v>0</v>
      </c>
      <c r="C4252" s="42">
        <f t="shared" si="68"/>
        <v>0</v>
      </c>
    </row>
    <row r="4253" spans="1:3" ht="14.45" customHeight="1" x14ac:dyDescent="0.2">
      <c r="A4253" s="35">
        <f>'O1-2B'!N23</f>
        <v>0</v>
      </c>
      <c r="B4253" s="42">
        <v>0</v>
      </c>
      <c r="C4253" s="42">
        <f t="shared" si="68"/>
        <v>0</v>
      </c>
    </row>
    <row r="4254" spans="1:3" ht="14.45" customHeight="1" x14ac:dyDescent="0.2">
      <c r="A4254" s="35">
        <f>'O1-2B'!N24</f>
        <v>0</v>
      </c>
      <c r="B4254" s="42">
        <v>0</v>
      </c>
      <c r="C4254" s="42">
        <f t="shared" si="68"/>
        <v>0</v>
      </c>
    </row>
    <row r="4255" spans="1:3" ht="14.45" customHeight="1" x14ac:dyDescent="0.2">
      <c r="A4255" s="35">
        <f>'O1-2B'!N25</f>
        <v>0</v>
      </c>
      <c r="B4255" s="42">
        <v>0</v>
      </c>
      <c r="C4255" s="42">
        <f t="shared" si="68"/>
        <v>0</v>
      </c>
    </row>
    <row r="4256" spans="1:3" ht="14.45" customHeight="1" x14ac:dyDescent="0.2">
      <c r="A4256" s="35">
        <f>'O1-2B'!N26</f>
        <v>0</v>
      </c>
      <c r="B4256" s="42">
        <v>0</v>
      </c>
      <c r="C4256" s="42">
        <f t="shared" si="68"/>
        <v>0</v>
      </c>
    </row>
    <row r="4257" spans="1:3" ht="14.45" customHeight="1" x14ac:dyDescent="0.2">
      <c r="A4257" s="35">
        <f>'O1-2B'!N27</f>
        <v>0</v>
      </c>
      <c r="B4257" s="42">
        <v>0</v>
      </c>
      <c r="C4257" s="42">
        <f t="shared" si="68"/>
        <v>0</v>
      </c>
    </row>
    <row r="4258" spans="1:3" ht="14.45" customHeight="1" x14ac:dyDescent="0.2">
      <c r="A4258" s="35">
        <f>'O1-2B'!N28</f>
        <v>0</v>
      </c>
      <c r="B4258" s="42">
        <v>0</v>
      </c>
      <c r="C4258" s="42">
        <f t="shared" si="68"/>
        <v>0</v>
      </c>
    </row>
    <row r="4259" spans="1:3" ht="14.45" customHeight="1" x14ac:dyDescent="0.2">
      <c r="A4259" s="35">
        <f>'O1-2B'!N29</f>
        <v>0</v>
      </c>
      <c r="B4259" s="42">
        <v>0</v>
      </c>
      <c r="C4259" s="42">
        <f t="shared" si="68"/>
        <v>0</v>
      </c>
    </row>
    <row r="4260" spans="1:3" ht="14.45" customHeight="1" x14ac:dyDescent="0.2">
      <c r="A4260" s="35">
        <f>'O1-2B'!N30</f>
        <v>0</v>
      </c>
      <c r="B4260" s="42">
        <v>0</v>
      </c>
      <c r="C4260" s="42">
        <f t="shared" si="68"/>
        <v>0</v>
      </c>
    </row>
    <row r="4261" spans="1:3" ht="14.45" customHeight="1" x14ac:dyDescent="0.2">
      <c r="A4261" s="35">
        <f>'O1-2B'!N31</f>
        <v>0</v>
      </c>
      <c r="B4261" s="42">
        <v>0</v>
      </c>
      <c r="C4261" s="42">
        <f t="shared" si="68"/>
        <v>0</v>
      </c>
    </row>
    <row r="4262" spans="1:3" ht="14.45" customHeight="1" x14ac:dyDescent="0.2">
      <c r="A4262" s="35">
        <f>'O1-2B'!N32</f>
        <v>0</v>
      </c>
      <c r="B4262" s="42">
        <v>0</v>
      </c>
      <c r="C4262" s="42">
        <f t="shared" si="68"/>
        <v>0</v>
      </c>
    </row>
    <row r="4263" spans="1:3" ht="14.45" customHeight="1" x14ac:dyDescent="0.2">
      <c r="A4263" s="35">
        <f>'O1-2B'!N33</f>
        <v>0</v>
      </c>
      <c r="B4263" s="42">
        <v>0</v>
      </c>
      <c r="C4263" s="42">
        <f t="shared" si="68"/>
        <v>0</v>
      </c>
    </row>
    <row r="4264" spans="1:3" ht="14.45" customHeight="1" x14ac:dyDescent="0.2">
      <c r="A4264" s="35">
        <f>'O1-2B'!N34</f>
        <v>0</v>
      </c>
      <c r="B4264" s="42">
        <v>0</v>
      </c>
      <c r="C4264" s="42">
        <f t="shared" si="68"/>
        <v>0</v>
      </c>
    </row>
    <row r="4265" spans="1:3" ht="14.45" customHeight="1" x14ac:dyDescent="0.2">
      <c r="A4265" s="35">
        <f>'O1-2B'!N35</f>
        <v>0</v>
      </c>
      <c r="B4265" s="42">
        <v>0</v>
      </c>
      <c r="C4265" s="42">
        <f t="shared" si="68"/>
        <v>0</v>
      </c>
    </row>
    <row r="4266" spans="1:3" ht="14.45" customHeight="1" x14ac:dyDescent="0.2">
      <c r="A4266" s="35">
        <f>'O1-2B'!O11</f>
        <v>0</v>
      </c>
      <c r="B4266" s="42">
        <v>0</v>
      </c>
      <c r="C4266" s="42">
        <f t="shared" si="68"/>
        <v>0</v>
      </c>
    </row>
    <row r="4267" spans="1:3" ht="14.45" customHeight="1" x14ac:dyDescent="0.2">
      <c r="A4267" s="35">
        <f>'O1-2B'!O12</f>
        <v>0</v>
      </c>
      <c r="B4267" s="42">
        <v>0</v>
      </c>
      <c r="C4267" s="42">
        <f t="shared" si="68"/>
        <v>0</v>
      </c>
    </row>
    <row r="4268" spans="1:3" ht="14.45" customHeight="1" x14ac:dyDescent="0.2">
      <c r="A4268" s="35">
        <f>'O1-2B'!O13</f>
        <v>0</v>
      </c>
      <c r="B4268" s="42">
        <v>0</v>
      </c>
      <c r="C4268" s="42">
        <f t="shared" si="68"/>
        <v>0</v>
      </c>
    </row>
    <row r="4269" spans="1:3" ht="14.45" customHeight="1" x14ac:dyDescent="0.2">
      <c r="A4269" s="35">
        <f>'O1-2B'!O14</f>
        <v>0</v>
      </c>
      <c r="B4269" s="42">
        <v>0</v>
      </c>
      <c r="C4269" s="42">
        <f t="shared" si="68"/>
        <v>0</v>
      </c>
    </row>
    <row r="4270" spans="1:3" ht="14.45" customHeight="1" x14ac:dyDescent="0.2">
      <c r="A4270" s="35">
        <f>'O1-2B'!O15</f>
        <v>0</v>
      </c>
      <c r="B4270" s="42">
        <v>0</v>
      </c>
      <c r="C4270" s="42">
        <f t="shared" si="68"/>
        <v>0</v>
      </c>
    </row>
    <row r="4271" spans="1:3" ht="14.45" customHeight="1" x14ac:dyDescent="0.2">
      <c r="A4271" s="35">
        <f>'O1-2B'!O16</f>
        <v>0</v>
      </c>
      <c r="B4271" s="42">
        <v>0</v>
      </c>
      <c r="C4271" s="42">
        <f t="shared" si="68"/>
        <v>0</v>
      </c>
    </row>
    <row r="4272" spans="1:3" ht="14.45" customHeight="1" x14ac:dyDescent="0.2">
      <c r="A4272" s="35">
        <f>'O1-2B'!O17</f>
        <v>0</v>
      </c>
      <c r="B4272" s="42">
        <v>0</v>
      </c>
      <c r="C4272" s="42">
        <f t="shared" si="68"/>
        <v>0</v>
      </c>
    </row>
    <row r="4273" spans="1:3" ht="14.45" customHeight="1" x14ac:dyDescent="0.2">
      <c r="A4273" s="35">
        <f>'O1-2B'!O18</f>
        <v>0</v>
      </c>
      <c r="B4273" s="42">
        <v>0</v>
      </c>
      <c r="C4273" s="42">
        <f t="shared" si="68"/>
        <v>0</v>
      </c>
    </row>
    <row r="4274" spans="1:3" ht="14.45" customHeight="1" x14ac:dyDescent="0.2">
      <c r="A4274" s="35">
        <f>'O1-2B'!O19</f>
        <v>0</v>
      </c>
      <c r="B4274" s="42">
        <v>0</v>
      </c>
      <c r="C4274" s="42">
        <f t="shared" si="68"/>
        <v>0</v>
      </c>
    </row>
    <row r="4275" spans="1:3" ht="14.45" customHeight="1" x14ac:dyDescent="0.2">
      <c r="A4275" s="35">
        <f>'O1-2B'!O20</f>
        <v>0</v>
      </c>
      <c r="B4275" s="42">
        <v>0</v>
      </c>
      <c r="C4275" s="42">
        <f t="shared" si="68"/>
        <v>0</v>
      </c>
    </row>
    <row r="4276" spans="1:3" ht="14.45" customHeight="1" x14ac:dyDescent="0.2">
      <c r="A4276" s="35">
        <f>'O1-2B'!O21</f>
        <v>0</v>
      </c>
      <c r="B4276" s="42">
        <v>0</v>
      </c>
      <c r="C4276" s="42">
        <f t="shared" si="68"/>
        <v>0</v>
      </c>
    </row>
    <row r="4277" spans="1:3" ht="14.45" customHeight="1" x14ac:dyDescent="0.2">
      <c r="A4277" s="35">
        <f>'O1-2B'!O22</f>
        <v>0</v>
      </c>
      <c r="B4277" s="42">
        <v>0</v>
      </c>
      <c r="C4277" s="42">
        <f t="shared" si="68"/>
        <v>0</v>
      </c>
    </row>
    <row r="4278" spans="1:3" ht="14.45" customHeight="1" x14ac:dyDescent="0.2">
      <c r="A4278" s="35">
        <f>'O1-2B'!O23</f>
        <v>0</v>
      </c>
      <c r="B4278" s="42">
        <v>0</v>
      </c>
      <c r="C4278" s="42">
        <f t="shared" si="68"/>
        <v>0</v>
      </c>
    </row>
    <row r="4279" spans="1:3" ht="14.45" customHeight="1" x14ac:dyDescent="0.2">
      <c r="A4279" s="35">
        <f>'O1-2B'!O24</f>
        <v>0</v>
      </c>
      <c r="B4279" s="42">
        <v>0</v>
      </c>
      <c r="C4279" s="42">
        <f t="shared" si="68"/>
        <v>0</v>
      </c>
    </row>
    <row r="4280" spans="1:3" ht="14.45" customHeight="1" x14ac:dyDescent="0.2">
      <c r="A4280" s="35">
        <f>'O1-2B'!O25</f>
        <v>0</v>
      </c>
      <c r="B4280" s="42">
        <v>0</v>
      </c>
      <c r="C4280" s="42">
        <f t="shared" si="68"/>
        <v>0</v>
      </c>
    </row>
    <row r="4281" spans="1:3" ht="14.45" customHeight="1" x14ac:dyDescent="0.2">
      <c r="A4281" s="35">
        <f>'O1-2B'!O26</f>
        <v>0</v>
      </c>
      <c r="B4281" s="42">
        <v>0</v>
      </c>
      <c r="C4281" s="42">
        <f t="shared" si="68"/>
        <v>0</v>
      </c>
    </row>
    <row r="4282" spans="1:3" ht="14.45" customHeight="1" x14ac:dyDescent="0.2">
      <c r="A4282" s="35">
        <f>'O1-2B'!O27</f>
        <v>0</v>
      </c>
      <c r="B4282" s="42">
        <v>0</v>
      </c>
      <c r="C4282" s="42">
        <f t="shared" si="68"/>
        <v>0</v>
      </c>
    </row>
    <row r="4283" spans="1:3" ht="14.45" customHeight="1" x14ac:dyDescent="0.2">
      <c r="A4283" s="35">
        <f>'O1-2B'!O28</f>
        <v>0</v>
      </c>
      <c r="B4283" s="42">
        <v>0</v>
      </c>
      <c r="C4283" s="42">
        <f t="shared" si="68"/>
        <v>0</v>
      </c>
    </row>
    <row r="4284" spans="1:3" ht="14.45" customHeight="1" x14ac:dyDescent="0.2">
      <c r="A4284" s="35">
        <f>'O1-2B'!O29</f>
        <v>0</v>
      </c>
      <c r="B4284" s="42">
        <v>0</v>
      </c>
      <c r="C4284" s="42">
        <f t="shared" si="68"/>
        <v>0</v>
      </c>
    </row>
    <row r="4285" spans="1:3" ht="14.45" customHeight="1" x14ac:dyDescent="0.2">
      <c r="A4285" s="35">
        <f>'O1-2B'!O30</f>
        <v>0</v>
      </c>
      <c r="B4285" s="42">
        <v>0</v>
      </c>
      <c r="C4285" s="42">
        <f t="shared" si="68"/>
        <v>0</v>
      </c>
    </row>
    <row r="4286" spans="1:3" ht="14.45" customHeight="1" x14ac:dyDescent="0.2">
      <c r="A4286" s="35">
        <f>'O1-2B'!O31</f>
        <v>0</v>
      </c>
      <c r="B4286" s="42">
        <v>0</v>
      </c>
      <c r="C4286" s="42">
        <f t="shared" si="68"/>
        <v>0</v>
      </c>
    </row>
    <row r="4287" spans="1:3" ht="14.45" customHeight="1" x14ac:dyDescent="0.2">
      <c r="A4287" s="35">
        <f>'O1-2B'!O32</f>
        <v>0</v>
      </c>
      <c r="B4287" s="42">
        <v>0</v>
      </c>
      <c r="C4287" s="42">
        <f t="shared" ref="C4287:C4350" si="69">A4287*B4287</f>
        <v>0</v>
      </c>
    </row>
    <row r="4288" spans="1:3" ht="14.45" customHeight="1" x14ac:dyDescent="0.2">
      <c r="A4288" s="35">
        <f>'O1-2B'!O33</f>
        <v>0</v>
      </c>
      <c r="B4288" s="42">
        <v>0</v>
      </c>
      <c r="C4288" s="42">
        <f t="shared" si="69"/>
        <v>0</v>
      </c>
    </row>
    <row r="4289" spans="1:3" ht="14.45" customHeight="1" x14ac:dyDescent="0.2">
      <c r="A4289" s="35">
        <f>'O1-2B'!O34</f>
        <v>0</v>
      </c>
      <c r="B4289" s="42">
        <v>0</v>
      </c>
      <c r="C4289" s="42">
        <f t="shared" si="69"/>
        <v>0</v>
      </c>
    </row>
    <row r="4290" spans="1:3" ht="14.45" customHeight="1" x14ac:dyDescent="0.2">
      <c r="A4290" s="35">
        <f>'O1-2B'!O35</f>
        <v>0</v>
      </c>
      <c r="B4290" s="42">
        <v>0</v>
      </c>
      <c r="C4290" s="42">
        <f t="shared" si="69"/>
        <v>0</v>
      </c>
    </row>
    <row r="4291" spans="1:3" ht="14.45" customHeight="1" x14ac:dyDescent="0.2">
      <c r="A4291" s="35">
        <f>'O1-2B'!O42</f>
        <v>0</v>
      </c>
      <c r="B4291" s="42">
        <v>0</v>
      </c>
      <c r="C4291" s="42">
        <f t="shared" si="69"/>
        <v>0</v>
      </c>
    </row>
    <row r="4292" spans="1:3" ht="14.45" customHeight="1" x14ac:dyDescent="0.2">
      <c r="A4292" s="35">
        <f>'O1-2B'!O43</f>
        <v>0</v>
      </c>
      <c r="B4292" s="42">
        <v>0</v>
      </c>
      <c r="C4292" s="42">
        <f t="shared" si="69"/>
        <v>0</v>
      </c>
    </row>
    <row r="4293" spans="1:3" ht="14.45" customHeight="1" x14ac:dyDescent="0.2">
      <c r="A4293" s="35">
        <f>'O1-2B'!O44</f>
        <v>0</v>
      </c>
      <c r="B4293" s="42">
        <v>0</v>
      </c>
      <c r="C4293" s="42">
        <f t="shared" si="69"/>
        <v>0</v>
      </c>
    </row>
    <row r="4294" spans="1:3" ht="14.45" customHeight="1" x14ac:dyDescent="0.2">
      <c r="A4294" s="35">
        <f>'O1-2B'!O45</f>
        <v>0</v>
      </c>
      <c r="B4294" s="42">
        <v>0</v>
      </c>
      <c r="C4294" s="42">
        <f t="shared" si="69"/>
        <v>0</v>
      </c>
    </row>
    <row r="4295" spans="1:3" ht="14.45" customHeight="1" x14ac:dyDescent="0.2">
      <c r="A4295" s="35">
        <f>'O1-2B'!O46</f>
        <v>0</v>
      </c>
      <c r="B4295" s="42">
        <v>0</v>
      </c>
      <c r="C4295" s="42">
        <f t="shared" si="69"/>
        <v>0</v>
      </c>
    </row>
    <row r="4296" spans="1:3" ht="14.45" customHeight="1" x14ac:dyDescent="0.2">
      <c r="A4296" s="35">
        <f>'O1-2B'!O47</f>
        <v>0</v>
      </c>
      <c r="B4296" s="42">
        <v>0</v>
      </c>
      <c r="C4296" s="42">
        <f t="shared" si="69"/>
        <v>0</v>
      </c>
    </row>
    <row r="4297" spans="1:3" ht="14.45" customHeight="1" x14ac:dyDescent="0.2">
      <c r="A4297" s="35">
        <f>'O1-2B'!O48</f>
        <v>0</v>
      </c>
      <c r="B4297" s="42">
        <v>0</v>
      </c>
      <c r="C4297" s="42">
        <f t="shared" si="69"/>
        <v>0</v>
      </c>
    </row>
    <row r="4298" spans="1:3" ht="14.45" customHeight="1" x14ac:dyDescent="0.2">
      <c r="A4298" s="35">
        <f>'O1-2B'!O49</f>
        <v>0</v>
      </c>
      <c r="B4298" s="42">
        <v>0</v>
      </c>
      <c r="C4298" s="42">
        <f t="shared" si="69"/>
        <v>0</v>
      </c>
    </row>
    <row r="4299" spans="1:3" ht="14.45" customHeight="1" x14ac:dyDescent="0.2">
      <c r="A4299" s="35">
        <f>'O1-2B'!O50</f>
        <v>0</v>
      </c>
      <c r="B4299" s="42">
        <v>0</v>
      </c>
      <c r="C4299" s="42">
        <f t="shared" si="69"/>
        <v>0</v>
      </c>
    </row>
    <row r="4300" spans="1:3" ht="14.45" customHeight="1" x14ac:dyDescent="0.2">
      <c r="A4300" s="35">
        <f>'O1-2B'!P11</f>
        <v>0</v>
      </c>
      <c r="B4300" s="42">
        <v>0</v>
      </c>
      <c r="C4300" s="42">
        <f t="shared" si="69"/>
        <v>0</v>
      </c>
    </row>
    <row r="4301" spans="1:3" ht="14.45" customHeight="1" x14ac:dyDescent="0.2">
      <c r="A4301" s="35">
        <f>'O1-2B'!P12</f>
        <v>0</v>
      </c>
      <c r="B4301" s="42">
        <v>0</v>
      </c>
      <c r="C4301" s="42">
        <f t="shared" si="69"/>
        <v>0</v>
      </c>
    </row>
    <row r="4302" spans="1:3" ht="14.45" customHeight="1" x14ac:dyDescent="0.2">
      <c r="A4302" s="35">
        <f>'O1-2B'!P13</f>
        <v>0</v>
      </c>
      <c r="B4302" s="42">
        <v>0</v>
      </c>
      <c r="C4302" s="42">
        <f t="shared" si="69"/>
        <v>0</v>
      </c>
    </row>
    <row r="4303" spans="1:3" ht="14.45" customHeight="1" x14ac:dyDescent="0.2">
      <c r="A4303" s="35">
        <f>'O1-2B'!P14</f>
        <v>0</v>
      </c>
      <c r="B4303" s="42">
        <v>0</v>
      </c>
      <c r="C4303" s="42">
        <f t="shared" si="69"/>
        <v>0</v>
      </c>
    </row>
    <row r="4304" spans="1:3" ht="14.45" customHeight="1" x14ac:dyDescent="0.2">
      <c r="A4304" s="35">
        <f>'O1-2B'!P15</f>
        <v>0</v>
      </c>
      <c r="B4304" s="42">
        <v>0</v>
      </c>
      <c r="C4304" s="42">
        <f t="shared" si="69"/>
        <v>0</v>
      </c>
    </row>
    <row r="4305" spans="1:3" ht="14.45" customHeight="1" x14ac:dyDescent="0.2">
      <c r="A4305" s="35">
        <f>'O1-2B'!P16</f>
        <v>0</v>
      </c>
      <c r="B4305" s="42">
        <v>0</v>
      </c>
      <c r="C4305" s="42">
        <f t="shared" si="69"/>
        <v>0</v>
      </c>
    </row>
    <row r="4306" spans="1:3" ht="14.45" customHeight="1" x14ac:dyDescent="0.2">
      <c r="A4306" s="35">
        <f>'O1-2B'!P17</f>
        <v>0</v>
      </c>
      <c r="B4306" s="42">
        <v>0</v>
      </c>
      <c r="C4306" s="42">
        <f t="shared" si="69"/>
        <v>0</v>
      </c>
    </row>
    <row r="4307" spans="1:3" ht="14.45" customHeight="1" x14ac:dyDescent="0.2">
      <c r="A4307" s="35">
        <f>'O1-2B'!P18</f>
        <v>0</v>
      </c>
      <c r="B4307" s="42">
        <v>0</v>
      </c>
      <c r="C4307" s="42">
        <f t="shared" si="69"/>
        <v>0</v>
      </c>
    </row>
    <row r="4308" spans="1:3" ht="14.45" customHeight="1" x14ac:dyDescent="0.2">
      <c r="A4308" s="35">
        <f>'O1-2B'!P19</f>
        <v>0</v>
      </c>
      <c r="B4308" s="42">
        <v>0</v>
      </c>
      <c r="C4308" s="42">
        <f t="shared" si="69"/>
        <v>0</v>
      </c>
    </row>
    <row r="4309" spans="1:3" ht="14.45" customHeight="1" x14ac:dyDescent="0.2">
      <c r="A4309" s="35">
        <f>'O1-2B'!P20</f>
        <v>0</v>
      </c>
      <c r="B4309" s="42">
        <v>0</v>
      </c>
      <c r="C4309" s="42">
        <f t="shared" si="69"/>
        <v>0</v>
      </c>
    </row>
    <row r="4310" spans="1:3" ht="14.45" customHeight="1" x14ac:dyDescent="0.2">
      <c r="A4310" s="35">
        <f>'O1-2B'!P21</f>
        <v>0</v>
      </c>
      <c r="B4310" s="42">
        <v>0</v>
      </c>
      <c r="C4310" s="42">
        <f t="shared" si="69"/>
        <v>0</v>
      </c>
    </row>
    <row r="4311" spans="1:3" ht="14.45" customHeight="1" x14ac:dyDescent="0.2">
      <c r="A4311" s="35">
        <f>'O1-2B'!P22</f>
        <v>0</v>
      </c>
      <c r="B4311" s="42">
        <v>0</v>
      </c>
      <c r="C4311" s="42">
        <f t="shared" si="69"/>
        <v>0</v>
      </c>
    </row>
    <row r="4312" spans="1:3" ht="14.45" customHeight="1" x14ac:dyDescent="0.2">
      <c r="A4312" s="35">
        <f>'O1-2B'!P23</f>
        <v>0</v>
      </c>
      <c r="B4312" s="42">
        <v>0</v>
      </c>
      <c r="C4312" s="42">
        <f t="shared" si="69"/>
        <v>0</v>
      </c>
    </row>
    <row r="4313" spans="1:3" ht="14.45" customHeight="1" x14ac:dyDescent="0.2">
      <c r="A4313" s="35">
        <f>'O1-2B'!P24</f>
        <v>0</v>
      </c>
      <c r="B4313" s="42">
        <v>0</v>
      </c>
      <c r="C4313" s="42">
        <f t="shared" si="69"/>
        <v>0</v>
      </c>
    </row>
    <row r="4314" spans="1:3" ht="14.45" customHeight="1" x14ac:dyDescent="0.2">
      <c r="A4314" s="35">
        <f>'O1-2B'!P25</f>
        <v>0</v>
      </c>
      <c r="B4314" s="42">
        <v>0</v>
      </c>
      <c r="C4314" s="42">
        <f t="shared" si="69"/>
        <v>0</v>
      </c>
    </row>
    <row r="4315" spans="1:3" ht="14.45" customHeight="1" x14ac:dyDescent="0.2">
      <c r="A4315" s="35">
        <f>'O1-2B'!P26</f>
        <v>0</v>
      </c>
      <c r="B4315" s="42">
        <v>0</v>
      </c>
      <c r="C4315" s="42">
        <f t="shared" si="69"/>
        <v>0</v>
      </c>
    </row>
    <row r="4316" spans="1:3" ht="14.45" customHeight="1" x14ac:dyDescent="0.2">
      <c r="A4316" s="35">
        <f>'O1-2B'!P27</f>
        <v>0</v>
      </c>
      <c r="B4316" s="42">
        <v>0</v>
      </c>
      <c r="C4316" s="42">
        <f t="shared" si="69"/>
        <v>0</v>
      </c>
    </row>
    <row r="4317" spans="1:3" ht="14.45" customHeight="1" x14ac:dyDescent="0.2">
      <c r="A4317" s="35">
        <f>'O1-2B'!P28</f>
        <v>0</v>
      </c>
      <c r="B4317" s="42">
        <v>0</v>
      </c>
      <c r="C4317" s="42">
        <f t="shared" si="69"/>
        <v>0</v>
      </c>
    </row>
    <row r="4318" spans="1:3" ht="14.45" customHeight="1" x14ac:dyDescent="0.2">
      <c r="A4318" s="35">
        <f>'O1-2B'!P29</f>
        <v>0</v>
      </c>
      <c r="B4318" s="42">
        <v>0</v>
      </c>
      <c r="C4318" s="42">
        <f t="shared" si="69"/>
        <v>0</v>
      </c>
    </row>
    <row r="4319" spans="1:3" ht="14.45" customHeight="1" x14ac:dyDescent="0.2">
      <c r="A4319" s="35">
        <f>'O1-2B'!P30</f>
        <v>0</v>
      </c>
      <c r="B4319" s="42">
        <v>0</v>
      </c>
      <c r="C4319" s="42">
        <f t="shared" si="69"/>
        <v>0</v>
      </c>
    </row>
    <row r="4320" spans="1:3" ht="14.45" customHeight="1" x14ac:dyDescent="0.2">
      <c r="A4320" s="35">
        <f>'O1-2B'!P31</f>
        <v>0</v>
      </c>
      <c r="B4320" s="42">
        <v>0</v>
      </c>
      <c r="C4320" s="42">
        <f t="shared" si="69"/>
        <v>0</v>
      </c>
    </row>
    <row r="4321" spans="1:3" ht="14.45" customHeight="1" x14ac:dyDescent="0.2">
      <c r="A4321" s="35">
        <f>'O1-2B'!P32</f>
        <v>0</v>
      </c>
      <c r="B4321" s="42">
        <v>0</v>
      </c>
      <c r="C4321" s="42">
        <f t="shared" si="69"/>
        <v>0</v>
      </c>
    </row>
    <row r="4322" spans="1:3" ht="14.45" customHeight="1" x14ac:dyDescent="0.2">
      <c r="A4322" s="35">
        <f>'O1-2B'!P33</f>
        <v>0</v>
      </c>
      <c r="B4322" s="42">
        <v>0</v>
      </c>
      <c r="C4322" s="42">
        <f t="shared" si="69"/>
        <v>0</v>
      </c>
    </row>
    <row r="4323" spans="1:3" ht="14.45" customHeight="1" x14ac:dyDescent="0.2">
      <c r="A4323" s="35">
        <f>'O1-2B'!P34</f>
        <v>0</v>
      </c>
      <c r="B4323" s="42">
        <v>0</v>
      </c>
      <c r="C4323" s="42">
        <f t="shared" si="69"/>
        <v>0</v>
      </c>
    </row>
    <row r="4324" spans="1:3" ht="14.45" customHeight="1" x14ac:dyDescent="0.2">
      <c r="A4324" s="35">
        <f>'O1-2B'!P35</f>
        <v>0</v>
      </c>
      <c r="B4324" s="42">
        <v>0</v>
      </c>
      <c r="C4324" s="42">
        <f t="shared" si="69"/>
        <v>0</v>
      </c>
    </row>
    <row r="4325" spans="1:3" ht="14.45" customHeight="1" x14ac:dyDescent="0.2">
      <c r="A4325" s="35">
        <f>'O1-2B'!Q11</f>
        <v>0</v>
      </c>
      <c r="B4325" s="42">
        <v>0</v>
      </c>
      <c r="C4325" s="42">
        <f t="shared" si="69"/>
        <v>0</v>
      </c>
    </row>
    <row r="4326" spans="1:3" ht="14.45" customHeight="1" x14ac:dyDescent="0.2">
      <c r="A4326" s="35">
        <f>'O1-2B'!Q12</f>
        <v>0</v>
      </c>
      <c r="B4326" s="42">
        <v>0</v>
      </c>
      <c r="C4326" s="42">
        <f t="shared" si="69"/>
        <v>0</v>
      </c>
    </row>
    <row r="4327" spans="1:3" ht="14.45" customHeight="1" x14ac:dyDescent="0.2">
      <c r="A4327" s="35">
        <f>'O1-2B'!Q13</f>
        <v>0</v>
      </c>
      <c r="B4327" s="42">
        <v>0</v>
      </c>
      <c r="C4327" s="42">
        <f t="shared" si="69"/>
        <v>0</v>
      </c>
    </row>
    <row r="4328" spans="1:3" ht="14.45" customHeight="1" x14ac:dyDescent="0.2">
      <c r="A4328" s="35">
        <f>'O1-2B'!Q14</f>
        <v>0</v>
      </c>
      <c r="B4328" s="42">
        <v>0</v>
      </c>
      <c r="C4328" s="42">
        <f t="shared" si="69"/>
        <v>0</v>
      </c>
    </row>
    <row r="4329" spans="1:3" ht="14.45" customHeight="1" x14ac:dyDescent="0.2">
      <c r="A4329" s="35">
        <f>'O1-2B'!Q15</f>
        <v>0</v>
      </c>
      <c r="B4329" s="42">
        <v>0</v>
      </c>
      <c r="C4329" s="42">
        <f t="shared" si="69"/>
        <v>0</v>
      </c>
    </row>
    <row r="4330" spans="1:3" ht="14.45" customHeight="1" x14ac:dyDescent="0.2">
      <c r="A4330" s="35">
        <f>'O1-2B'!Q16</f>
        <v>0</v>
      </c>
      <c r="B4330" s="42">
        <v>0</v>
      </c>
      <c r="C4330" s="42">
        <f t="shared" si="69"/>
        <v>0</v>
      </c>
    </row>
    <row r="4331" spans="1:3" ht="14.45" customHeight="1" x14ac:dyDescent="0.2">
      <c r="A4331" s="35">
        <f>'O1-2B'!Q17</f>
        <v>0</v>
      </c>
      <c r="B4331" s="42">
        <v>0</v>
      </c>
      <c r="C4331" s="42">
        <f t="shared" si="69"/>
        <v>0</v>
      </c>
    </row>
    <row r="4332" spans="1:3" ht="14.45" customHeight="1" x14ac:dyDescent="0.2">
      <c r="A4332" s="35">
        <f>'O1-2B'!Q18</f>
        <v>0</v>
      </c>
      <c r="B4332" s="42">
        <v>0</v>
      </c>
      <c r="C4332" s="42">
        <f t="shared" si="69"/>
        <v>0</v>
      </c>
    </row>
    <row r="4333" spans="1:3" ht="14.45" customHeight="1" x14ac:dyDescent="0.2">
      <c r="A4333" s="35">
        <f>'O1-2B'!Q19</f>
        <v>0</v>
      </c>
      <c r="B4333" s="42">
        <v>0</v>
      </c>
      <c r="C4333" s="42">
        <f t="shared" si="69"/>
        <v>0</v>
      </c>
    </row>
    <row r="4334" spans="1:3" ht="14.45" customHeight="1" x14ac:dyDescent="0.2">
      <c r="A4334" s="35">
        <f>'O1-2B'!Q20</f>
        <v>0</v>
      </c>
      <c r="B4334" s="42">
        <v>0</v>
      </c>
      <c r="C4334" s="42">
        <f t="shared" si="69"/>
        <v>0</v>
      </c>
    </row>
    <row r="4335" spans="1:3" ht="14.45" customHeight="1" x14ac:dyDescent="0.2">
      <c r="A4335" s="35">
        <f>'O1-2B'!Q21</f>
        <v>0</v>
      </c>
      <c r="B4335" s="42">
        <v>0</v>
      </c>
      <c r="C4335" s="42">
        <f t="shared" si="69"/>
        <v>0</v>
      </c>
    </row>
    <row r="4336" spans="1:3" ht="14.45" customHeight="1" x14ac:dyDescent="0.2">
      <c r="A4336" s="35">
        <f>'O1-2B'!Q22</f>
        <v>0</v>
      </c>
      <c r="B4336" s="42">
        <v>0</v>
      </c>
      <c r="C4336" s="42">
        <f t="shared" si="69"/>
        <v>0</v>
      </c>
    </row>
    <row r="4337" spans="1:3" ht="14.45" customHeight="1" x14ac:dyDescent="0.2">
      <c r="A4337" s="35">
        <f>'O1-2B'!Q23</f>
        <v>0</v>
      </c>
      <c r="B4337" s="42">
        <v>0</v>
      </c>
      <c r="C4337" s="42">
        <f t="shared" si="69"/>
        <v>0</v>
      </c>
    </row>
    <row r="4338" spans="1:3" ht="14.45" customHeight="1" x14ac:dyDescent="0.2">
      <c r="A4338" s="35">
        <f>'O1-2B'!Q24</f>
        <v>0</v>
      </c>
      <c r="B4338" s="42">
        <v>0</v>
      </c>
      <c r="C4338" s="42">
        <f t="shared" si="69"/>
        <v>0</v>
      </c>
    </row>
    <row r="4339" spans="1:3" ht="14.45" customHeight="1" x14ac:dyDescent="0.2">
      <c r="A4339" s="35">
        <f>'O1-2B'!Q25</f>
        <v>0</v>
      </c>
      <c r="B4339" s="42">
        <v>0</v>
      </c>
      <c r="C4339" s="42">
        <f t="shared" si="69"/>
        <v>0</v>
      </c>
    </row>
    <row r="4340" spans="1:3" ht="14.45" customHeight="1" x14ac:dyDescent="0.2">
      <c r="A4340" s="35">
        <f>'O1-2B'!Q26</f>
        <v>0</v>
      </c>
      <c r="B4340" s="42">
        <v>0</v>
      </c>
      <c r="C4340" s="42">
        <f t="shared" si="69"/>
        <v>0</v>
      </c>
    </row>
    <row r="4341" spans="1:3" ht="14.45" customHeight="1" x14ac:dyDescent="0.2">
      <c r="A4341" s="35">
        <f>'O1-2B'!Q27</f>
        <v>0</v>
      </c>
      <c r="B4341" s="42">
        <v>0</v>
      </c>
      <c r="C4341" s="42">
        <f t="shared" si="69"/>
        <v>0</v>
      </c>
    </row>
    <row r="4342" spans="1:3" ht="14.45" customHeight="1" x14ac:dyDescent="0.2">
      <c r="A4342" s="35">
        <f>'O1-2B'!Q28</f>
        <v>0</v>
      </c>
      <c r="B4342" s="42">
        <v>0</v>
      </c>
      <c r="C4342" s="42">
        <f t="shared" si="69"/>
        <v>0</v>
      </c>
    </row>
    <row r="4343" spans="1:3" ht="14.45" customHeight="1" x14ac:dyDescent="0.2">
      <c r="A4343" s="35">
        <f>'O1-2B'!Q29</f>
        <v>0</v>
      </c>
      <c r="B4343" s="42">
        <v>0</v>
      </c>
      <c r="C4343" s="42">
        <f t="shared" si="69"/>
        <v>0</v>
      </c>
    </row>
    <row r="4344" spans="1:3" ht="14.45" customHeight="1" x14ac:dyDescent="0.2">
      <c r="A4344" s="35">
        <f>'O1-2B'!Q30</f>
        <v>0</v>
      </c>
      <c r="B4344" s="42">
        <v>0</v>
      </c>
      <c r="C4344" s="42">
        <f t="shared" si="69"/>
        <v>0</v>
      </c>
    </row>
    <row r="4345" spans="1:3" ht="14.45" customHeight="1" x14ac:dyDescent="0.2">
      <c r="A4345" s="35">
        <f>'O1-2B'!Q31</f>
        <v>0</v>
      </c>
      <c r="B4345" s="42">
        <v>0</v>
      </c>
      <c r="C4345" s="42">
        <f t="shared" si="69"/>
        <v>0</v>
      </c>
    </row>
    <row r="4346" spans="1:3" ht="14.45" customHeight="1" x14ac:dyDescent="0.2">
      <c r="A4346" s="35">
        <f>'O1-2B'!Q32</f>
        <v>0</v>
      </c>
      <c r="B4346" s="42">
        <v>0</v>
      </c>
      <c r="C4346" s="42">
        <f t="shared" si="69"/>
        <v>0</v>
      </c>
    </row>
    <row r="4347" spans="1:3" ht="14.45" customHeight="1" x14ac:dyDescent="0.2">
      <c r="A4347" s="35">
        <f>'O1-2B'!Q33</f>
        <v>0</v>
      </c>
      <c r="B4347" s="42">
        <v>0</v>
      </c>
      <c r="C4347" s="42">
        <f t="shared" si="69"/>
        <v>0</v>
      </c>
    </row>
    <row r="4348" spans="1:3" ht="14.45" customHeight="1" x14ac:dyDescent="0.2">
      <c r="A4348" s="35">
        <f>'O1-2B'!Q34</f>
        <v>0</v>
      </c>
      <c r="B4348" s="42">
        <v>0</v>
      </c>
      <c r="C4348" s="42">
        <f t="shared" si="69"/>
        <v>0</v>
      </c>
    </row>
    <row r="4349" spans="1:3" ht="14.45" customHeight="1" x14ac:dyDescent="0.2">
      <c r="A4349" s="35">
        <f>'O1-2B'!Q35</f>
        <v>0</v>
      </c>
      <c r="B4349" s="42">
        <v>0</v>
      </c>
      <c r="C4349" s="42">
        <f t="shared" si="69"/>
        <v>0</v>
      </c>
    </row>
    <row r="4350" spans="1:3" ht="14.45" customHeight="1" x14ac:dyDescent="0.2">
      <c r="A4350" s="35">
        <f>'O1-2B'!Q42</f>
        <v>0</v>
      </c>
      <c r="B4350" s="42">
        <v>0</v>
      </c>
      <c r="C4350" s="42">
        <f t="shared" si="69"/>
        <v>0</v>
      </c>
    </row>
    <row r="4351" spans="1:3" ht="14.45" customHeight="1" x14ac:dyDescent="0.2">
      <c r="A4351" s="35">
        <f>'O1-2B'!Q43</f>
        <v>0</v>
      </c>
      <c r="B4351" s="42">
        <v>0</v>
      </c>
      <c r="C4351" s="42">
        <f t="shared" ref="C4351:C4414" si="70">A4351*B4351</f>
        <v>0</v>
      </c>
    </row>
    <row r="4352" spans="1:3" ht="14.45" customHeight="1" x14ac:dyDescent="0.2">
      <c r="A4352" s="35">
        <f>'O1-2B'!Q44</f>
        <v>0</v>
      </c>
      <c r="B4352" s="42">
        <v>0</v>
      </c>
      <c r="C4352" s="42">
        <f t="shared" si="70"/>
        <v>0</v>
      </c>
    </row>
    <row r="4353" spans="1:3" ht="14.45" customHeight="1" x14ac:dyDescent="0.2">
      <c r="A4353" s="35">
        <f>'O1-2B'!Q45</f>
        <v>0</v>
      </c>
      <c r="B4353" s="42">
        <v>0</v>
      </c>
      <c r="C4353" s="42">
        <f t="shared" si="70"/>
        <v>0</v>
      </c>
    </row>
    <row r="4354" spans="1:3" ht="14.45" customHeight="1" x14ac:dyDescent="0.2">
      <c r="A4354" s="35">
        <f>'O1-2B'!Q46</f>
        <v>0</v>
      </c>
      <c r="B4354" s="42">
        <v>0</v>
      </c>
      <c r="C4354" s="42">
        <f t="shared" si="70"/>
        <v>0</v>
      </c>
    </row>
    <row r="4355" spans="1:3" ht="14.45" customHeight="1" x14ac:dyDescent="0.2">
      <c r="A4355" s="35">
        <f>'O1-2B'!Q47</f>
        <v>0</v>
      </c>
      <c r="B4355" s="42">
        <v>0</v>
      </c>
      <c r="C4355" s="42">
        <f t="shared" si="70"/>
        <v>0</v>
      </c>
    </row>
    <row r="4356" spans="1:3" ht="14.45" customHeight="1" x14ac:dyDescent="0.2">
      <c r="A4356" s="35">
        <f>'O1-2B'!Q48</f>
        <v>0</v>
      </c>
      <c r="B4356" s="42">
        <v>0</v>
      </c>
      <c r="C4356" s="42">
        <f t="shared" si="70"/>
        <v>0</v>
      </c>
    </row>
    <row r="4357" spans="1:3" ht="14.45" customHeight="1" x14ac:dyDescent="0.2">
      <c r="A4357" s="35">
        <f>'O1-2B'!Q49</f>
        <v>0</v>
      </c>
      <c r="B4357" s="42">
        <v>0</v>
      </c>
      <c r="C4357" s="42">
        <f t="shared" si="70"/>
        <v>0</v>
      </c>
    </row>
    <row r="4358" spans="1:3" ht="14.45" customHeight="1" x14ac:dyDescent="0.2">
      <c r="A4358" s="35">
        <f>'O1-2B'!Q50</f>
        <v>0</v>
      </c>
      <c r="B4358" s="42">
        <v>0</v>
      </c>
      <c r="C4358" s="42">
        <f t="shared" si="70"/>
        <v>0</v>
      </c>
    </row>
    <row r="4359" spans="1:3" ht="14.45" customHeight="1" x14ac:dyDescent="0.2">
      <c r="A4359" s="35">
        <f>'O1-2B'!R11</f>
        <v>0</v>
      </c>
      <c r="B4359" s="42">
        <v>0</v>
      </c>
      <c r="C4359" s="42">
        <f t="shared" si="70"/>
        <v>0</v>
      </c>
    </row>
    <row r="4360" spans="1:3" ht="14.45" customHeight="1" x14ac:dyDescent="0.2">
      <c r="A4360" s="35">
        <f>'O1-2B'!R12</f>
        <v>0</v>
      </c>
      <c r="B4360" s="42">
        <v>0</v>
      </c>
      <c r="C4360" s="42">
        <f t="shared" si="70"/>
        <v>0</v>
      </c>
    </row>
    <row r="4361" spans="1:3" ht="14.45" customHeight="1" x14ac:dyDescent="0.2">
      <c r="A4361" s="35">
        <f>'O1-2B'!R13</f>
        <v>0</v>
      </c>
      <c r="B4361" s="42">
        <v>0</v>
      </c>
      <c r="C4361" s="42">
        <f t="shared" si="70"/>
        <v>0</v>
      </c>
    </row>
    <row r="4362" spans="1:3" ht="14.45" customHeight="1" x14ac:dyDescent="0.2">
      <c r="A4362" s="35">
        <f>'O1-2B'!R14</f>
        <v>0</v>
      </c>
      <c r="B4362" s="42">
        <v>0</v>
      </c>
      <c r="C4362" s="42">
        <f t="shared" si="70"/>
        <v>0</v>
      </c>
    </row>
    <row r="4363" spans="1:3" ht="14.45" customHeight="1" x14ac:dyDescent="0.2">
      <c r="A4363" s="35">
        <f>'O1-2B'!R15</f>
        <v>0</v>
      </c>
      <c r="B4363" s="42">
        <v>0</v>
      </c>
      <c r="C4363" s="42">
        <f t="shared" si="70"/>
        <v>0</v>
      </c>
    </row>
    <row r="4364" spans="1:3" ht="14.45" customHeight="1" x14ac:dyDescent="0.2">
      <c r="A4364" s="35">
        <f>'O1-2B'!R16</f>
        <v>0</v>
      </c>
      <c r="B4364" s="42">
        <v>0</v>
      </c>
      <c r="C4364" s="42">
        <f t="shared" si="70"/>
        <v>0</v>
      </c>
    </row>
    <row r="4365" spans="1:3" ht="14.45" customHeight="1" x14ac:dyDescent="0.2">
      <c r="A4365" s="35">
        <f>'O1-2B'!R17</f>
        <v>0</v>
      </c>
      <c r="B4365" s="42">
        <v>0</v>
      </c>
      <c r="C4365" s="42">
        <f t="shared" si="70"/>
        <v>0</v>
      </c>
    </row>
    <row r="4366" spans="1:3" ht="14.45" customHeight="1" x14ac:dyDescent="0.2">
      <c r="A4366" s="35">
        <f>'O1-2B'!R18</f>
        <v>0</v>
      </c>
      <c r="B4366" s="42">
        <v>0</v>
      </c>
      <c r="C4366" s="42">
        <f t="shared" si="70"/>
        <v>0</v>
      </c>
    </row>
    <row r="4367" spans="1:3" ht="14.45" customHeight="1" x14ac:dyDescent="0.2">
      <c r="A4367" s="35">
        <f>'O1-2B'!R19</f>
        <v>0</v>
      </c>
      <c r="B4367" s="42">
        <v>0</v>
      </c>
      <c r="C4367" s="42">
        <f t="shared" si="70"/>
        <v>0</v>
      </c>
    </row>
    <row r="4368" spans="1:3" ht="14.45" customHeight="1" x14ac:dyDescent="0.2">
      <c r="A4368" s="35">
        <f>'O1-2B'!R20</f>
        <v>0</v>
      </c>
      <c r="B4368" s="42">
        <v>0</v>
      </c>
      <c r="C4368" s="42">
        <f t="shared" si="70"/>
        <v>0</v>
      </c>
    </row>
    <row r="4369" spans="1:3" ht="14.45" customHeight="1" x14ac:dyDescent="0.2">
      <c r="A4369" s="35">
        <f>'O1-2B'!R21</f>
        <v>0</v>
      </c>
      <c r="B4369" s="42">
        <v>0</v>
      </c>
      <c r="C4369" s="42">
        <f t="shared" si="70"/>
        <v>0</v>
      </c>
    </row>
    <row r="4370" spans="1:3" ht="14.45" customHeight="1" x14ac:dyDescent="0.2">
      <c r="A4370" s="35">
        <f>'O1-2B'!R22</f>
        <v>0</v>
      </c>
      <c r="B4370" s="42">
        <v>0</v>
      </c>
      <c r="C4370" s="42">
        <f t="shared" si="70"/>
        <v>0</v>
      </c>
    </row>
    <row r="4371" spans="1:3" ht="14.45" customHeight="1" x14ac:dyDescent="0.2">
      <c r="A4371" s="35">
        <f>'O1-2B'!R23</f>
        <v>0</v>
      </c>
      <c r="B4371" s="42">
        <v>0</v>
      </c>
      <c r="C4371" s="42">
        <f t="shared" si="70"/>
        <v>0</v>
      </c>
    </row>
    <row r="4372" spans="1:3" ht="14.45" customHeight="1" x14ac:dyDescent="0.2">
      <c r="A4372" s="35">
        <f>'O1-2B'!R24</f>
        <v>0</v>
      </c>
      <c r="B4372" s="42">
        <v>0</v>
      </c>
      <c r="C4372" s="42">
        <f t="shared" si="70"/>
        <v>0</v>
      </c>
    </row>
    <row r="4373" spans="1:3" ht="14.45" customHeight="1" x14ac:dyDescent="0.2">
      <c r="A4373" s="35">
        <f>'O1-2B'!R25</f>
        <v>0</v>
      </c>
      <c r="B4373" s="42">
        <v>0</v>
      </c>
      <c r="C4373" s="42">
        <f t="shared" si="70"/>
        <v>0</v>
      </c>
    </row>
    <row r="4374" spans="1:3" ht="14.45" customHeight="1" x14ac:dyDescent="0.2">
      <c r="A4374" s="35">
        <f>'O1-2B'!R26</f>
        <v>0</v>
      </c>
      <c r="B4374" s="42">
        <v>0</v>
      </c>
      <c r="C4374" s="42">
        <f t="shared" si="70"/>
        <v>0</v>
      </c>
    </row>
    <row r="4375" spans="1:3" ht="14.45" customHeight="1" x14ac:dyDescent="0.2">
      <c r="A4375" s="35">
        <f>'O1-2B'!R27</f>
        <v>0</v>
      </c>
      <c r="B4375" s="42">
        <v>0</v>
      </c>
      <c r="C4375" s="42">
        <f t="shared" si="70"/>
        <v>0</v>
      </c>
    </row>
    <row r="4376" spans="1:3" ht="14.45" customHeight="1" x14ac:dyDescent="0.2">
      <c r="A4376" s="35">
        <f>'O1-2B'!R28</f>
        <v>0</v>
      </c>
      <c r="B4376" s="42">
        <v>0</v>
      </c>
      <c r="C4376" s="42">
        <f t="shared" si="70"/>
        <v>0</v>
      </c>
    </row>
    <row r="4377" spans="1:3" ht="14.45" customHeight="1" x14ac:dyDescent="0.2">
      <c r="A4377" s="35">
        <f>'O1-2B'!R29</f>
        <v>0</v>
      </c>
      <c r="B4377" s="42">
        <v>0</v>
      </c>
      <c r="C4377" s="42">
        <f t="shared" si="70"/>
        <v>0</v>
      </c>
    </row>
    <row r="4378" spans="1:3" ht="14.45" customHeight="1" x14ac:dyDescent="0.2">
      <c r="A4378" s="35">
        <f>'O1-2B'!R30</f>
        <v>0</v>
      </c>
      <c r="B4378" s="42">
        <v>0</v>
      </c>
      <c r="C4378" s="42">
        <f t="shared" si="70"/>
        <v>0</v>
      </c>
    </row>
    <row r="4379" spans="1:3" ht="14.45" customHeight="1" x14ac:dyDescent="0.2">
      <c r="A4379" s="35">
        <f>'O1-2B'!R31</f>
        <v>0</v>
      </c>
      <c r="B4379" s="42">
        <v>0</v>
      </c>
      <c r="C4379" s="42">
        <f t="shared" si="70"/>
        <v>0</v>
      </c>
    </row>
    <row r="4380" spans="1:3" ht="14.45" customHeight="1" x14ac:dyDescent="0.2">
      <c r="A4380" s="35">
        <f>'O1-2B'!R32</f>
        <v>0</v>
      </c>
      <c r="B4380" s="42">
        <v>0</v>
      </c>
      <c r="C4380" s="42">
        <f t="shared" si="70"/>
        <v>0</v>
      </c>
    </row>
    <row r="4381" spans="1:3" ht="14.45" customHeight="1" x14ac:dyDescent="0.2">
      <c r="A4381" s="35">
        <f>'O1-2B'!R33</f>
        <v>0</v>
      </c>
      <c r="B4381" s="42">
        <v>0</v>
      </c>
      <c r="C4381" s="42">
        <f t="shared" si="70"/>
        <v>0</v>
      </c>
    </row>
    <row r="4382" spans="1:3" ht="14.45" customHeight="1" x14ac:dyDescent="0.2">
      <c r="A4382" s="35">
        <f>'O1-2B'!R34</f>
        <v>0</v>
      </c>
      <c r="B4382" s="42">
        <v>0</v>
      </c>
      <c r="C4382" s="42">
        <f t="shared" si="70"/>
        <v>0</v>
      </c>
    </row>
    <row r="4383" spans="1:3" ht="14.45" customHeight="1" x14ac:dyDescent="0.2">
      <c r="A4383" s="35">
        <f>'O1-2B'!R35</f>
        <v>0</v>
      </c>
      <c r="B4383" s="42">
        <v>0</v>
      </c>
      <c r="C4383" s="42">
        <f t="shared" si="70"/>
        <v>0</v>
      </c>
    </row>
    <row r="4384" spans="1:3" ht="14.45" customHeight="1" x14ac:dyDescent="0.2">
      <c r="A4384" s="35">
        <f>'O1-2B'!S11</f>
        <v>0</v>
      </c>
      <c r="B4384" s="42">
        <v>0</v>
      </c>
      <c r="C4384" s="42">
        <f t="shared" si="70"/>
        <v>0</v>
      </c>
    </row>
    <row r="4385" spans="1:3" ht="14.45" customHeight="1" x14ac:dyDescent="0.2">
      <c r="A4385" s="35">
        <f>'O1-2B'!S12</f>
        <v>0</v>
      </c>
      <c r="B4385" s="42">
        <v>0</v>
      </c>
      <c r="C4385" s="42">
        <f t="shared" si="70"/>
        <v>0</v>
      </c>
    </row>
    <row r="4386" spans="1:3" ht="14.45" customHeight="1" x14ac:dyDescent="0.2">
      <c r="A4386" s="35">
        <f>'O1-2B'!S13</f>
        <v>0</v>
      </c>
      <c r="B4386" s="42">
        <v>0</v>
      </c>
      <c r="C4386" s="42">
        <f t="shared" si="70"/>
        <v>0</v>
      </c>
    </row>
    <row r="4387" spans="1:3" ht="14.45" customHeight="1" x14ac:dyDescent="0.2">
      <c r="A4387" s="35">
        <f>'O1-2B'!S14</f>
        <v>0</v>
      </c>
      <c r="B4387" s="42">
        <v>0</v>
      </c>
      <c r="C4387" s="42">
        <f t="shared" si="70"/>
        <v>0</v>
      </c>
    </row>
    <row r="4388" spans="1:3" ht="14.45" customHeight="1" x14ac:dyDescent="0.2">
      <c r="A4388" s="35">
        <f>'O1-2B'!S15</f>
        <v>0</v>
      </c>
      <c r="B4388" s="42">
        <v>0</v>
      </c>
      <c r="C4388" s="42">
        <f t="shared" si="70"/>
        <v>0</v>
      </c>
    </row>
    <row r="4389" spans="1:3" ht="14.45" customHeight="1" x14ac:dyDescent="0.2">
      <c r="A4389" s="35">
        <f>'O1-2B'!S16</f>
        <v>0</v>
      </c>
      <c r="B4389" s="42">
        <v>0</v>
      </c>
      <c r="C4389" s="42">
        <f t="shared" si="70"/>
        <v>0</v>
      </c>
    </row>
    <row r="4390" spans="1:3" ht="14.45" customHeight="1" x14ac:dyDescent="0.2">
      <c r="A4390" s="35">
        <f>'O1-2B'!S17</f>
        <v>0</v>
      </c>
      <c r="B4390" s="42">
        <v>0</v>
      </c>
      <c r="C4390" s="42">
        <f t="shared" si="70"/>
        <v>0</v>
      </c>
    </row>
    <row r="4391" spans="1:3" ht="14.45" customHeight="1" x14ac:dyDescent="0.2">
      <c r="A4391" s="35">
        <f>'O1-2B'!S18</f>
        <v>0</v>
      </c>
      <c r="B4391" s="42">
        <v>0</v>
      </c>
      <c r="C4391" s="42">
        <f t="shared" si="70"/>
        <v>0</v>
      </c>
    </row>
    <row r="4392" spans="1:3" ht="14.45" customHeight="1" x14ac:dyDescent="0.2">
      <c r="A4392" s="35">
        <f>'O1-2B'!S19</f>
        <v>0</v>
      </c>
      <c r="B4392" s="42">
        <v>0</v>
      </c>
      <c r="C4392" s="42">
        <f t="shared" si="70"/>
        <v>0</v>
      </c>
    </row>
    <row r="4393" spans="1:3" ht="14.45" customHeight="1" x14ac:dyDescent="0.2">
      <c r="A4393" s="35">
        <f>'O1-2B'!S20</f>
        <v>0</v>
      </c>
      <c r="B4393" s="42">
        <v>0</v>
      </c>
      <c r="C4393" s="42">
        <f t="shared" si="70"/>
        <v>0</v>
      </c>
    </row>
    <row r="4394" spans="1:3" ht="14.45" customHeight="1" x14ac:dyDescent="0.2">
      <c r="A4394" s="35">
        <f>'O1-2B'!S21</f>
        <v>0</v>
      </c>
      <c r="B4394" s="42">
        <v>0</v>
      </c>
      <c r="C4394" s="42">
        <f t="shared" si="70"/>
        <v>0</v>
      </c>
    </row>
    <row r="4395" spans="1:3" ht="14.45" customHeight="1" x14ac:dyDescent="0.2">
      <c r="A4395" s="35">
        <f>'O1-2B'!S22</f>
        <v>0</v>
      </c>
      <c r="B4395" s="42">
        <v>0</v>
      </c>
      <c r="C4395" s="42">
        <f t="shared" si="70"/>
        <v>0</v>
      </c>
    </row>
    <row r="4396" spans="1:3" ht="14.45" customHeight="1" x14ac:dyDescent="0.2">
      <c r="A4396" s="35">
        <f>'O1-2B'!S23</f>
        <v>0</v>
      </c>
      <c r="B4396" s="42">
        <v>0</v>
      </c>
      <c r="C4396" s="42">
        <f t="shared" si="70"/>
        <v>0</v>
      </c>
    </row>
    <row r="4397" spans="1:3" ht="14.45" customHeight="1" x14ac:dyDescent="0.2">
      <c r="A4397" s="35">
        <f>'O1-2B'!S24</f>
        <v>0</v>
      </c>
      <c r="B4397" s="42">
        <v>0</v>
      </c>
      <c r="C4397" s="42">
        <f t="shared" si="70"/>
        <v>0</v>
      </c>
    </row>
    <row r="4398" spans="1:3" ht="14.45" customHeight="1" x14ac:dyDescent="0.2">
      <c r="A4398" s="35">
        <f>'O1-2B'!S25</f>
        <v>0</v>
      </c>
      <c r="B4398" s="42">
        <v>0</v>
      </c>
      <c r="C4398" s="42">
        <f t="shared" si="70"/>
        <v>0</v>
      </c>
    </row>
    <row r="4399" spans="1:3" ht="14.45" customHeight="1" x14ac:dyDescent="0.2">
      <c r="A4399" s="35">
        <f>'O1-2B'!S26</f>
        <v>0</v>
      </c>
      <c r="B4399" s="42">
        <v>0</v>
      </c>
      <c r="C4399" s="42">
        <f t="shared" si="70"/>
        <v>0</v>
      </c>
    </row>
    <row r="4400" spans="1:3" ht="14.45" customHeight="1" x14ac:dyDescent="0.2">
      <c r="A4400" s="35">
        <f>'O1-2B'!S27</f>
        <v>0</v>
      </c>
      <c r="B4400" s="42">
        <v>0</v>
      </c>
      <c r="C4400" s="42">
        <f t="shared" si="70"/>
        <v>0</v>
      </c>
    </row>
    <row r="4401" spans="1:3" ht="14.45" customHeight="1" x14ac:dyDescent="0.2">
      <c r="A4401" s="35">
        <f>'O1-2B'!S28</f>
        <v>0</v>
      </c>
      <c r="B4401" s="42">
        <v>0</v>
      </c>
      <c r="C4401" s="42">
        <f t="shared" si="70"/>
        <v>0</v>
      </c>
    </row>
    <row r="4402" spans="1:3" ht="14.45" customHeight="1" x14ac:dyDescent="0.2">
      <c r="A4402" s="35">
        <f>'O1-2B'!S29</f>
        <v>0</v>
      </c>
      <c r="B4402" s="42">
        <v>0</v>
      </c>
      <c r="C4402" s="42">
        <f t="shared" si="70"/>
        <v>0</v>
      </c>
    </row>
    <row r="4403" spans="1:3" ht="14.45" customHeight="1" x14ac:dyDescent="0.2">
      <c r="A4403" s="35">
        <f>'O1-2B'!S30</f>
        <v>0</v>
      </c>
      <c r="B4403" s="42">
        <v>0</v>
      </c>
      <c r="C4403" s="42">
        <f t="shared" si="70"/>
        <v>0</v>
      </c>
    </row>
    <row r="4404" spans="1:3" ht="14.45" customHeight="1" x14ac:dyDescent="0.2">
      <c r="A4404" s="35">
        <f>'O1-2B'!S31</f>
        <v>0</v>
      </c>
      <c r="B4404" s="42">
        <v>0</v>
      </c>
      <c r="C4404" s="42">
        <f t="shared" si="70"/>
        <v>0</v>
      </c>
    </row>
    <row r="4405" spans="1:3" ht="14.45" customHeight="1" x14ac:dyDescent="0.2">
      <c r="A4405" s="35">
        <f>'O1-2B'!S32</f>
        <v>0</v>
      </c>
      <c r="B4405" s="42">
        <v>0</v>
      </c>
      <c r="C4405" s="42">
        <f t="shared" si="70"/>
        <v>0</v>
      </c>
    </row>
    <row r="4406" spans="1:3" ht="14.45" customHeight="1" x14ac:dyDescent="0.2">
      <c r="A4406" s="35">
        <f>'O1-2B'!S33</f>
        <v>0</v>
      </c>
      <c r="B4406" s="42">
        <v>0</v>
      </c>
      <c r="C4406" s="42">
        <f t="shared" si="70"/>
        <v>0</v>
      </c>
    </row>
    <row r="4407" spans="1:3" ht="14.45" customHeight="1" x14ac:dyDescent="0.2">
      <c r="A4407" s="35">
        <f>'O1-2B'!S34</f>
        <v>0</v>
      </c>
      <c r="B4407" s="42">
        <v>0</v>
      </c>
      <c r="C4407" s="42">
        <f t="shared" si="70"/>
        <v>0</v>
      </c>
    </row>
    <row r="4408" spans="1:3" ht="14.45" customHeight="1" x14ac:dyDescent="0.2">
      <c r="A4408" s="35">
        <f>'O1-2B'!S35</f>
        <v>0</v>
      </c>
      <c r="B4408" s="42">
        <v>0</v>
      </c>
      <c r="C4408" s="42">
        <f t="shared" si="70"/>
        <v>0</v>
      </c>
    </row>
    <row r="4409" spans="1:3" ht="14.45" customHeight="1" x14ac:dyDescent="0.2">
      <c r="A4409" s="35">
        <f>'O1-2B'!S42</f>
        <v>0</v>
      </c>
      <c r="B4409" s="42">
        <v>0</v>
      </c>
      <c r="C4409" s="42">
        <f t="shared" si="70"/>
        <v>0</v>
      </c>
    </row>
    <row r="4410" spans="1:3" ht="14.45" customHeight="1" x14ac:dyDescent="0.2">
      <c r="A4410" s="35">
        <f>'O1-2B'!S43</f>
        <v>0</v>
      </c>
      <c r="B4410" s="42">
        <v>0</v>
      </c>
      <c r="C4410" s="42">
        <f t="shared" si="70"/>
        <v>0</v>
      </c>
    </row>
    <row r="4411" spans="1:3" ht="14.45" customHeight="1" x14ac:dyDescent="0.2">
      <c r="A4411" s="35">
        <f>'O1-2B'!S44</f>
        <v>0</v>
      </c>
      <c r="B4411" s="42">
        <v>0</v>
      </c>
      <c r="C4411" s="42">
        <f t="shared" si="70"/>
        <v>0</v>
      </c>
    </row>
    <row r="4412" spans="1:3" ht="14.45" customHeight="1" x14ac:dyDescent="0.2">
      <c r="A4412" s="35">
        <f>'O1-2B'!S45</f>
        <v>0</v>
      </c>
      <c r="B4412" s="42">
        <v>0</v>
      </c>
      <c r="C4412" s="42">
        <f t="shared" si="70"/>
        <v>0</v>
      </c>
    </row>
    <row r="4413" spans="1:3" ht="14.45" customHeight="1" x14ac:dyDescent="0.2">
      <c r="A4413" s="35">
        <f>'O1-2B'!S46</f>
        <v>0</v>
      </c>
      <c r="B4413" s="42">
        <v>0</v>
      </c>
      <c r="C4413" s="42">
        <f t="shared" si="70"/>
        <v>0</v>
      </c>
    </row>
    <row r="4414" spans="1:3" ht="14.45" customHeight="1" x14ac:dyDescent="0.2">
      <c r="A4414" s="35">
        <f>'O1-2B'!S47</f>
        <v>0</v>
      </c>
      <c r="B4414" s="42">
        <v>0</v>
      </c>
      <c r="C4414" s="42">
        <f t="shared" si="70"/>
        <v>0</v>
      </c>
    </row>
    <row r="4415" spans="1:3" ht="14.45" customHeight="1" x14ac:dyDescent="0.2">
      <c r="A4415" s="35">
        <f>'O1-2B'!S48</f>
        <v>0</v>
      </c>
      <c r="B4415" s="42">
        <v>0</v>
      </c>
      <c r="C4415" s="42">
        <f t="shared" ref="C4415:C4478" si="71">A4415*B4415</f>
        <v>0</v>
      </c>
    </row>
    <row r="4416" spans="1:3" ht="14.45" customHeight="1" x14ac:dyDescent="0.2">
      <c r="A4416" s="35">
        <f>'O1-2B'!S49</f>
        <v>0</v>
      </c>
      <c r="B4416" s="42">
        <v>0</v>
      </c>
      <c r="C4416" s="42">
        <f t="shared" si="71"/>
        <v>0</v>
      </c>
    </row>
    <row r="4417" spans="1:3" ht="14.45" customHeight="1" x14ac:dyDescent="0.2">
      <c r="A4417" s="35">
        <f>'O1-2B'!S50</f>
        <v>0</v>
      </c>
      <c r="B4417" s="42">
        <v>0</v>
      </c>
      <c r="C4417" s="42">
        <f t="shared" si="71"/>
        <v>0</v>
      </c>
    </row>
    <row r="4418" spans="1:3" ht="14.45" customHeight="1" x14ac:dyDescent="0.2">
      <c r="A4418" s="35">
        <f>'O1-2B'!T11</f>
        <v>0</v>
      </c>
      <c r="B4418" s="42">
        <v>0</v>
      </c>
      <c r="C4418" s="42">
        <f t="shared" si="71"/>
        <v>0</v>
      </c>
    </row>
    <row r="4419" spans="1:3" ht="14.45" customHeight="1" x14ac:dyDescent="0.2">
      <c r="A4419" s="35">
        <f>'O1-2B'!T12</f>
        <v>0</v>
      </c>
      <c r="B4419" s="42">
        <v>0</v>
      </c>
      <c r="C4419" s="42">
        <f t="shared" si="71"/>
        <v>0</v>
      </c>
    </row>
    <row r="4420" spans="1:3" ht="14.45" customHeight="1" x14ac:dyDescent="0.2">
      <c r="A4420" s="35">
        <f>'O1-2B'!T13</f>
        <v>0</v>
      </c>
      <c r="B4420" s="42">
        <v>0</v>
      </c>
      <c r="C4420" s="42">
        <f t="shared" si="71"/>
        <v>0</v>
      </c>
    </row>
    <row r="4421" spans="1:3" ht="14.45" customHeight="1" x14ac:dyDescent="0.2">
      <c r="A4421" s="35">
        <f>'O1-2B'!T14</f>
        <v>0</v>
      </c>
      <c r="B4421" s="42">
        <v>0</v>
      </c>
      <c r="C4421" s="42">
        <f t="shared" si="71"/>
        <v>0</v>
      </c>
    </row>
    <row r="4422" spans="1:3" ht="14.45" customHeight="1" x14ac:dyDescent="0.2">
      <c r="A4422" s="35">
        <f>'O1-2B'!T15</f>
        <v>0</v>
      </c>
      <c r="B4422" s="42">
        <v>0</v>
      </c>
      <c r="C4422" s="42">
        <f t="shared" si="71"/>
        <v>0</v>
      </c>
    </row>
    <row r="4423" spans="1:3" ht="14.45" customHeight="1" x14ac:dyDescent="0.2">
      <c r="A4423" s="35">
        <f>'O1-2B'!T16</f>
        <v>0</v>
      </c>
      <c r="B4423" s="42">
        <v>0</v>
      </c>
      <c r="C4423" s="42">
        <f t="shared" si="71"/>
        <v>0</v>
      </c>
    </row>
    <row r="4424" spans="1:3" ht="14.45" customHeight="1" x14ac:dyDescent="0.2">
      <c r="A4424" s="35">
        <f>'O1-2B'!T17</f>
        <v>0</v>
      </c>
      <c r="B4424" s="42">
        <v>0</v>
      </c>
      <c r="C4424" s="42">
        <f t="shared" si="71"/>
        <v>0</v>
      </c>
    </row>
    <row r="4425" spans="1:3" ht="14.45" customHeight="1" x14ac:dyDescent="0.2">
      <c r="A4425" s="35">
        <f>'O1-2B'!T18</f>
        <v>0</v>
      </c>
      <c r="B4425" s="42">
        <v>0</v>
      </c>
      <c r="C4425" s="42">
        <f t="shared" si="71"/>
        <v>0</v>
      </c>
    </row>
    <row r="4426" spans="1:3" ht="14.45" customHeight="1" x14ac:dyDescent="0.2">
      <c r="A4426" s="35">
        <f>'O1-2B'!T19</f>
        <v>0</v>
      </c>
      <c r="B4426" s="42">
        <v>0</v>
      </c>
      <c r="C4426" s="42">
        <f t="shared" si="71"/>
        <v>0</v>
      </c>
    </row>
    <row r="4427" spans="1:3" ht="14.45" customHeight="1" x14ac:dyDescent="0.2">
      <c r="A4427" s="35">
        <f>'O1-2B'!T20</f>
        <v>0</v>
      </c>
      <c r="B4427" s="42">
        <v>0</v>
      </c>
      <c r="C4427" s="42">
        <f t="shared" si="71"/>
        <v>0</v>
      </c>
    </row>
    <row r="4428" spans="1:3" ht="14.45" customHeight="1" x14ac:dyDescent="0.2">
      <c r="A4428" s="35">
        <f>'O1-2B'!T21</f>
        <v>0</v>
      </c>
      <c r="B4428" s="42">
        <v>0</v>
      </c>
      <c r="C4428" s="42">
        <f t="shared" si="71"/>
        <v>0</v>
      </c>
    </row>
    <row r="4429" spans="1:3" ht="14.45" customHeight="1" x14ac:dyDescent="0.2">
      <c r="A4429" s="35">
        <f>'O1-2B'!T22</f>
        <v>0</v>
      </c>
      <c r="B4429" s="42">
        <v>0</v>
      </c>
      <c r="C4429" s="42">
        <f t="shared" si="71"/>
        <v>0</v>
      </c>
    </row>
    <row r="4430" spans="1:3" ht="14.45" customHeight="1" x14ac:dyDescent="0.2">
      <c r="A4430" s="35">
        <f>'O1-2B'!T23</f>
        <v>0</v>
      </c>
      <c r="B4430" s="42">
        <v>0</v>
      </c>
      <c r="C4430" s="42">
        <f t="shared" si="71"/>
        <v>0</v>
      </c>
    </row>
    <row r="4431" spans="1:3" ht="14.45" customHeight="1" x14ac:dyDescent="0.2">
      <c r="A4431" s="35">
        <f>'O1-2B'!T24</f>
        <v>0</v>
      </c>
      <c r="B4431" s="42">
        <v>0</v>
      </c>
      <c r="C4431" s="42">
        <f t="shared" si="71"/>
        <v>0</v>
      </c>
    </row>
    <row r="4432" spans="1:3" ht="14.45" customHeight="1" x14ac:dyDescent="0.2">
      <c r="A4432" s="35">
        <f>'O1-2B'!T25</f>
        <v>0</v>
      </c>
      <c r="B4432" s="42">
        <v>0</v>
      </c>
      <c r="C4432" s="42">
        <f t="shared" si="71"/>
        <v>0</v>
      </c>
    </row>
    <row r="4433" spans="1:3" ht="14.45" customHeight="1" x14ac:dyDescent="0.2">
      <c r="A4433" s="35">
        <f>'O1-2B'!T26</f>
        <v>0</v>
      </c>
      <c r="B4433" s="42">
        <v>0</v>
      </c>
      <c r="C4433" s="42">
        <f t="shared" si="71"/>
        <v>0</v>
      </c>
    </row>
    <row r="4434" spans="1:3" ht="14.45" customHeight="1" x14ac:dyDescent="0.2">
      <c r="A4434" s="35">
        <f>'O1-2B'!T27</f>
        <v>0</v>
      </c>
      <c r="B4434" s="42">
        <v>0</v>
      </c>
      <c r="C4434" s="42">
        <f t="shared" si="71"/>
        <v>0</v>
      </c>
    </row>
    <row r="4435" spans="1:3" ht="14.45" customHeight="1" x14ac:dyDescent="0.2">
      <c r="A4435" s="35">
        <f>'O1-2B'!T28</f>
        <v>0</v>
      </c>
      <c r="B4435" s="42">
        <v>0</v>
      </c>
      <c r="C4435" s="42">
        <f t="shared" si="71"/>
        <v>0</v>
      </c>
    </row>
    <row r="4436" spans="1:3" ht="14.45" customHeight="1" x14ac:dyDescent="0.2">
      <c r="A4436" s="35">
        <f>'O1-2B'!T29</f>
        <v>0</v>
      </c>
      <c r="B4436" s="42">
        <v>0</v>
      </c>
      <c r="C4436" s="42">
        <f t="shared" si="71"/>
        <v>0</v>
      </c>
    </row>
    <row r="4437" spans="1:3" ht="14.45" customHeight="1" x14ac:dyDescent="0.2">
      <c r="A4437" s="35">
        <f>'O1-2B'!T30</f>
        <v>0</v>
      </c>
      <c r="B4437" s="42">
        <v>0</v>
      </c>
      <c r="C4437" s="42">
        <f t="shared" si="71"/>
        <v>0</v>
      </c>
    </row>
    <row r="4438" spans="1:3" ht="14.45" customHeight="1" x14ac:dyDescent="0.2">
      <c r="A4438" s="35">
        <f>'O1-2B'!T31</f>
        <v>0</v>
      </c>
      <c r="B4438" s="42">
        <v>0</v>
      </c>
      <c r="C4438" s="42">
        <f t="shared" si="71"/>
        <v>0</v>
      </c>
    </row>
    <row r="4439" spans="1:3" ht="14.45" customHeight="1" x14ac:dyDescent="0.2">
      <c r="A4439" s="35">
        <f>'O1-2B'!T32</f>
        <v>0</v>
      </c>
      <c r="B4439" s="42">
        <v>0</v>
      </c>
      <c r="C4439" s="42">
        <f t="shared" si="71"/>
        <v>0</v>
      </c>
    </row>
    <row r="4440" spans="1:3" ht="14.45" customHeight="1" x14ac:dyDescent="0.2">
      <c r="A4440" s="35">
        <f>'O1-2B'!T33</f>
        <v>0</v>
      </c>
      <c r="B4440" s="42">
        <v>0</v>
      </c>
      <c r="C4440" s="42">
        <f t="shared" si="71"/>
        <v>0</v>
      </c>
    </row>
    <row r="4441" spans="1:3" ht="14.45" customHeight="1" x14ac:dyDescent="0.2">
      <c r="A4441" s="35">
        <f>'O1-2B'!T34</f>
        <v>0</v>
      </c>
      <c r="B4441" s="42">
        <v>0</v>
      </c>
      <c r="C4441" s="42">
        <f t="shared" si="71"/>
        <v>0</v>
      </c>
    </row>
    <row r="4442" spans="1:3" ht="14.45" customHeight="1" x14ac:dyDescent="0.2">
      <c r="A4442" s="35">
        <f>'O1-2B'!T35</f>
        <v>0</v>
      </c>
      <c r="B4442" s="42">
        <v>0</v>
      </c>
      <c r="C4442" s="42">
        <f t="shared" si="71"/>
        <v>0</v>
      </c>
    </row>
    <row r="4443" spans="1:3" ht="14.45" customHeight="1" x14ac:dyDescent="0.2">
      <c r="A4443" s="35">
        <f>'O1-2K'!E10</f>
        <v>0</v>
      </c>
      <c r="B4443" s="42">
        <v>0</v>
      </c>
      <c r="C4443" s="42">
        <f t="shared" si="71"/>
        <v>0</v>
      </c>
    </row>
    <row r="4444" spans="1:3" ht="14.45" customHeight="1" x14ac:dyDescent="0.2">
      <c r="A4444" s="35">
        <f>'O1-2K'!E11</f>
        <v>0</v>
      </c>
      <c r="B4444" s="42">
        <v>0</v>
      </c>
      <c r="C4444" s="42">
        <f t="shared" si="71"/>
        <v>0</v>
      </c>
    </row>
    <row r="4445" spans="1:3" ht="14.45" customHeight="1" x14ac:dyDescent="0.2">
      <c r="A4445" s="35">
        <f>'O1-2K'!E12</f>
        <v>0</v>
      </c>
      <c r="B4445" s="42">
        <v>0</v>
      </c>
      <c r="C4445" s="42">
        <f t="shared" si="71"/>
        <v>0</v>
      </c>
    </row>
    <row r="4446" spans="1:3" ht="14.45" customHeight="1" x14ac:dyDescent="0.2">
      <c r="A4446" s="35">
        <f>'O1-2K'!E13</f>
        <v>0</v>
      </c>
      <c r="B4446" s="42">
        <v>0</v>
      </c>
      <c r="C4446" s="42">
        <f t="shared" si="71"/>
        <v>0</v>
      </c>
    </row>
    <row r="4447" spans="1:3" ht="14.45" customHeight="1" x14ac:dyDescent="0.2">
      <c r="A4447" s="35">
        <f>'O1-2K'!E14</f>
        <v>0</v>
      </c>
      <c r="B4447" s="42">
        <v>0</v>
      </c>
      <c r="C4447" s="42">
        <f t="shared" si="71"/>
        <v>0</v>
      </c>
    </row>
    <row r="4448" spans="1:3" ht="14.45" customHeight="1" x14ac:dyDescent="0.2">
      <c r="A4448" s="35">
        <f>'O1-2K'!E15</f>
        <v>0</v>
      </c>
      <c r="B4448" s="42">
        <v>0</v>
      </c>
      <c r="C4448" s="42">
        <f t="shared" si="71"/>
        <v>0</v>
      </c>
    </row>
    <row r="4449" spans="1:3" ht="14.45" customHeight="1" x14ac:dyDescent="0.2">
      <c r="A4449" s="35">
        <f>'O1-2K'!E16</f>
        <v>0</v>
      </c>
      <c r="B4449" s="42">
        <v>0</v>
      </c>
      <c r="C4449" s="42">
        <f t="shared" si="71"/>
        <v>0</v>
      </c>
    </row>
    <row r="4450" spans="1:3" ht="14.45" customHeight="1" x14ac:dyDescent="0.2">
      <c r="A4450" s="35">
        <f>'O1-2K'!E17</f>
        <v>0</v>
      </c>
      <c r="B4450" s="42">
        <v>0</v>
      </c>
      <c r="C4450" s="42">
        <f t="shared" si="71"/>
        <v>0</v>
      </c>
    </row>
    <row r="4451" spans="1:3" ht="14.45" customHeight="1" x14ac:dyDescent="0.2">
      <c r="A4451" s="35">
        <f>'O1-2K'!E18</f>
        <v>0</v>
      </c>
      <c r="B4451" s="42">
        <v>0</v>
      </c>
      <c r="C4451" s="42">
        <f t="shared" si="71"/>
        <v>0</v>
      </c>
    </row>
    <row r="4452" spans="1:3" ht="14.45" customHeight="1" x14ac:dyDescent="0.2">
      <c r="A4452" s="35">
        <f>'O1-2K'!E19</f>
        <v>0</v>
      </c>
      <c r="B4452" s="42">
        <v>0</v>
      </c>
      <c r="C4452" s="42">
        <f t="shared" si="71"/>
        <v>0</v>
      </c>
    </row>
    <row r="4453" spans="1:3" ht="14.45" customHeight="1" x14ac:dyDescent="0.2">
      <c r="A4453" s="35">
        <f>'O1-2K'!E20</f>
        <v>0</v>
      </c>
      <c r="B4453" s="42">
        <v>0</v>
      </c>
      <c r="C4453" s="42">
        <f t="shared" si="71"/>
        <v>0</v>
      </c>
    </row>
    <row r="4454" spans="1:3" ht="14.45" customHeight="1" x14ac:dyDescent="0.2">
      <c r="A4454" s="35">
        <f>'O1-2K'!E21</f>
        <v>0</v>
      </c>
      <c r="B4454" s="42">
        <v>0</v>
      </c>
      <c r="C4454" s="42">
        <f t="shared" si="71"/>
        <v>0</v>
      </c>
    </row>
    <row r="4455" spans="1:3" ht="14.45" customHeight="1" x14ac:dyDescent="0.2">
      <c r="A4455" s="35">
        <f>'O1-2K'!F10</f>
        <v>0</v>
      </c>
      <c r="B4455" s="42">
        <v>0</v>
      </c>
      <c r="C4455" s="42">
        <f t="shared" si="71"/>
        <v>0</v>
      </c>
    </row>
    <row r="4456" spans="1:3" ht="14.45" customHeight="1" x14ac:dyDescent="0.2">
      <c r="A4456" s="35">
        <f>'O1-2K'!F11</f>
        <v>0</v>
      </c>
      <c r="B4456" s="42">
        <v>0</v>
      </c>
      <c r="C4456" s="42">
        <f t="shared" si="71"/>
        <v>0</v>
      </c>
    </row>
    <row r="4457" spans="1:3" ht="14.45" customHeight="1" x14ac:dyDescent="0.2">
      <c r="A4457" s="35">
        <f>'O1-2K'!F12</f>
        <v>0</v>
      </c>
      <c r="B4457" s="42">
        <v>0</v>
      </c>
      <c r="C4457" s="42">
        <f t="shared" si="71"/>
        <v>0</v>
      </c>
    </row>
    <row r="4458" spans="1:3" ht="14.45" customHeight="1" x14ac:dyDescent="0.2">
      <c r="A4458" s="35">
        <f>'O1-2K'!F13</f>
        <v>0</v>
      </c>
      <c r="B4458" s="42">
        <v>0</v>
      </c>
      <c r="C4458" s="42">
        <f t="shared" si="71"/>
        <v>0</v>
      </c>
    </row>
    <row r="4459" spans="1:3" ht="14.45" customHeight="1" x14ac:dyDescent="0.2">
      <c r="A4459" s="35">
        <f>'O1-2K'!F14</f>
        <v>0</v>
      </c>
      <c r="B4459" s="42">
        <v>0</v>
      </c>
      <c r="C4459" s="42">
        <f t="shared" si="71"/>
        <v>0</v>
      </c>
    </row>
    <row r="4460" spans="1:3" ht="14.45" customHeight="1" x14ac:dyDescent="0.2">
      <c r="A4460" s="35">
        <f>'O1-2K'!F15</f>
        <v>0</v>
      </c>
      <c r="B4460" s="42">
        <v>0</v>
      </c>
      <c r="C4460" s="42">
        <f t="shared" si="71"/>
        <v>0</v>
      </c>
    </row>
    <row r="4461" spans="1:3" ht="14.45" customHeight="1" x14ac:dyDescent="0.2">
      <c r="A4461" s="35">
        <f>'O1-2K'!F16</f>
        <v>0</v>
      </c>
      <c r="B4461" s="42">
        <v>0</v>
      </c>
      <c r="C4461" s="42">
        <f t="shared" si="71"/>
        <v>0</v>
      </c>
    </row>
    <row r="4462" spans="1:3" ht="14.45" customHeight="1" x14ac:dyDescent="0.2">
      <c r="A4462" s="35">
        <f>'O1-2K'!F17</f>
        <v>0</v>
      </c>
      <c r="B4462" s="42">
        <v>0</v>
      </c>
      <c r="C4462" s="42">
        <f t="shared" si="71"/>
        <v>0</v>
      </c>
    </row>
    <row r="4463" spans="1:3" ht="14.45" customHeight="1" x14ac:dyDescent="0.2">
      <c r="A4463" s="35">
        <f>'O1-2K'!F18</f>
        <v>0</v>
      </c>
      <c r="B4463" s="42">
        <v>0</v>
      </c>
      <c r="C4463" s="42">
        <f t="shared" si="71"/>
        <v>0</v>
      </c>
    </row>
    <row r="4464" spans="1:3" ht="14.45" customHeight="1" x14ac:dyDescent="0.2">
      <c r="A4464" s="35">
        <f>'O1-2K'!F19</f>
        <v>0</v>
      </c>
      <c r="B4464" s="42">
        <v>0</v>
      </c>
      <c r="C4464" s="42">
        <f t="shared" si="71"/>
        <v>0</v>
      </c>
    </row>
    <row r="4465" spans="1:3" ht="14.45" customHeight="1" x14ac:dyDescent="0.2">
      <c r="A4465" s="35">
        <f>'O1-2K'!F20</f>
        <v>0</v>
      </c>
      <c r="B4465" s="42">
        <v>0</v>
      </c>
      <c r="C4465" s="42">
        <f t="shared" si="71"/>
        <v>0</v>
      </c>
    </row>
    <row r="4466" spans="1:3" ht="14.45" customHeight="1" x14ac:dyDescent="0.2">
      <c r="A4466" s="35">
        <f>'O1-2K'!F21</f>
        <v>0</v>
      </c>
      <c r="B4466" s="42">
        <v>0</v>
      </c>
      <c r="C4466" s="42">
        <f t="shared" si="71"/>
        <v>0</v>
      </c>
    </row>
    <row r="4467" spans="1:3" ht="14.45" customHeight="1" x14ac:dyDescent="0.2">
      <c r="A4467" s="35">
        <f>'O1-2K'!G10</f>
        <v>0</v>
      </c>
      <c r="B4467" s="42">
        <v>0</v>
      </c>
      <c r="C4467" s="42">
        <f t="shared" si="71"/>
        <v>0</v>
      </c>
    </row>
    <row r="4468" spans="1:3" ht="14.45" customHeight="1" x14ac:dyDescent="0.2">
      <c r="A4468" s="35">
        <f>'O1-2K'!G11</f>
        <v>0</v>
      </c>
      <c r="B4468" s="42">
        <v>0</v>
      </c>
      <c r="C4468" s="42">
        <f t="shared" si="71"/>
        <v>0</v>
      </c>
    </row>
    <row r="4469" spans="1:3" ht="14.45" customHeight="1" x14ac:dyDescent="0.2">
      <c r="A4469" s="35">
        <f>'O1-2K'!G12</f>
        <v>0</v>
      </c>
      <c r="B4469" s="42">
        <v>0</v>
      </c>
      <c r="C4469" s="42">
        <f t="shared" si="71"/>
        <v>0</v>
      </c>
    </row>
    <row r="4470" spans="1:3" ht="14.45" customHeight="1" x14ac:dyDescent="0.2">
      <c r="A4470" s="35">
        <f>'O1-2K'!G13</f>
        <v>0</v>
      </c>
      <c r="B4470" s="42">
        <v>0</v>
      </c>
      <c r="C4470" s="42">
        <f t="shared" si="71"/>
        <v>0</v>
      </c>
    </row>
    <row r="4471" spans="1:3" ht="14.45" customHeight="1" x14ac:dyDescent="0.2">
      <c r="A4471" s="35">
        <f>'O1-2K'!G14</f>
        <v>0</v>
      </c>
      <c r="B4471" s="42">
        <v>0</v>
      </c>
      <c r="C4471" s="42">
        <f t="shared" si="71"/>
        <v>0</v>
      </c>
    </row>
    <row r="4472" spans="1:3" ht="14.45" customHeight="1" x14ac:dyDescent="0.2">
      <c r="A4472" s="35">
        <f>'O1-2K'!G15</f>
        <v>0</v>
      </c>
      <c r="B4472" s="42">
        <v>0</v>
      </c>
      <c r="C4472" s="42">
        <f t="shared" si="71"/>
        <v>0</v>
      </c>
    </row>
    <row r="4473" spans="1:3" ht="14.45" customHeight="1" x14ac:dyDescent="0.2">
      <c r="A4473" s="35">
        <f>'O1-2K'!G16</f>
        <v>0</v>
      </c>
      <c r="B4473" s="42">
        <v>0</v>
      </c>
      <c r="C4473" s="42">
        <f t="shared" si="71"/>
        <v>0</v>
      </c>
    </row>
    <row r="4474" spans="1:3" ht="14.45" customHeight="1" x14ac:dyDescent="0.2">
      <c r="A4474" s="35">
        <f>'O1-2K'!G17</f>
        <v>0</v>
      </c>
      <c r="B4474" s="42">
        <v>0</v>
      </c>
      <c r="C4474" s="42">
        <f t="shared" si="71"/>
        <v>0</v>
      </c>
    </row>
    <row r="4475" spans="1:3" ht="14.45" customHeight="1" x14ac:dyDescent="0.2">
      <c r="A4475" s="35">
        <f>'O1-2K'!G18</f>
        <v>0</v>
      </c>
      <c r="B4475" s="42">
        <v>0</v>
      </c>
      <c r="C4475" s="42">
        <f t="shared" si="71"/>
        <v>0</v>
      </c>
    </row>
    <row r="4476" spans="1:3" ht="14.45" customHeight="1" x14ac:dyDescent="0.2">
      <c r="A4476" s="35">
        <f>'O1-2K'!G19</f>
        <v>0</v>
      </c>
      <c r="B4476" s="42">
        <v>0</v>
      </c>
      <c r="C4476" s="42">
        <f t="shared" si="71"/>
        <v>0</v>
      </c>
    </row>
    <row r="4477" spans="1:3" ht="14.45" customHeight="1" x14ac:dyDescent="0.2">
      <c r="A4477" s="35">
        <f>'O1-2K'!G20</f>
        <v>0</v>
      </c>
      <c r="B4477" s="42">
        <v>0</v>
      </c>
      <c r="C4477" s="42">
        <f t="shared" si="71"/>
        <v>0</v>
      </c>
    </row>
    <row r="4478" spans="1:3" ht="14.45" customHeight="1" x14ac:dyDescent="0.2">
      <c r="A4478" s="35">
        <f>'O1-2K'!G21</f>
        <v>0</v>
      </c>
      <c r="B4478" s="42">
        <v>0</v>
      </c>
      <c r="C4478" s="42">
        <f t="shared" si="71"/>
        <v>0</v>
      </c>
    </row>
    <row r="4479" spans="1:3" ht="14.45" customHeight="1" x14ac:dyDescent="0.2">
      <c r="A4479" s="35">
        <f>'O1-2K'!H10</f>
        <v>0</v>
      </c>
      <c r="B4479" s="42">
        <v>0</v>
      </c>
      <c r="C4479" s="42">
        <f t="shared" ref="C4479:C4542" si="72">A4479*B4479</f>
        <v>0</v>
      </c>
    </row>
    <row r="4480" spans="1:3" ht="14.45" customHeight="1" x14ac:dyDescent="0.2">
      <c r="A4480" s="35">
        <f>'O1-2K'!H11</f>
        <v>0</v>
      </c>
      <c r="B4480" s="42">
        <v>0</v>
      </c>
      <c r="C4480" s="42">
        <f t="shared" si="72"/>
        <v>0</v>
      </c>
    </row>
    <row r="4481" spans="1:3" ht="14.45" customHeight="1" x14ac:dyDescent="0.2">
      <c r="A4481" s="35">
        <f>'O1-2K'!H12</f>
        <v>0</v>
      </c>
      <c r="B4481" s="42">
        <v>0</v>
      </c>
      <c r="C4481" s="42">
        <f t="shared" si="72"/>
        <v>0</v>
      </c>
    </row>
    <row r="4482" spans="1:3" ht="14.45" customHeight="1" x14ac:dyDescent="0.2">
      <c r="A4482" s="35">
        <f>'O1-2K'!H13</f>
        <v>0</v>
      </c>
      <c r="B4482" s="42">
        <v>0</v>
      </c>
      <c r="C4482" s="42">
        <f t="shared" si="72"/>
        <v>0</v>
      </c>
    </row>
    <row r="4483" spans="1:3" ht="14.45" customHeight="1" x14ac:dyDescent="0.2">
      <c r="A4483" s="35">
        <f>'O1-2K'!H14</f>
        <v>0</v>
      </c>
      <c r="B4483" s="42">
        <v>0</v>
      </c>
      <c r="C4483" s="42">
        <f t="shared" si="72"/>
        <v>0</v>
      </c>
    </row>
    <row r="4484" spans="1:3" ht="14.45" customHeight="1" x14ac:dyDescent="0.2">
      <c r="A4484" s="35">
        <f>'O1-2K'!H15</f>
        <v>0</v>
      </c>
      <c r="B4484" s="42">
        <v>0</v>
      </c>
      <c r="C4484" s="42">
        <f t="shared" si="72"/>
        <v>0</v>
      </c>
    </row>
    <row r="4485" spans="1:3" ht="14.45" customHeight="1" x14ac:dyDescent="0.2">
      <c r="A4485" s="35">
        <f>'O1-2K'!H16</f>
        <v>0</v>
      </c>
      <c r="B4485" s="42">
        <v>0</v>
      </c>
      <c r="C4485" s="42">
        <f t="shared" si="72"/>
        <v>0</v>
      </c>
    </row>
    <row r="4486" spans="1:3" ht="14.45" customHeight="1" x14ac:dyDescent="0.2">
      <c r="A4486" s="35">
        <f>'O1-2K'!H17</f>
        <v>0</v>
      </c>
      <c r="B4486" s="42">
        <v>0</v>
      </c>
      <c r="C4486" s="42">
        <f t="shared" si="72"/>
        <v>0</v>
      </c>
    </row>
    <row r="4487" spans="1:3" ht="14.45" customHeight="1" x14ac:dyDescent="0.2">
      <c r="A4487" s="35">
        <f>'O1-2K'!H18</f>
        <v>0</v>
      </c>
      <c r="B4487" s="42">
        <v>0</v>
      </c>
      <c r="C4487" s="42">
        <f t="shared" si="72"/>
        <v>0</v>
      </c>
    </row>
    <row r="4488" spans="1:3" ht="14.45" customHeight="1" x14ac:dyDescent="0.2">
      <c r="A4488" s="35">
        <f>'O1-2K'!H19</f>
        <v>0</v>
      </c>
      <c r="B4488" s="42">
        <v>0</v>
      </c>
      <c r="C4488" s="42">
        <f t="shared" si="72"/>
        <v>0</v>
      </c>
    </row>
    <row r="4489" spans="1:3" ht="14.45" customHeight="1" x14ac:dyDescent="0.2">
      <c r="A4489" s="35">
        <f>'O1-2K'!H20</f>
        <v>0</v>
      </c>
      <c r="B4489" s="42">
        <v>0</v>
      </c>
      <c r="C4489" s="42">
        <f t="shared" si="72"/>
        <v>0</v>
      </c>
    </row>
    <row r="4490" spans="1:3" ht="14.45" customHeight="1" x14ac:dyDescent="0.2">
      <c r="A4490" s="35">
        <f>'O1-2K'!H21</f>
        <v>0</v>
      </c>
      <c r="B4490" s="42">
        <v>0</v>
      </c>
      <c r="C4490" s="42">
        <f t="shared" si="72"/>
        <v>0</v>
      </c>
    </row>
    <row r="4491" spans="1:3" ht="14.45" customHeight="1" x14ac:dyDescent="0.2">
      <c r="A4491" s="35">
        <f>'O1-2K'!I10</f>
        <v>0</v>
      </c>
      <c r="B4491" s="42">
        <v>0</v>
      </c>
      <c r="C4491" s="42">
        <f t="shared" si="72"/>
        <v>0</v>
      </c>
    </row>
    <row r="4492" spans="1:3" ht="14.45" customHeight="1" x14ac:dyDescent="0.2">
      <c r="A4492" s="35">
        <f>'O1-2K'!I11</f>
        <v>0</v>
      </c>
      <c r="B4492" s="42">
        <v>0</v>
      </c>
      <c r="C4492" s="42">
        <f t="shared" si="72"/>
        <v>0</v>
      </c>
    </row>
    <row r="4493" spans="1:3" ht="14.45" customHeight="1" x14ac:dyDescent="0.2">
      <c r="A4493" s="35">
        <f>'O1-2K'!I12</f>
        <v>0</v>
      </c>
      <c r="B4493" s="42">
        <v>0</v>
      </c>
      <c r="C4493" s="42">
        <f t="shared" si="72"/>
        <v>0</v>
      </c>
    </row>
    <row r="4494" spans="1:3" ht="14.45" customHeight="1" x14ac:dyDescent="0.2">
      <c r="A4494" s="35">
        <f>'O1-2K'!I13</f>
        <v>0</v>
      </c>
      <c r="B4494" s="42">
        <v>0</v>
      </c>
      <c r="C4494" s="42">
        <f t="shared" si="72"/>
        <v>0</v>
      </c>
    </row>
    <row r="4495" spans="1:3" ht="14.45" customHeight="1" x14ac:dyDescent="0.2">
      <c r="A4495" s="35">
        <f>'O1-2K'!I14</f>
        <v>0</v>
      </c>
      <c r="B4495" s="42">
        <v>0</v>
      </c>
      <c r="C4495" s="42">
        <f t="shared" si="72"/>
        <v>0</v>
      </c>
    </row>
    <row r="4496" spans="1:3" ht="14.45" customHeight="1" x14ac:dyDescent="0.2">
      <c r="A4496" s="35">
        <f>'O1-2K'!I15</f>
        <v>0</v>
      </c>
      <c r="B4496" s="42">
        <v>0</v>
      </c>
      <c r="C4496" s="42">
        <f t="shared" si="72"/>
        <v>0</v>
      </c>
    </row>
    <row r="4497" spans="1:3" ht="14.45" customHeight="1" x14ac:dyDescent="0.2">
      <c r="A4497" s="35">
        <f>'O1-2K'!I16</f>
        <v>0</v>
      </c>
      <c r="B4497" s="42">
        <v>0</v>
      </c>
      <c r="C4497" s="42">
        <f t="shared" si="72"/>
        <v>0</v>
      </c>
    </row>
    <row r="4498" spans="1:3" ht="14.45" customHeight="1" x14ac:dyDescent="0.2">
      <c r="A4498" s="35">
        <f>'O1-2K'!I17</f>
        <v>0</v>
      </c>
      <c r="B4498" s="42">
        <v>0</v>
      </c>
      <c r="C4498" s="42">
        <f t="shared" si="72"/>
        <v>0</v>
      </c>
    </row>
    <row r="4499" spans="1:3" ht="14.45" customHeight="1" x14ac:dyDescent="0.2">
      <c r="A4499" s="35">
        <f>'O1-2K'!I18</f>
        <v>0</v>
      </c>
      <c r="B4499" s="42">
        <v>0</v>
      </c>
      <c r="C4499" s="42">
        <f t="shared" si="72"/>
        <v>0</v>
      </c>
    </row>
    <row r="4500" spans="1:3" ht="14.45" customHeight="1" x14ac:dyDescent="0.2">
      <c r="A4500" s="35">
        <f>'O1-2K'!I19</f>
        <v>0</v>
      </c>
      <c r="B4500" s="42">
        <v>0</v>
      </c>
      <c r="C4500" s="42">
        <f t="shared" si="72"/>
        <v>0</v>
      </c>
    </row>
    <row r="4501" spans="1:3" ht="14.45" customHeight="1" x14ac:dyDescent="0.2">
      <c r="A4501" s="35">
        <f>'O1-2K'!I20</f>
        <v>0</v>
      </c>
      <c r="B4501" s="42">
        <v>0</v>
      </c>
      <c r="C4501" s="42">
        <f t="shared" si="72"/>
        <v>0</v>
      </c>
    </row>
    <row r="4502" spans="1:3" ht="14.45" customHeight="1" x14ac:dyDescent="0.2">
      <c r="A4502" s="35">
        <f>'O1-2K'!I21</f>
        <v>0</v>
      </c>
      <c r="B4502" s="42">
        <v>0</v>
      </c>
      <c r="C4502" s="42">
        <f t="shared" si="72"/>
        <v>0</v>
      </c>
    </row>
    <row r="4503" spans="1:3" ht="14.45" customHeight="1" x14ac:dyDescent="0.2">
      <c r="A4503" s="35">
        <f>'O1-2K'!J10</f>
        <v>0</v>
      </c>
      <c r="B4503" s="42">
        <v>0</v>
      </c>
      <c r="C4503" s="42">
        <f t="shared" si="72"/>
        <v>0</v>
      </c>
    </row>
    <row r="4504" spans="1:3" ht="14.45" customHeight="1" x14ac:dyDescent="0.2">
      <c r="A4504" s="35">
        <f>'O1-2K'!J11</f>
        <v>0</v>
      </c>
      <c r="B4504" s="42">
        <v>0</v>
      </c>
      <c r="C4504" s="42">
        <f t="shared" si="72"/>
        <v>0</v>
      </c>
    </row>
    <row r="4505" spans="1:3" ht="14.45" customHeight="1" x14ac:dyDescent="0.2">
      <c r="A4505" s="35">
        <f>'O1-2K'!J12</f>
        <v>0</v>
      </c>
      <c r="B4505" s="42">
        <v>0</v>
      </c>
      <c r="C4505" s="42">
        <f t="shared" si="72"/>
        <v>0</v>
      </c>
    </row>
    <row r="4506" spans="1:3" ht="14.45" customHeight="1" x14ac:dyDescent="0.2">
      <c r="A4506" s="35">
        <f>'O1-2K'!J13</f>
        <v>0</v>
      </c>
      <c r="B4506" s="42">
        <v>0</v>
      </c>
      <c r="C4506" s="42">
        <f t="shared" si="72"/>
        <v>0</v>
      </c>
    </row>
    <row r="4507" spans="1:3" ht="14.45" customHeight="1" x14ac:dyDescent="0.2">
      <c r="A4507" s="35">
        <f>'O1-2K'!J14</f>
        <v>0</v>
      </c>
      <c r="B4507" s="42">
        <v>0</v>
      </c>
      <c r="C4507" s="42">
        <f t="shared" si="72"/>
        <v>0</v>
      </c>
    </row>
    <row r="4508" spans="1:3" ht="14.45" customHeight="1" x14ac:dyDescent="0.2">
      <c r="A4508" s="35">
        <f>'O1-2K'!J15</f>
        <v>0</v>
      </c>
      <c r="B4508" s="42">
        <v>0</v>
      </c>
      <c r="C4508" s="42">
        <f t="shared" si="72"/>
        <v>0</v>
      </c>
    </row>
    <row r="4509" spans="1:3" ht="14.45" customHeight="1" x14ac:dyDescent="0.2">
      <c r="A4509" s="35">
        <f>'O1-2K'!J16</f>
        <v>0</v>
      </c>
      <c r="B4509" s="42">
        <v>0</v>
      </c>
      <c r="C4509" s="42">
        <f t="shared" si="72"/>
        <v>0</v>
      </c>
    </row>
    <row r="4510" spans="1:3" ht="14.45" customHeight="1" x14ac:dyDescent="0.2">
      <c r="A4510" s="35">
        <f>'O1-2K'!J17</f>
        <v>0</v>
      </c>
      <c r="B4510" s="42">
        <v>0</v>
      </c>
      <c r="C4510" s="42">
        <f t="shared" si="72"/>
        <v>0</v>
      </c>
    </row>
    <row r="4511" spans="1:3" ht="14.45" customHeight="1" x14ac:dyDescent="0.2">
      <c r="A4511" s="35">
        <f>'O1-2K'!J18</f>
        <v>0</v>
      </c>
      <c r="B4511" s="42">
        <v>0</v>
      </c>
      <c r="C4511" s="42">
        <f t="shared" si="72"/>
        <v>0</v>
      </c>
    </row>
    <row r="4512" spans="1:3" ht="14.45" customHeight="1" x14ac:dyDescent="0.2">
      <c r="A4512" s="35">
        <f>'O1-2K'!J19</f>
        <v>0</v>
      </c>
      <c r="B4512" s="42">
        <v>0</v>
      </c>
      <c r="C4512" s="42">
        <f t="shared" si="72"/>
        <v>0</v>
      </c>
    </row>
    <row r="4513" spans="1:3" ht="14.45" customHeight="1" x14ac:dyDescent="0.2">
      <c r="A4513" s="35">
        <f>'O1-2K'!J20</f>
        <v>0</v>
      </c>
      <c r="B4513" s="42">
        <v>0</v>
      </c>
      <c r="C4513" s="42">
        <f t="shared" si="72"/>
        <v>0</v>
      </c>
    </row>
    <row r="4514" spans="1:3" ht="14.45" customHeight="1" x14ac:dyDescent="0.2">
      <c r="A4514" s="35">
        <f>'O1-2K'!J21</f>
        <v>0</v>
      </c>
      <c r="B4514" s="42">
        <v>0</v>
      </c>
      <c r="C4514" s="42">
        <f t="shared" si="72"/>
        <v>0</v>
      </c>
    </row>
    <row r="4515" spans="1:3" ht="14.45" customHeight="1" x14ac:dyDescent="0.2">
      <c r="A4515" s="35">
        <f>'O1-3'!E11</f>
        <v>0</v>
      </c>
      <c r="B4515" s="42">
        <v>0</v>
      </c>
      <c r="C4515" s="42">
        <f t="shared" si="72"/>
        <v>0</v>
      </c>
    </row>
    <row r="4516" spans="1:3" ht="14.45" customHeight="1" x14ac:dyDescent="0.2">
      <c r="A4516" s="35">
        <f>'O1-3'!E12</f>
        <v>0</v>
      </c>
      <c r="B4516" s="42">
        <v>0</v>
      </c>
      <c r="C4516" s="42">
        <f t="shared" si="72"/>
        <v>0</v>
      </c>
    </row>
    <row r="4517" spans="1:3" ht="14.45" customHeight="1" x14ac:dyDescent="0.2">
      <c r="A4517" s="35">
        <f>'O1-3'!E13</f>
        <v>0</v>
      </c>
      <c r="B4517" s="42">
        <v>0</v>
      </c>
      <c r="C4517" s="42">
        <f t="shared" si="72"/>
        <v>0</v>
      </c>
    </row>
    <row r="4518" spans="1:3" ht="14.45" customHeight="1" x14ac:dyDescent="0.2">
      <c r="A4518" s="35">
        <f>'O1-3'!E14</f>
        <v>0</v>
      </c>
      <c r="B4518" s="42">
        <v>0</v>
      </c>
      <c r="C4518" s="42">
        <f t="shared" si="72"/>
        <v>0</v>
      </c>
    </row>
    <row r="4519" spans="1:3" ht="14.45" customHeight="1" x14ac:dyDescent="0.2">
      <c r="A4519" s="35">
        <f>'O1-3'!E15</f>
        <v>0</v>
      </c>
      <c r="B4519" s="42">
        <v>0</v>
      </c>
      <c r="C4519" s="42">
        <f t="shared" si="72"/>
        <v>0</v>
      </c>
    </row>
    <row r="4520" spans="1:3" ht="14.45" customHeight="1" x14ac:dyDescent="0.2">
      <c r="A4520" s="35">
        <f>'O1-3'!E16</f>
        <v>0</v>
      </c>
      <c r="B4520" s="42">
        <v>0</v>
      </c>
      <c r="C4520" s="42">
        <f t="shared" si="72"/>
        <v>0</v>
      </c>
    </row>
    <row r="4521" spans="1:3" ht="14.45" customHeight="1" x14ac:dyDescent="0.2">
      <c r="A4521" s="35">
        <f>'O1-3'!E17</f>
        <v>0</v>
      </c>
      <c r="B4521" s="42">
        <v>0</v>
      </c>
      <c r="C4521" s="42">
        <f t="shared" si="72"/>
        <v>0</v>
      </c>
    </row>
    <row r="4522" spans="1:3" ht="14.45" customHeight="1" x14ac:dyDescent="0.2">
      <c r="A4522" s="35">
        <f>'O1-3'!E18</f>
        <v>0</v>
      </c>
      <c r="B4522" s="42">
        <v>0</v>
      </c>
      <c r="C4522" s="42">
        <f t="shared" si="72"/>
        <v>0</v>
      </c>
    </row>
    <row r="4523" spans="1:3" ht="14.45" customHeight="1" x14ac:dyDescent="0.2">
      <c r="A4523" s="35">
        <f>'O1-3'!E19</f>
        <v>0</v>
      </c>
      <c r="B4523" s="42">
        <v>0</v>
      </c>
      <c r="C4523" s="42">
        <f t="shared" si="72"/>
        <v>0</v>
      </c>
    </row>
    <row r="4524" spans="1:3" ht="14.45" customHeight="1" x14ac:dyDescent="0.2">
      <c r="A4524" s="35">
        <f>'O1-3'!E20</f>
        <v>0</v>
      </c>
      <c r="B4524" s="42">
        <v>0</v>
      </c>
      <c r="C4524" s="42">
        <f t="shared" si="72"/>
        <v>0</v>
      </c>
    </row>
    <row r="4525" spans="1:3" ht="14.45" customHeight="1" x14ac:dyDescent="0.2">
      <c r="A4525" s="35">
        <f>'O1-3'!E21</f>
        <v>0</v>
      </c>
      <c r="B4525" s="42">
        <v>0</v>
      </c>
      <c r="C4525" s="42">
        <f t="shared" si="72"/>
        <v>0</v>
      </c>
    </row>
    <row r="4526" spans="1:3" ht="14.45" customHeight="1" x14ac:dyDescent="0.2">
      <c r="A4526" s="35">
        <f>'O1-3'!E22</f>
        <v>0</v>
      </c>
      <c r="B4526" s="42">
        <v>0</v>
      </c>
      <c r="C4526" s="42">
        <f t="shared" si="72"/>
        <v>0</v>
      </c>
    </row>
    <row r="4527" spans="1:3" ht="14.45" customHeight="1" x14ac:dyDescent="0.2">
      <c r="A4527" s="35">
        <f>'O1-3'!E23</f>
        <v>0</v>
      </c>
      <c r="B4527" s="42">
        <v>0</v>
      </c>
      <c r="C4527" s="42">
        <f t="shared" si="72"/>
        <v>0</v>
      </c>
    </row>
    <row r="4528" spans="1:3" ht="14.45" customHeight="1" x14ac:dyDescent="0.2">
      <c r="A4528" s="35">
        <f>'O1-3'!E24</f>
        <v>0</v>
      </c>
      <c r="B4528" s="42">
        <v>0</v>
      </c>
      <c r="C4528" s="42">
        <f t="shared" si="72"/>
        <v>0</v>
      </c>
    </row>
    <row r="4529" spans="1:3" ht="14.45" customHeight="1" x14ac:dyDescent="0.2">
      <c r="A4529" s="35">
        <f>'O1-3'!E25</f>
        <v>0</v>
      </c>
      <c r="B4529" s="42">
        <v>0</v>
      </c>
      <c r="C4529" s="42">
        <f t="shared" si="72"/>
        <v>0</v>
      </c>
    </row>
    <row r="4530" spans="1:3" ht="14.45" customHeight="1" x14ac:dyDescent="0.2">
      <c r="A4530" s="35">
        <f>'O1-3'!E26</f>
        <v>0</v>
      </c>
      <c r="B4530" s="42">
        <v>0</v>
      </c>
      <c r="C4530" s="42">
        <f t="shared" si="72"/>
        <v>0</v>
      </c>
    </row>
    <row r="4531" spans="1:3" ht="14.45" customHeight="1" x14ac:dyDescent="0.2">
      <c r="A4531" s="35">
        <f>'O1-3'!E27</f>
        <v>0</v>
      </c>
      <c r="B4531" s="42">
        <v>0</v>
      </c>
      <c r="C4531" s="42">
        <f t="shared" si="72"/>
        <v>0</v>
      </c>
    </row>
    <row r="4532" spans="1:3" ht="14.45" customHeight="1" x14ac:dyDescent="0.2">
      <c r="A4532" s="35">
        <f>'O1-3'!E28</f>
        <v>0</v>
      </c>
      <c r="B4532" s="42">
        <v>0</v>
      </c>
      <c r="C4532" s="42">
        <f t="shared" si="72"/>
        <v>0</v>
      </c>
    </row>
    <row r="4533" spans="1:3" ht="14.45" customHeight="1" x14ac:dyDescent="0.2">
      <c r="A4533" s="35">
        <f>'O1-3'!E29</f>
        <v>0</v>
      </c>
      <c r="B4533" s="42">
        <v>0</v>
      </c>
      <c r="C4533" s="42">
        <f t="shared" si="72"/>
        <v>0</v>
      </c>
    </row>
    <row r="4534" spans="1:3" ht="14.45" customHeight="1" x14ac:dyDescent="0.2">
      <c r="A4534" s="35">
        <f>'O1-3'!E30</f>
        <v>0</v>
      </c>
      <c r="B4534" s="42">
        <v>0</v>
      </c>
      <c r="C4534" s="42">
        <f t="shared" si="72"/>
        <v>0</v>
      </c>
    </row>
    <row r="4535" spans="1:3" ht="14.45" customHeight="1" x14ac:dyDescent="0.2">
      <c r="A4535" s="35">
        <f>'O1-3'!E31</f>
        <v>0</v>
      </c>
      <c r="B4535" s="42">
        <v>0</v>
      </c>
      <c r="C4535" s="42">
        <f t="shared" si="72"/>
        <v>0</v>
      </c>
    </row>
    <row r="4536" spans="1:3" ht="14.45" customHeight="1" x14ac:dyDescent="0.2">
      <c r="A4536" s="35">
        <f>'O1-3'!E32</f>
        <v>0</v>
      </c>
      <c r="B4536" s="42">
        <v>0</v>
      </c>
      <c r="C4536" s="42">
        <f t="shared" si="72"/>
        <v>0</v>
      </c>
    </row>
    <row r="4537" spans="1:3" ht="14.45" customHeight="1" x14ac:dyDescent="0.2">
      <c r="A4537" s="35">
        <f>'O1-3'!E33</f>
        <v>0</v>
      </c>
      <c r="B4537" s="42">
        <v>0</v>
      </c>
      <c r="C4537" s="42">
        <f t="shared" si="72"/>
        <v>0</v>
      </c>
    </row>
    <row r="4538" spans="1:3" ht="14.45" customHeight="1" x14ac:dyDescent="0.2">
      <c r="A4538" s="35">
        <f>'O1-3'!E34</f>
        <v>0</v>
      </c>
      <c r="B4538" s="42">
        <v>0</v>
      </c>
      <c r="C4538" s="42">
        <f t="shared" si="72"/>
        <v>0</v>
      </c>
    </row>
    <row r="4539" spans="1:3" ht="14.45" customHeight="1" x14ac:dyDescent="0.2">
      <c r="A4539" s="35">
        <f>'O1-3'!E35</f>
        <v>0</v>
      </c>
      <c r="B4539" s="42">
        <v>0</v>
      </c>
      <c r="C4539" s="42">
        <f t="shared" si="72"/>
        <v>0</v>
      </c>
    </row>
    <row r="4540" spans="1:3" ht="14.45" customHeight="1" x14ac:dyDescent="0.2">
      <c r="A4540" s="35">
        <f>'O1-3'!E42</f>
        <v>0</v>
      </c>
      <c r="B4540" s="42">
        <v>0</v>
      </c>
      <c r="C4540" s="42">
        <f t="shared" si="72"/>
        <v>0</v>
      </c>
    </row>
    <row r="4541" spans="1:3" ht="14.45" customHeight="1" x14ac:dyDescent="0.2">
      <c r="A4541" s="35">
        <f>'O1-3'!E43</f>
        <v>0</v>
      </c>
      <c r="B4541" s="42">
        <v>0</v>
      </c>
      <c r="C4541" s="42">
        <f t="shared" si="72"/>
        <v>0</v>
      </c>
    </row>
    <row r="4542" spans="1:3" ht="14.45" customHeight="1" x14ac:dyDescent="0.2">
      <c r="A4542" s="35">
        <f>'O1-3'!E44</f>
        <v>0</v>
      </c>
      <c r="B4542" s="42">
        <v>0</v>
      </c>
      <c r="C4542" s="42">
        <f t="shared" si="72"/>
        <v>0</v>
      </c>
    </row>
    <row r="4543" spans="1:3" ht="14.45" customHeight="1" x14ac:dyDescent="0.2">
      <c r="A4543" s="35">
        <f>'O1-3'!E45</f>
        <v>0</v>
      </c>
      <c r="B4543" s="42">
        <v>0</v>
      </c>
      <c r="C4543" s="42">
        <f t="shared" ref="C4543:C4606" si="73">A4543*B4543</f>
        <v>0</v>
      </c>
    </row>
    <row r="4544" spans="1:3" ht="14.45" customHeight="1" x14ac:dyDescent="0.2">
      <c r="A4544" s="35">
        <f>'O1-3'!E46</f>
        <v>0</v>
      </c>
      <c r="B4544" s="42">
        <v>0</v>
      </c>
      <c r="C4544" s="42">
        <f t="shared" si="73"/>
        <v>0</v>
      </c>
    </row>
    <row r="4545" spans="1:3" ht="14.45" customHeight="1" x14ac:dyDescent="0.2">
      <c r="A4545" s="35">
        <f>'O1-3'!E47</f>
        <v>0</v>
      </c>
      <c r="B4545" s="42">
        <v>0</v>
      </c>
      <c r="C4545" s="42">
        <f t="shared" si="73"/>
        <v>0</v>
      </c>
    </row>
    <row r="4546" spans="1:3" ht="14.45" customHeight="1" x14ac:dyDescent="0.2">
      <c r="A4546" s="35">
        <f>'O1-3'!E48</f>
        <v>0</v>
      </c>
      <c r="B4546" s="42">
        <v>0</v>
      </c>
      <c r="C4546" s="42">
        <f t="shared" si="73"/>
        <v>0</v>
      </c>
    </row>
    <row r="4547" spans="1:3" ht="14.45" customHeight="1" x14ac:dyDescent="0.2">
      <c r="A4547" s="35">
        <f>'O1-3'!E49</f>
        <v>0</v>
      </c>
      <c r="B4547" s="42">
        <v>0</v>
      </c>
      <c r="C4547" s="42">
        <f t="shared" si="73"/>
        <v>0</v>
      </c>
    </row>
    <row r="4548" spans="1:3" ht="14.45" customHeight="1" x14ac:dyDescent="0.2">
      <c r="A4548" s="35">
        <f>'O1-3'!E50</f>
        <v>0</v>
      </c>
      <c r="B4548" s="42">
        <v>0</v>
      </c>
      <c r="C4548" s="42">
        <f t="shared" si="73"/>
        <v>0</v>
      </c>
    </row>
    <row r="4549" spans="1:3" ht="14.45" customHeight="1" x14ac:dyDescent="0.2">
      <c r="A4549" s="35">
        <f>'O1-3'!E51</f>
        <v>0</v>
      </c>
      <c r="B4549" s="42">
        <v>0</v>
      </c>
      <c r="C4549" s="42">
        <f t="shared" si="73"/>
        <v>0</v>
      </c>
    </row>
    <row r="4550" spans="1:3" ht="14.45" customHeight="1" x14ac:dyDescent="0.2">
      <c r="A4550" s="35">
        <f>'O1-3'!E52</f>
        <v>0</v>
      </c>
      <c r="B4550" s="42">
        <v>0</v>
      </c>
      <c r="C4550" s="42">
        <f t="shared" si="73"/>
        <v>0</v>
      </c>
    </row>
    <row r="4551" spans="1:3" ht="14.45" customHeight="1" x14ac:dyDescent="0.2">
      <c r="A4551" s="35">
        <f>'O1-3'!E53</f>
        <v>0</v>
      </c>
      <c r="B4551" s="42">
        <v>0</v>
      </c>
      <c r="C4551" s="42">
        <f t="shared" si="73"/>
        <v>0</v>
      </c>
    </row>
    <row r="4552" spans="1:3" ht="14.45" customHeight="1" x14ac:dyDescent="0.2">
      <c r="A4552" s="35">
        <f>'O1-3'!F11</f>
        <v>0</v>
      </c>
      <c r="B4552" s="42">
        <v>0</v>
      </c>
      <c r="C4552" s="42">
        <f t="shared" si="73"/>
        <v>0</v>
      </c>
    </row>
    <row r="4553" spans="1:3" ht="14.45" customHeight="1" x14ac:dyDescent="0.2">
      <c r="A4553" s="35">
        <f>'O1-3'!F12</f>
        <v>0</v>
      </c>
      <c r="B4553" s="42">
        <v>0</v>
      </c>
      <c r="C4553" s="42">
        <f t="shared" si="73"/>
        <v>0</v>
      </c>
    </row>
    <row r="4554" spans="1:3" ht="14.45" customHeight="1" x14ac:dyDescent="0.2">
      <c r="A4554" s="35">
        <f>'O1-3'!F13</f>
        <v>0</v>
      </c>
      <c r="B4554" s="42">
        <v>0</v>
      </c>
      <c r="C4554" s="42">
        <f t="shared" si="73"/>
        <v>0</v>
      </c>
    </row>
    <row r="4555" spans="1:3" ht="14.45" customHeight="1" x14ac:dyDescent="0.2">
      <c r="A4555" s="35">
        <f>'O1-3'!F14</f>
        <v>0</v>
      </c>
      <c r="B4555" s="42">
        <v>0</v>
      </c>
      <c r="C4555" s="42">
        <f t="shared" si="73"/>
        <v>0</v>
      </c>
    </row>
    <row r="4556" spans="1:3" ht="14.45" customHeight="1" x14ac:dyDescent="0.2">
      <c r="A4556" s="35">
        <f>'O1-3'!F15</f>
        <v>0</v>
      </c>
      <c r="B4556" s="42">
        <v>0</v>
      </c>
      <c r="C4556" s="42">
        <f t="shared" si="73"/>
        <v>0</v>
      </c>
    </row>
    <row r="4557" spans="1:3" ht="14.45" customHeight="1" x14ac:dyDescent="0.2">
      <c r="A4557" s="35">
        <f>'O1-3'!F16</f>
        <v>0</v>
      </c>
      <c r="B4557" s="42">
        <v>0</v>
      </c>
      <c r="C4557" s="42">
        <f t="shared" si="73"/>
        <v>0</v>
      </c>
    </row>
    <row r="4558" spans="1:3" ht="14.45" customHeight="1" x14ac:dyDescent="0.2">
      <c r="A4558" s="35">
        <f>'O1-3'!F17</f>
        <v>0</v>
      </c>
      <c r="B4558" s="42">
        <v>0</v>
      </c>
      <c r="C4558" s="42">
        <f t="shared" si="73"/>
        <v>0</v>
      </c>
    </row>
    <row r="4559" spans="1:3" ht="14.45" customHeight="1" x14ac:dyDescent="0.2">
      <c r="A4559" s="35">
        <f>'O1-3'!F18</f>
        <v>0</v>
      </c>
      <c r="B4559" s="42">
        <v>0</v>
      </c>
      <c r="C4559" s="42">
        <f t="shared" si="73"/>
        <v>0</v>
      </c>
    </row>
    <row r="4560" spans="1:3" ht="14.45" customHeight="1" x14ac:dyDescent="0.2">
      <c r="A4560" s="35">
        <f>'O1-3'!F19</f>
        <v>0</v>
      </c>
      <c r="B4560" s="42">
        <v>0</v>
      </c>
      <c r="C4560" s="42">
        <f t="shared" si="73"/>
        <v>0</v>
      </c>
    </row>
    <row r="4561" spans="1:3" ht="14.45" customHeight="1" x14ac:dyDescent="0.2">
      <c r="A4561" s="35">
        <f>'O1-3'!F20</f>
        <v>0</v>
      </c>
      <c r="B4561" s="42">
        <v>0</v>
      </c>
      <c r="C4561" s="42">
        <f t="shared" si="73"/>
        <v>0</v>
      </c>
    </row>
    <row r="4562" spans="1:3" ht="14.45" customHeight="1" x14ac:dyDescent="0.2">
      <c r="A4562" s="35">
        <f>'O1-3'!F21</f>
        <v>0</v>
      </c>
      <c r="B4562" s="42">
        <v>0</v>
      </c>
      <c r="C4562" s="42">
        <f t="shared" si="73"/>
        <v>0</v>
      </c>
    </row>
    <row r="4563" spans="1:3" ht="14.45" customHeight="1" x14ac:dyDescent="0.2">
      <c r="A4563" s="35">
        <f>'O1-3'!F22</f>
        <v>0</v>
      </c>
      <c r="B4563" s="42">
        <v>0</v>
      </c>
      <c r="C4563" s="42">
        <f t="shared" si="73"/>
        <v>0</v>
      </c>
    </row>
    <row r="4564" spans="1:3" ht="14.45" customHeight="1" x14ac:dyDescent="0.2">
      <c r="A4564" s="35">
        <f>'O1-3'!F23</f>
        <v>0</v>
      </c>
      <c r="B4564" s="42">
        <v>0</v>
      </c>
      <c r="C4564" s="42">
        <f t="shared" si="73"/>
        <v>0</v>
      </c>
    </row>
    <row r="4565" spans="1:3" ht="14.45" customHeight="1" x14ac:dyDescent="0.2">
      <c r="A4565" s="35">
        <f>'O1-3'!F24</f>
        <v>0</v>
      </c>
      <c r="B4565" s="42">
        <v>0</v>
      </c>
      <c r="C4565" s="42">
        <f t="shared" si="73"/>
        <v>0</v>
      </c>
    </row>
    <row r="4566" spans="1:3" ht="14.45" customHeight="1" x14ac:dyDescent="0.2">
      <c r="A4566" s="35">
        <f>'O1-3'!F25</f>
        <v>0</v>
      </c>
      <c r="B4566" s="42">
        <v>0</v>
      </c>
      <c r="C4566" s="42">
        <f t="shared" si="73"/>
        <v>0</v>
      </c>
    </row>
    <row r="4567" spans="1:3" ht="14.45" customHeight="1" x14ac:dyDescent="0.2">
      <c r="A4567" s="35">
        <f>'O1-3'!F26</f>
        <v>0</v>
      </c>
      <c r="B4567" s="42">
        <v>0</v>
      </c>
      <c r="C4567" s="42">
        <f t="shared" si="73"/>
        <v>0</v>
      </c>
    </row>
    <row r="4568" spans="1:3" ht="14.45" customHeight="1" x14ac:dyDescent="0.2">
      <c r="A4568" s="35">
        <f>'O1-3'!F27</f>
        <v>0</v>
      </c>
      <c r="B4568" s="42">
        <v>0</v>
      </c>
      <c r="C4568" s="42">
        <f t="shared" si="73"/>
        <v>0</v>
      </c>
    </row>
    <row r="4569" spans="1:3" ht="14.45" customHeight="1" x14ac:dyDescent="0.2">
      <c r="A4569" s="35">
        <f>'O1-3'!F28</f>
        <v>0</v>
      </c>
      <c r="B4569" s="42">
        <v>0</v>
      </c>
      <c r="C4569" s="42">
        <f t="shared" si="73"/>
        <v>0</v>
      </c>
    </row>
    <row r="4570" spans="1:3" ht="14.45" customHeight="1" x14ac:dyDescent="0.2">
      <c r="A4570" s="35">
        <f>'O1-3'!F29</f>
        <v>0</v>
      </c>
      <c r="B4570" s="42">
        <v>0</v>
      </c>
      <c r="C4570" s="42">
        <f t="shared" si="73"/>
        <v>0</v>
      </c>
    </row>
    <row r="4571" spans="1:3" ht="14.45" customHeight="1" x14ac:dyDescent="0.2">
      <c r="A4571" s="35">
        <f>'O1-3'!F30</f>
        <v>0</v>
      </c>
      <c r="B4571" s="42">
        <v>0</v>
      </c>
      <c r="C4571" s="42">
        <f t="shared" si="73"/>
        <v>0</v>
      </c>
    </row>
    <row r="4572" spans="1:3" ht="14.45" customHeight="1" x14ac:dyDescent="0.2">
      <c r="A4572" s="35">
        <f>'O1-3'!F31</f>
        <v>0</v>
      </c>
      <c r="B4572" s="42">
        <v>0</v>
      </c>
      <c r="C4572" s="42">
        <f t="shared" si="73"/>
        <v>0</v>
      </c>
    </row>
    <row r="4573" spans="1:3" ht="14.45" customHeight="1" x14ac:dyDescent="0.2">
      <c r="A4573" s="35">
        <f>'O1-3'!F32</f>
        <v>0</v>
      </c>
      <c r="B4573" s="42">
        <v>0</v>
      </c>
      <c r="C4573" s="42">
        <f t="shared" si="73"/>
        <v>0</v>
      </c>
    </row>
    <row r="4574" spans="1:3" ht="14.45" customHeight="1" x14ac:dyDescent="0.2">
      <c r="A4574" s="35">
        <f>'O1-3'!F33</f>
        <v>0</v>
      </c>
      <c r="B4574" s="42">
        <v>0</v>
      </c>
      <c r="C4574" s="42">
        <f t="shared" si="73"/>
        <v>0</v>
      </c>
    </row>
    <row r="4575" spans="1:3" ht="14.45" customHeight="1" x14ac:dyDescent="0.2">
      <c r="A4575" s="35">
        <f>'O1-3'!F34</f>
        <v>0</v>
      </c>
      <c r="B4575" s="42">
        <v>0</v>
      </c>
      <c r="C4575" s="42">
        <f t="shared" si="73"/>
        <v>0</v>
      </c>
    </row>
    <row r="4576" spans="1:3" ht="14.45" customHeight="1" x14ac:dyDescent="0.2">
      <c r="A4576" s="35">
        <f>'O1-3'!F35</f>
        <v>0</v>
      </c>
      <c r="B4576" s="42">
        <v>0</v>
      </c>
      <c r="C4576" s="42">
        <f t="shared" si="73"/>
        <v>0</v>
      </c>
    </row>
    <row r="4577" spans="1:3" ht="14.45" customHeight="1" x14ac:dyDescent="0.2">
      <c r="A4577" s="35">
        <f>'O1-3'!G11</f>
        <v>0</v>
      </c>
      <c r="B4577" s="42">
        <v>0</v>
      </c>
      <c r="C4577" s="42">
        <f t="shared" si="73"/>
        <v>0</v>
      </c>
    </row>
    <row r="4578" spans="1:3" ht="14.45" customHeight="1" x14ac:dyDescent="0.2">
      <c r="A4578" s="35">
        <f>'O1-3'!G12</f>
        <v>0</v>
      </c>
      <c r="B4578" s="42">
        <v>0</v>
      </c>
      <c r="C4578" s="42">
        <f t="shared" si="73"/>
        <v>0</v>
      </c>
    </row>
    <row r="4579" spans="1:3" ht="14.45" customHeight="1" x14ac:dyDescent="0.2">
      <c r="A4579" s="35">
        <f>'O1-3'!G13</f>
        <v>0</v>
      </c>
      <c r="B4579" s="42">
        <v>0</v>
      </c>
      <c r="C4579" s="42">
        <f t="shared" si="73"/>
        <v>0</v>
      </c>
    </row>
    <row r="4580" spans="1:3" ht="14.45" customHeight="1" x14ac:dyDescent="0.2">
      <c r="A4580" s="35">
        <f>'O1-3'!G14</f>
        <v>0</v>
      </c>
      <c r="B4580" s="42">
        <v>0</v>
      </c>
      <c r="C4580" s="42">
        <f t="shared" si="73"/>
        <v>0</v>
      </c>
    </row>
    <row r="4581" spans="1:3" ht="14.45" customHeight="1" x14ac:dyDescent="0.2">
      <c r="A4581" s="35">
        <f>'O1-3'!G15</f>
        <v>0</v>
      </c>
      <c r="B4581" s="42">
        <v>0</v>
      </c>
      <c r="C4581" s="42">
        <f t="shared" si="73"/>
        <v>0</v>
      </c>
    </row>
    <row r="4582" spans="1:3" ht="14.45" customHeight="1" x14ac:dyDescent="0.2">
      <c r="A4582" s="35">
        <f>'O1-3'!G16</f>
        <v>0</v>
      </c>
      <c r="B4582" s="42">
        <v>0</v>
      </c>
      <c r="C4582" s="42">
        <f t="shared" si="73"/>
        <v>0</v>
      </c>
    </row>
    <row r="4583" spans="1:3" ht="14.45" customHeight="1" x14ac:dyDescent="0.2">
      <c r="A4583" s="35">
        <f>'O1-3'!G17</f>
        <v>0</v>
      </c>
      <c r="B4583" s="42">
        <v>0</v>
      </c>
      <c r="C4583" s="42">
        <f t="shared" si="73"/>
        <v>0</v>
      </c>
    </row>
    <row r="4584" spans="1:3" ht="14.45" customHeight="1" x14ac:dyDescent="0.2">
      <c r="A4584" s="35">
        <f>'O1-3'!G18</f>
        <v>0</v>
      </c>
      <c r="B4584" s="42">
        <v>0</v>
      </c>
      <c r="C4584" s="42">
        <f t="shared" si="73"/>
        <v>0</v>
      </c>
    </row>
    <row r="4585" spans="1:3" ht="14.45" customHeight="1" x14ac:dyDescent="0.2">
      <c r="A4585" s="35">
        <f>'O1-3'!G19</f>
        <v>0</v>
      </c>
      <c r="B4585" s="42">
        <v>0</v>
      </c>
      <c r="C4585" s="42">
        <f t="shared" si="73"/>
        <v>0</v>
      </c>
    </row>
    <row r="4586" spans="1:3" ht="14.45" customHeight="1" x14ac:dyDescent="0.2">
      <c r="A4586" s="35">
        <f>'O1-3'!G20</f>
        <v>0</v>
      </c>
      <c r="B4586" s="42">
        <v>0</v>
      </c>
      <c r="C4586" s="42">
        <f t="shared" si="73"/>
        <v>0</v>
      </c>
    </row>
    <row r="4587" spans="1:3" ht="14.45" customHeight="1" x14ac:dyDescent="0.2">
      <c r="A4587" s="35">
        <f>'O1-3'!G21</f>
        <v>0</v>
      </c>
      <c r="B4587" s="42">
        <v>0</v>
      </c>
      <c r="C4587" s="42">
        <f t="shared" si="73"/>
        <v>0</v>
      </c>
    </row>
    <row r="4588" spans="1:3" ht="14.45" customHeight="1" x14ac:dyDescent="0.2">
      <c r="A4588" s="35">
        <f>'O1-3'!G22</f>
        <v>0</v>
      </c>
      <c r="B4588" s="42">
        <v>0</v>
      </c>
      <c r="C4588" s="42">
        <f t="shared" si="73"/>
        <v>0</v>
      </c>
    </row>
    <row r="4589" spans="1:3" ht="14.45" customHeight="1" x14ac:dyDescent="0.2">
      <c r="A4589" s="35">
        <f>'O1-3'!G23</f>
        <v>0</v>
      </c>
      <c r="B4589" s="42">
        <v>0</v>
      </c>
      <c r="C4589" s="42">
        <f t="shared" si="73"/>
        <v>0</v>
      </c>
    </row>
    <row r="4590" spans="1:3" ht="14.45" customHeight="1" x14ac:dyDescent="0.2">
      <c r="A4590" s="35">
        <f>'O1-3'!G24</f>
        <v>0</v>
      </c>
      <c r="B4590" s="42">
        <v>0</v>
      </c>
      <c r="C4590" s="42">
        <f t="shared" si="73"/>
        <v>0</v>
      </c>
    </row>
    <row r="4591" spans="1:3" ht="14.45" customHeight="1" x14ac:dyDescent="0.2">
      <c r="A4591" s="35">
        <f>'O1-3'!G25</f>
        <v>0</v>
      </c>
      <c r="B4591" s="42">
        <v>0</v>
      </c>
      <c r="C4591" s="42">
        <f t="shared" si="73"/>
        <v>0</v>
      </c>
    </row>
    <row r="4592" spans="1:3" ht="14.45" customHeight="1" x14ac:dyDescent="0.2">
      <c r="A4592" s="35">
        <f>'O1-3'!G26</f>
        <v>0</v>
      </c>
      <c r="B4592" s="42">
        <v>0</v>
      </c>
      <c r="C4592" s="42">
        <f t="shared" si="73"/>
        <v>0</v>
      </c>
    </row>
    <row r="4593" spans="1:3" ht="14.45" customHeight="1" x14ac:dyDescent="0.2">
      <c r="A4593" s="35">
        <f>'O1-3'!G27</f>
        <v>0</v>
      </c>
      <c r="B4593" s="42">
        <v>0</v>
      </c>
      <c r="C4593" s="42">
        <f t="shared" si="73"/>
        <v>0</v>
      </c>
    </row>
    <row r="4594" spans="1:3" ht="14.45" customHeight="1" x14ac:dyDescent="0.2">
      <c r="A4594" s="35">
        <f>'O1-3'!G28</f>
        <v>0</v>
      </c>
      <c r="B4594" s="42">
        <v>0</v>
      </c>
      <c r="C4594" s="42">
        <f t="shared" si="73"/>
        <v>0</v>
      </c>
    </row>
    <row r="4595" spans="1:3" ht="14.45" customHeight="1" x14ac:dyDescent="0.2">
      <c r="A4595" s="35">
        <f>'O1-3'!G29</f>
        <v>0</v>
      </c>
      <c r="B4595" s="42">
        <v>0</v>
      </c>
      <c r="C4595" s="42">
        <f t="shared" si="73"/>
        <v>0</v>
      </c>
    </row>
    <row r="4596" spans="1:3" ht="14.45" customHeight="1" x14ac:dyDescent="0.2">
      <c r="A4596" s="35">
        <f>'O1-3'!G30</f>
        <v>0</v>
      </c>
      <c r="B4596" s="42">
        <v>0</v>
      </c>
      <c r="C4596" s="42">
        <f t="shared" si="73"/>
        <v>0</v>
      </c>
    </row>
    <row r="4597" spans="1:3" ht="14.45" customHeight="1" x14ac:dyDescent="0.2">
      <c r="A4597" s="35">
        <f>'O1-3'!G31</f>
        <v>0</v>
      </c>
      <c r="B4597" s="42">
        <v>0</v>
      </c>
      <c r="C4597" s="42">
        <f t="shared" si="73"/>
        <v>0</v>
      </c>
    </row>
    <row r="4598" spans="1:3" ht="14.45" customHeight="1" x14ac:dyDescent="0.2">
      <c r="A4598" s="35">
        <f>'O1-3'!G32</f>
        <v>0</v>
      </c>
      <c r="B4598" s="42">
        <v>0</v>
      </c>
      <c r="C4598" s="42">
        <f t="shared" si="73"/>
        <v>0</v>
      </c>
    </row>
    <row r="4599" spans="1:3" ht="14.45" customHeight="1" x14ac:dyDescent="0.2">
      <c r="A4599" s="35">
        <f>'O1-3'!G33</f>
        <v>0</v>
      </c>
      <c r="B4599" s="42">
        <v>0</v>
      </c>
      <c r="C4599" s="42">
        <f t="shared" si="73"/>
        <v>0</v>
      </c>
    </row>
    <row r="4600" spans="1:3" ht="14.45" customHeight="1" x14ac:dyDescent="0.2">
      <c r="A4600" s="35">
        <f>'O1-3'!G34</f>
        <v>0</v>
      </c>
      <c r="B4600" s="42">
        <v>0</v>
      </c>
      <c r="C4600" s="42">
        <f t="shared" si="73"/>
        <v>0</v>
      </c>
    </row>
    <row r="4601" spans="1:3" ht="14.45" customHeight="1" x14ac:dyDescent="0.2">
      <c r="A4601" s="35">
        <f>'O1-3'!G35</f>
        <v>0</v>
      </c>
      <c r="B4601" s="42">
        <v>0</v>
      </c>
      <c r="C4601" s="42">
        <f t="shared" si="73"/>
        <v>0</v>
      </c>
    </row>
    <row r="4602" spans="1:3" ht="14.45" customHeight="1" x14ac:dyDescent="0.2">
      <c r="A4602" s="35">
        <f>'O1-3'!G42</f>
        <v>0</v>
      </c>
      <c r="B4602" s="42">
        <v>0</v>
      </c>
      <c r="C4602" s="42">
        <f t="shared" si="73"/>
        <v>0</v>
      </c>
    </row>
    <row r="4603" spans="1:3" ht="14.45" customHeight="1" x14ac:dyDescent="0.2">
      <c r="A4603" s="35">
        <f>'O1-3'!G43</f>
        <v>0</v>
      </c>
      <c r="B4603" s="42">
        <v>0</v>
      </c>
      <c r="C4603" s="42">
        <f t="shared" si="73"/>
        <v>0</v>
      </c>
    </row>
    <row r="4604" spans="1:3" ht="14.45" customHeight="1" x14ac:dyDescent="0.2">
      <c r="A4604" s="35">
        <f>'O1-3'!G44</f>
        <v>0</v>
      </c>
      <c r="B4604" s="42">
        <v>0</v>
      </c>
      <c r="C4604" s="42">
        <f t="shared" si="73"/>
        <v>0</v>
      </c>
    </row>
    <row r="4605" spans="1:3" ht="14.45" customHeight="1" x14ac:dyDescent="0.2">
      <c r="A4605" s="35">
        <f>'O1-3'!G45</f>
        <v>0</v>
      </c>
      <c r="B4605" s="42">
        <v>0</v>
      </c>
      <c r="C4605" s="42">
        <f t="shared" si="73"/>
        <v>0</v>
      </c>
    </row>
    <row r="4606" spans="1:3" ht="14.45" customHeight="1" x14ac:dyDescent="0.2">
      <c r="A4606" s="35">
        <f>'O1-3'!G46</f>
        <v>0</v>
      </c>
      <c r="B4606" s="42">
        <v>0</v>
      </c>
      <c r="C4606" s="42">
        <f t="shared" si="73"/>
        <v>0</v>
      </c>
    </row>
    <row r="4607" spans="1:3" ht="14.45" customHeight="1" x14ac:dyDescent="0.2">
      <c r="A4607" s="35">
        <f>'O1-3'!G47</f>
        <v>0</v>
      </c>
      <c r="B4607" s="42">
        <v>0</v>
      </c>
      <c r="C4607" s="42">
        <f t="shared" ref="C4607:C4670" si="74">A4607*B4607</f>
        <v>0</v>
      </c>
    </row>
    <row r="4608" spans="1:3" ht="14.45" customHeight="1" x14ac:dyDescent="0.2">
      <c r="A4608" s="35">
        <f>'O1-3'!G48</f>
        <v>0</v>
      </c>
      <c r="B4608" s="42">
        <v>0</v>
      </c>
      <c r="C4608" s="42">
        <f t="shared" si="74"/>
        <v>0</v>
      </c>
    </row>
    <row r="4609" spans="1:3" ht="14.45" customHeight="1" x14ac:dyDescent="0.2">
      <c r="A4609" s="35">
        <f>'O1-3'!G49</f>
        <v>0</v>
      </c>
      <c r="B4609" s="42">
        <v>0</v>
      </c>
      <c r="C4609" s="42">
        <f t="shared" si="74"/>
        <v>0</v>
      </c>
    </row>
    <row r="4610" spans="1:3" ht="14.45" customHeight="1" x14ac:dyDescent="0.2">
      <c r="A4610" s="35">
        <f>'O1-3'!G50</f>
        <v>0</v>
      </c>
      <c r="B4610" s="42">
        <v>0</v>
      </c>
      <c r="C4610" s="42">
        <f t="shared" si="74"/>
        <v>0</v>
      </c>
    </row>
    <row r="4611" spans="1:3" ht="14.45" customHeight="1" x14ac:dyDescent="0.2">
      <c r="A4611" s="35">
        <f>'O1-3'!G51</f>
        <v>0</v>
      </c>
      <c r="B4611" s="42">
        <v>0</v>
      </c>
      <c r="C4611" s="42">
        <f t="shared" si="74"/>
        <v>0</v>
      </c>
    </row>
    <row r="4612" spans="1:3" ht="14.45" customHeight="1" x14ac:dyDescent="0.2">
      <c r="A4612" s="35">
        <f>'O1-3'!G52</f>
        <v>0</v>
      </c>
      <c r="B4612" s="42">
        <v>0</v>
      </c>
      <c r="C4612" s="42">
        <f t="shared" si="74"/>
        <v>0</v>
      </c>
    </row>
    <row r="4613" spans="1:3" ht="14.45" customHeight="1" x14ac:dyDescent="0.2">
      <c r="A4613" s="35">
        <f>'O1-3'!G53</f>
        <v>0</v>
      </c>
      <c r="B4613" s="42">
        <v>0</v>
      </c>
      <c r="C4613" s="42">
        <f t="shared" si="74"/>
        <v>0</v>
      </c>
    </row>
    <row r="4614" spans="1:3" ht="14.45" customHeight="1" x14ac:dyDescent="0.2">
      <c r="A4614" s="35">
        <f>'O1-3'!H11</f>
        <v>0</v>
      </c>
      <c r="B4614" s="42">
        <v>0</v>
      </c>
      <c r="C4614" s="42">
        <f t="shared" si="74"/>
        <v>0</v>
      </c>
    </row>
    <row r="4615" spans="1:3" ht="14.45" customHeight="1" x14ac:dyDescent="0.2">
      <c r="A4615" s="35">
        <f>'O1-3'!H12</f>
        <v>0</v>
      </c>
      <c r="B4615" s="42">
        <v>0</v>
      </c>
      <c r="C4615" s="42">
        <f t="shared" si="74"/>
        <v>0</v>
      </c>
    </row>
    <row r="4616" spans="1:3" ht="14.45" customHeight="1" x14ac:dyDescent="0.2">
      <c r="A4616" s="35">
        <f>'O1-3'!H13</f>
        <v>0</v>
      </c>
      <c r="B4616" s="42">
        <v>0</v>
      </c>
      <c r="C4616" s="42">
        <f t="shared" si="74"/>
        <v>0</v>
      </c>
    </row>
    <row r="4617" spans="1:3" ht="14.45" customHeight="1" x14ac:dyDescent="0.2">
      <c r="A4617" s="35">
        <f>'O1-3'!H14</f>
        <v>0</v>
      </c>
      <c r="B4617" s="42">
        <v>0</v>
      </c>
      <c r="C4617" s="42">
        <f t="shared" si="74"/>
        <v>0</v>
      </c>
    </row>
    <row r="4618" spans="1:3" ht="14.45" customHeight="1" x14ac:dyDescent="0.2">
      <c r="A4618" s="35">
        <f>'O1-3'!H15</f>
        <v>0</v>
      </c>
      <c r="B4618" s="42">
        <v>0</v>
      </c>
      <c r="C4618" s="42">
        <f t="shared" si="74"/>
        <v>0</v>
      </c>
    </row>
    <row r="4619" spans="1:3" ht="14.45" customHeight="1" x14ac:dyDescent="0.2">
      <c r="A4619" s="35">
        <f>'O1-3'!H16</f>
        <v>0</v>
      </c>
      <c r="B4619" s="42">
        <v>0</v>
      </c>
      <c r="C4619" s="42">
        <f t="shared" si="74"/>
        <v>0</v>
      </c>
    </row>
    <row r="4620" spans="1:3" ht="14.45" customHeight="1" x14ac:dyDescent="0.2">
      <c r="A4620" s="35">
        <f>'O1-3'!H17</f>
        <v>0</v>
      </c>
      <c r="B4620" s="42">
        <v>0</v>
      </c>
      <c r="C4620" s="42">
        <f t="shared" si="74"/>
        <v>0</v>
      </c>
    </row>
    <row r="4621" spans="1:3" ht="14.45" customHeight="1" x14ac:dyDescent="0.2">
      <c r="A4621" s="35">
        <f>'O1-3'!H18</f>
        <v>0</v>
      </c>
      <c r="B4621" s="42">
        <v>0</v>
      </c>
      <c r="C4621" s="42">
        <f t="shared" si="74"/>
        <v>0</v>
      </c>
    </row>
    <row r="4622" spans="1:3" ht="14.45" customHeight="1" x14ac:dyDescent="0.2">
      <c r="A4622" s="35">
        <f>'O1-3'!H19</f>
        <v>0</v>
      </c>
      <c r="B4622" s="42">
        <v>0</v>
      </c>
      <c r="C4622" s="42">
        <f t="shared" si="74"/>
        <v>0</v>
      </c>
    </row>
    <row r="4623" spans="1:3" ht="14.45" customHeight="1" x14ac:dyDescent="0.2">
      <c r="A4623" s="35">
        <f>'O1-3'!H20</f>
        <v>0</v>
      </c>
      <c r="B4623" s="42">
        <v>0</v>
      </c>
      <c r="C4623" s="42">
        <f t="shared" si="74"/>
        <v>0</v>
      </c>
    </row>
    <row r="4624" spans="1:3" ht="14.45" customHeight="1" x14ac:dyDescent="0.2">
      <c r="A4624" s="35">
        <f>'O1-3'!H21</f>
        <v>0</v>
      </c>
      <c r="B4624" s="42">
        <v>0</v>
      </c>
      <c r="C4624" s="42">
        <f t="shared" si="74"/>
        <v>0</v>
      </c>
    </row>
    <row r="4625" spans="1:3" ht="14.45" customHeight="1" x14ac:dyDescent="0.2">
      <c r="A4625" s="35">
        <f>'O1-3'!H22</f>
        <v>0</v>
      </c>
      <c r="B4625" s="42">
        <v>0</v>
      </c>
      <c r="C4625" s="42">
        <f t="shared" si="74"/>
        <v>0</v>
      </c>
    </row>
    <row r="4626" spans="1:3" ht="14.45" customHeight="1" x14ac:dyDescent="0.2">
      <c r="A4626" s="35">
        <f>'O1-3'!H23</f>
        <v>0</v>
      </c>
      <c r="B4626" s="42">
        <v>0</v>
      </c>
      <c r="C4626" s="42">
        <f t="shared" si="74"/>
        <v>0</v>
      </c>
    </row>
    <row r="4627" spans="1:3" ht="14.45" customHeight="1" x14ac:dyDescent="0.2">
      <c r="A4627" s="35">
        <f>'O1-3'!H24</f>
        <v>0</v>
      </c>
      <c r="B4627" s="42">
        <v>0</v>
      </c>
      <c r="C4627" s="42">
        <f t="shared" si="74"/>
        <v>0</v>
      </c>
    </row>
    <row r="4628" spans="1:3" ht="14.45" customHeight="1" x14ac:dyDescent="0.2">
      <c r="A4628" s="35">
        <f>'O1-3'!H25</f>
        <v>0</v>
      </c>
      <c r="B4628" s="42">
        <v>0</v>
      </c>
      <c r="C4628" s="42">
        <f t="shared" si="74"/>
        <v>0</v>
      </c>
    </row>
    <row r="4629" spans="1:3" ht="14.45" customHeight="1" x14ac:dyDescent="0.2">
      <c r="A4629" s="35">
        <f>'O1-3'!H26</f>
        <v>0</v>
      </c>
      <c r="B4629" s="42">
        <v>0</v>
      </c>
      <c r="C4629" s="42">
        <f t="shared" si="74"/>
        <v>0</v>
      </c>
    </row>
    <row r="4630" spans="1:3" ht="14.45" customHeight="1" x14ac:dyDescent="0.2">
      <c r="A4630" s="35">
        <f>'O1-3'!H27</f>
        <v>0</v>
      </c>
      <c r="B4630" s="42">
        <v>0</v>
      </c>
      <c r="C4630" s="42">
        <f t="shared" si="74"/>
        <v>0</v>
      </c>
    </row>
    <row r="4631" spans="1:3" ht="14.45" customHeight="1" x14ac:dyDescent="0.2">
      <c r="A4631" s="35">
        <f>'O1-3'!H28</f>
        <v>0</v>
      </c>
      <c r="B4631" s="42">
        <v>0</v>
      </c>
      <c r="C4631" s="42">
        <f t="shared" si="74"/>
        <v>0</v>
      </c>
    </row>
    <row r="4632" spans="1:3" ht="14.45" customHeight="1" x14ac:dyDescent="0.2">
      <c r="A4632" s="35">
        <f>'O1-3'!H29</f>
        <v>0</v>
      </c>
      <c r="B4632" s="42">
        <v>0</v>
      </c>
      <c r="C4632" s="42">
        <f t="shared" si="74"/>
        <v>0</v>
      </c>
    </row>
    <row r="4633" spans="1:3" ht="14.45" customHeight="1" x14ac:dyDescent="0.2">
      <c r="A4633" s="35">
        <f>'O1-3'!H30</f>
        <v>0</v>
      </c>
      <c r="B4633" s="42">
        <v>0</v>
      </c>
      <c r="C4633" s="42">
        <f t="shared" si="74"/>
        <v>0</v>
      </c>
    </row>
    <row r="4634" spans="1:3" ht="14.45" customHeight="1" x14ac:dyDescent="0.2">
      <c r="A4634" s="35">
        <f>'O1-3'!H31</f>
        <v>0</v>
      </c>
      <c r="B4634" s="42">
        <v>0</v>
      </c>
      <c r="C4634" s="42">
        <f t="shared" si="74"/>
        <v>0</v>
      </c>
    </row>
    <row r="4635" spans="1:3" ht="14.45" customHeight="1" x14ac:dyDescent="0.2">
      <c r="A4635" s="35">
        <f>'O1-3'!H32</f>
        <v>0</v>
      </c>
      <c r="B4635" s="42">
        <v>0</v>
      </c>
      <c r="C4635" s="42">
        <f t="shared" si="74"/>
        <v>0</v>
      </c>
    </row>
    <row r="4636" spans="1:3" ht="14.45" customHeight="1" x14ac:dyDescent="0.2">
      <c r="A4636" s="35">
        <f>'O1-3'!H33</f>
        <v>0</v>
      </c>
      <c r="B4636" s="42">
        <v>0</v>
      </c>
      <c r="C4636" s="42">
        <f t="shared" si="74"/>
        <v>0</v>
      </c>
    </row>
    <row r="4637" spans="1:3" ht="14.45" customHeight="1" x14ac:dyDescent="0.2">
      <c r="A4637" s="35">
        <f>'O1-3'!H34</f>
        <v>0</v>
      </c>
      <c r="B4637" s="42">
        <v>0</v>
      </c>
      <c r="C4637" s="42">
        <f t="shared" si="74"/>
        <v>0</v>
      </c>
    </row>
    <row r="4638" spans="1:3" ht="14.45" customHeight="1" x14ac:dyDescent="0.2">
      <c r="A4638" s="35">
        <f>'O1-3'!H35</f>
        <v>0</v>
      </c>
      <c r="B4638" s="42">
        <v>0</v>
      </c>
      <c r="C4638" s="42">
        <f t="shared" si="74"/>
        <v>0</v>
      </c>
    </row>
    <row r="4639" spans="1:3" ht="14.45" customHeight="1" x14ac:dyDescent="0.2">
      <c r="A4639" s="35">
        <f>'O1-3'!I11</f>
        <v>0</v>
      </c>
      <c r="B4639" s="42">
        <v>0</v>
      </c>
      <c r="C4639" s="42">
        <f t="shared" si="74"/>
        <v>0</v>
      </c>
    </row>
    <row r="4640" spans="1:3" ht="14.45" customHeight="1" x14ac:dyDescent="0.2">
      <c r="A4640" s="35">
        <f>'O1-3'!I12</f>
        <v>0</v>
      </c>
      <c r="B4640" s="42">
        <v>0</v>
      </c>
      <c r="C4640" s="42">
        <f t="shared" si="74"/>
        <v>0</v>
      </c>
    </row>
    <row r="4641" spans="1:3" ht="14.45" customHeight="1" x14ac:dyDescent="0.2">
      <c r="A4641" s="35">
        <f>'O1-3'!I13</f>
        <v>0</v>
      </c>
      <c r="B4641" s="42">
        <v>0</v>
      </c>
      <c r="C4641" s="42">
        <f t="shared" si="74"/>
        <v>0</v>
      </c>
    </row>
    <row r="4642" spans="1:3" ht="14.45" customHeight="1" x14ac:dyDescent="0.2">
      <c r="A4642" s="35">
        <f>'O1-3'!I14</f>
        <v>0</v>
      </c>
      <c r="B4642" s="42">
        <v>0</v>
      </c>
      <c r="C4642" s="42">
        <f t="shared" si="74"/>
        <v>0</v>
      </c>
    </row>
    <row r="4643" spans="1:3" ht="14.45" customHeight="1" x14ac:dyDescent="0.2">
      <c r="A4643" s="35">
        <f>'O1-3'!I15</f>
        <v>0</v>
      </c>
      <c r="B4643" s="42">
        <v>0</v>
      </c>
      <c r="C4643" s="42">
        <f t="shared" si="74"/>
        <v>0</v>
      </c>
    </row>
    <row r="4644" spans="1:3" ht="14.45" customHeight="1" x14ac:dyDescent="0.2">
      <c r="A4644" s="35">
        <f>'O1-3'!I16</f>
        <v>0</v>
      </c>
      <c r="B4644" s="42">
        <v>0</v>
      </c>
      <c r="C4644" s="42">
        <f t="shared" si="74"/>
        <v>0</v>
      </c>
    </row>
    <row r="4645" spans="1:3" ht="14.45" customHeight="1" x14ac:dyDescent="0.2">
      <c r="A4645" s="35">
        <f>'O1-3'!I17</f>
        <v>0</v>
      </c>
      <c r="B4645" s="42">
        <v>0</v>
      </c>
      <c r="C4645" s="42">
        <f t="shared" si="74"/>
        <v>0</v>
      </c>
    </row>
    <row r="4646" spans="1:3" ht="14.45" customHeight="1" x14ac:dyDescent="0.2">
      <c r="A4646" s="35">
        <f>'O1-3'!I18</f>
        <v>0</v>
      </c>
      <c r="B4646" s="42">
        <v>0</v>
      </c>
      <c r="C4646" s="42">
        <f t="shared" si="74"/>
        <v>0</v>
      </c>
    </row>
    <row r="4647" spans="1:3" ht="14.45" customHeight="1" x14ac:dyDescent="0.2">
      <c r="A4647" s="35">
        <f>'O1-3'!I19</f>
        <v>0</v>
      </c>
      <c r="B4647" s="42">
        <v>0</v>
      </c>
      <c r="C4647" s="42">
        <f t="shared" si="74"/>
        <v>0</v>
      </c>
    </row>
    <row r="4648" spans="1:3" ht="14.45" customHeight="1" x14ac:dyDescent="0.2">
      <c r="A4648" s="35">
        <f>'O1-3'!I20</f>
        <v>0</v>
      </c>
      <c r="B4648" s="42">
        <v>0</v>
      </c>
      <c r="C4648" s="42">
        <f t="shared" si="74"/>
        <v>0</v>
      </c>
    </row>
    <row r="4649" spans="1:3" ht="14.45" customHeight="1" x14ac:dyDescent="0.2">
      <c r="A4649" s="35">
        <f>'O1-3'!I21</f>
        <v>0</v>
      </c>
      <c r="B4649" s="42">
        <v>0</v>
      </c>
      <c r="C4649" s="42">
        <f t="shared" si="74"/>
        <v>0</v>
      </c>
    </row>
    <row r="4650" spans="1:3" ht="14.45" customHeight="1" x14ac:dyDescent="0.2">
      <c r="A4650" s="35">
        <f>'O1-3'!I22</f>
        <v>0</v>
      </c>
      <c r="B4650" s="42">
        <v>0</v>
      </c>
      <c r="C4650" s="42">
        <f t="shared" si="74"/>
        <v>0</v>
      </c>
    </row>
    <row r="4651" spans="1:3" ht="14.45" customHeight="1" x14ac:dyDescent="0.2">
      <c r="A4651" s="35">
        <f>'O1-3'!I23</f>
        <v>0</v>
      </c>
      <c r="B4651" s="42">
        <v>0</v>
      </c>
      <c r="C4651" s="42">
        <f t="shared" si="74"/>
        <v>0</v>
      </c>
    </row>
    <row r="4652" spans="1:3" ht="14.45" customHeight="1" x14ac:dyDescent="0.2">
      <c r="A4652" s="35">
        <f>'O1-3'!I24</f>
        <v>0</v>
      </c>
      <c r="B4652" s="42">
        <v>0</v>
      </c>
      <c r="C4652" s="42">
        <f t="shared" si="74"/>
        <v>0</v>
      </c>
    </row>
    <row r="4653" spans="1:3" ht="14.45" customHeight="1" x14ac:dyDescent="0.2">
      <c r="A4653" s="35">
        <f>'O1-3'!I25</f>
        <v>0</v>
      </c>
      <c r="B4653" s="42">
        <v>0</v>
      </c>
      <c r="C4653" s="42">
        <f t="shared" si="74"/>
        <v>0</v>
      </c>
    </row>
    <row r="4654" spans="1:3" ht="14.45" customHeight="1" x14ac:dyDescent="0.2">
      <c r="A4654" s="35">
        <f>'O1-3'!I26</f>
        <v>0</v>
      </c>
      <c r="B4654" s="42">
        <v>0</v>
      </c>
      <c r="C4654" s="42">
        <f t="shared" si="74"/>
        <v>0</v>
      </c>
    </row>
    <row r="4655" spans="1:3" ht="14.45" customHeight="1" x14ac:dyDescent="0.2">
      <c r="A4655" s="35">
        <f>'O1-3'!I27</f>
        <v>0</v>
      </c>
      <c r="B4655" s="42">
        <v>0</v>
      </c>
      <c r="C4655" s="42">
        <f t="shared" si="74"/>
        <v>0</v>
      </c>
    </row>
    <row r="4656" spans="1:3" ht="14.45" customHeight="1" x14ac:dyDescent="0.2">
      <c r="A4656" s="35">
        <f>'O1-3'!I28</f>
        <v>0</v>
      </c>
      <c r="B4656" s="42">
        <v>0</v>
      </c>
      <c r="C4656" s="42">
        <f t="shared" si="74"/>
        <v>0</v>
      </c>
    </row>
    <row r="4657" spans="1:3" ht="14.45" customHeight="1" x14ac:dyDescent="0.2">
      <c r="A4657" s="35">
        <f>'O1-3'!I29</f>
        <v>0</v>
      </c>
      <c r="B4657" s="42">
        <v>0</v>
      </c>
      <c r="C4657" s="42">
        <f t="shared" si="74"/>
        <v>0</v>
      </c>
    </row>
    <row r="4658" spans="1:3" ht="14.45" customHeight="1" x14ac:dyDescent="0.2">
      <c r="A4658" s="35">
        <f>'O1-3'!I30</f>
        <v>0</v>
      </c>
      <c r="B4658" s="42">
        <v>0</v>
      </c>
      <c r="C4658" s="42">
        <f t="shared" si="74"/>
        <v>0</v>
      </c>
    </row>
    <row r="4659" spans="1:3" ht="14.45" customHeight="1" x14ac:dyDescent="0.2">
      <c r="A4659" s="35">
        <f>'O1-3'!I31</f>
        <v>0</v>
      </c>
      <c r="B4659" s="42">
        <v>0</v>
      </c>
      <c r="C4659" s="42">
        <f t="shared" si="74"/>
        <v>0</v>
      </c>
    </row>
    <row r="4660" spans="1:3" ht="14.45" customHeight="1" x14ac:dyDescent="0.2">
      <c r="A4660" s="35">
        <f>'O1-3'!I32</f>
        <v>0</v>
      </c>
      <c r="B4660" s="42">
        <v>0</v>
      </c>
      <c r="C4660" s="42">
        <f t="shared" si="74"/>
        <v>0</v>
      </c>
    </row>
    <row r="4661" spans="1:3" ht="14.45" customHeight="1" x14ac:dyDescent="0.2">
      <c r="A4661" s="35">
        <f>'O1-3'!I33</f>
        <v>0</v>
      </c>
      <c r="B4661" s="42">
        <v>0</v>
      </c>
      <c r="C4661" s="42">
        <f t="shared" si="74"/>
        <v>0</v>
      </c>
    </row>
    <row r="4662" spans="1:3" ht="14.45" customHeight="1" x14ac:dyDescent="0.2">
      <c r="A4662" s="35">
        <f>'O1-3'!I34</f>
        <v>0</v>
      </c>
      <c r="B4662" s="42">
        <v>0</v>
      </c>
      <c r="C4662" s="42">
        <f t="shared" si="74"/>
        <v>0</v>
      </c>
    </row>
    <row r="4663" spans="1:3" ht="14.45" customHeight="1" x14ac:dyDescent="0.2">
      <c r="A4663" s="35">
        <f>'O1-3'!I35</f>
        <v>0</v>
      </c>
      <c r="B4663" s="42">
        <v>0</v>
      </c>
      <c r="C4663" s="42">
        <f t="shared" si="74"/>
        <v>0</v>
      </c>
    </row>
    <row r="4664" spans="1:3" ht="14.45" customHeight="1" x14ac:dyDescent="0.2">
      <c r="A4664" s="35">
        <f>'O1-3'!I42</f>
        <v>0</v>
      </c>
      <c r="B4664" s="42">
        <v>0</v>
      </c>
      <c r="C4664" s="42">
        <f t="shared" si="74"/>
        <v>0</v>
      </c>
    </row>
    <row r="4665" spans="1:3" ht="14.45" customHeight="1" x14ac:dyDescent="0.2">
      <c r="A4665" s="35">
        <f>'O1-3'!I43</f>
        <v>0</v>
      </c>
      <c r="B4665" s="42">
        <v>0</v>
      </c>
      <c r="C4665" s="42">
        <f t="shared" si="74"/>
        <v>0</v>
      </c>
    </row>
    <row r="4666" spans="1:3" ht="14.45" customHeight="1" x14ac:dyDescent="0.2">
      <c r="A4666" s="35">
        <f>'O1-3'!I44</f>
        <v>0</v>
      </c>
      <c r="B4666" s="42">
        <v>0</v>
      </c>
      <c r="C4666" s="42">
        <f t="shared" si="74"/>
        <v>0</v>
      </c>
    </row>
    <row r="4667" spans="1:3" ht="14.45" customHeight="1" x14ac:dyDescent="0.2">
      <c r="A4667" s="35">
        <f>'O1-3'!I45</f>
        <v>0</v>
      </c>
      <c r="B4667" s="42">
        <v>0</v>
      </c>
      <c r="C4667" s="42">
        <f t="shared" si="74"/>
        <v>0</v>
      </c>
    </row>
    <row r="4668" spans="1:3" ht="14.45" customHeight="1" x14ac:dyDescent="0.2">
      <c r="A4668" s="35">
        <f>'O1-3'!I46</f>
        <v>0</v>
      </c>
      <c r="B4668" s="42">
        <v>0</v>
      </c>
      <c r="C4668" s="42">
        <f t="shared" si="74"/>
        <v>0</v>
      </c>
    </row>
    <row r="4669" spans="1:3" ht="14.45" customHeight="1" x14ac:dyDescent="0.2">
      <c r="A4669" s="35">
        <f>'O1-3'!I47</f>
        <v>0</v>
      </c>
      <c r="B4669" s="42">
        <v>0</v>
      </c>
      <c r="C4669" s="42">
        <f t="shared" si="74"/>
        <v>0</v>
      </c>
    </row>
    <row r="4670" spans="1:3" ht="14.45" customHeight="1" x14ac:dyDescent="0.2">
      <c r="A4670" s="35">
        <f>'O1-3'!I48</f>
        <v>0</v>
      </c>
      <c r="B4670" s="42">
        <v>0</v>
      </c>
      <c r="C4670" s="42">
        <f t="shared" si="74"/>
        <v>0</v>
      </c>
    </row>
    <row r="4671" spans="1:3" ht="14.45" customHeight="1" x14ac:dyDescent="0.2">
      <c r="A4671" s="35">
        <f>'O1-3'!I49</f>
        <v>0</v>
      </c>
      <c r="B4671" s="42">
        <v>0</v>
      </c>
      <c r="C4671" s="42">
        <f t="shared" ref="C4671:C4734" si="75">A4671*B4671</f>
        <v>0</v>
      </c>
    </row>
    <row r="4672" spans="1:3" ht="14.45" customHeight="1" x14ac:dyDescent="0.2">
      <c r="A4672" s="35">
        <f>'O1-3'!I50</f>
        <v>0</v>
      </c>
      <c r="B4672" s="42">
        <v>0</v>
      </c>
      <c r="C4672" s="42">
        <f t="shared" si="75"/>
        <v>0</v>
      </c>
    </row>
    <row r="4673" spans="1:3" ht="14.45" customHeight="1" x14ac:dyDescent="0.2">
      <c r="A4673" s="35">
        <f>'O1-3'!I51</f>
        <v>0</v>
      </c>
      <c r="B4673" s="42">
        <v>0</v>
      </c>
      <c r="C4673" s="42">
        <f t="shared" si="75"/>
        <v>0</v>
      </c>
    </row>
    <row r="4674" spans="1:3" ht="14.45" customHeight="1" x14ac:dyDescent="0.2">
      <c r="A4674" s="35">
        <f>'O1-3'!I52</f>
        <v>0</v>
      </c>
      <c r="B4674" s="42">
        <v>0</v>
      </c>
      <c r="C4674" s="42">
        <f t="shared" si="75"/>
        <v>0</v>
      </c>
    </row>
    <row r="4675" spans="1:3" ht="14.45" customHeight="1" x14ac:dyDescent="0.2">
      <c r="A4675" s="35">
        <f>'O1-3'!I53</f>
        <v>0</v>
      </c>
      <c r="B4675" s="42">
        <v>0</v>
      </c>
      <c r="C4675" s="42">
        <f t="shared" si="75"/>
        <v>0</v>
      </c>
    </row>
    <row r="4676" spans="1:3" ht="14.45" customHeight="1" x14ac:dyDescent="0.2">
      <c r="A4676" s="35">
        <f>'O1-3'!J11</f>
        <v>0</v>
      </c>
      <c r="B4676" s="42">
        <v>0</v>
      </c>
      <c r="C4676" s="42">
        <f t="shared" si="75"/>
        <v>0</v>
      </c>
    </row>
    <row r="4677" spans="1:3" ht="14.45" customHeight="1" x14ac:dyDescent="0.2">
      <c r="A4677" s="35">
        <f>'O1-3'!J12</f>
        <v>0</v>
      </c>
      <c r="B4677" s="42">
        <v>0</v>
      </c>
      <c r="C4677" s="42">
        <f t="shared" si="75"/>
        <v>0</v>
      </c>
    </row>
    <row r="4678" spans="1:3" ht="14.45" customHeight="1" x14ac:dyDescent="0.2">
      <c r="A4678" s="35">
        <f>'O1-3'!J13</f>
        <v>0</v>
      </c>
      <c r="B4678" s="42">
        <v>0</v>
      </c>
      <c r="C4678" s="42">
        <f t="shared" si="75"/>
        <v>0</v>
      </c>
    </row>
    <row r="4679" spans="1:3" ht="14.45" customHeight="1" x14ac:dyDescent="0.2">
      <c r="A4679" s="35">
        <f>'O1-3'!J14</f>
        <v>0</v>
      </c>
      <c r="B4679" s="42">
        <v>0</v>
      </c>
      <c r="C4679" s="42">
        <f t="shared" si="75"/>
        <v>0</v>
      </c>
    </row>
    <row r="4680" spans="1:3" ht="14.45" customHeight="1" x14ac:dyDescent="0.2">
      <c r="A4680" s="35">
        <f>'O1-3'!J15</f>
        <v>0</v>
      </c>
      <c r="B4680" s="42">
        <v>0</v>
      </c>
      <c r="C4680" s="42">
        <f t="shared" si="75"/>
        <v>0</v>
      </c>
    </row>
    <row r="4681" spans="1:3" ht="14.45" customHeight="1" x14ac:dyDescent="0.2">
      <c r="A4681" s="35">
        <f>'O1-3'!J16</f>
        <v>0</v>
      </c>
      <c r="B4681" s="42">
        <v>0</v>
      </c>
      <c r="C4681" s="42">
        <f t="shared" si="75"/>
        <v>0</v>
      </c>
    </row>
    <row r="4682" spans="1:3" ht="14.45" customHeight="1" x14ac:dyDescent="0.2">
      <c r="A4682" s="35">
        <f>'O1-3'!J17</f>
        <v>0</v>
      </c>
      <c r="B4682" s="42">
        <v>0</v>
      </c>
      <c r="C4682" s="42">
        <f t="shared" si="75"/>
        <v>0</v>
      </c>
    </row>
    <row r="4683" spans="1:3" ht="14.45" customHeight="1" x14ac:dyDescent="0.2">
      <c r="A4683" s="35">
        <f>'O1-3'!J18</f>
        <v>0</v>
      </c>
      <c r="B4683" s="42">
        <v>0</v>
      </c>
      <c r="C4683" s="42">
        <f t="shared" si="75"/>
        <v>0</v>
      </c>
    </row>
    <row r="4684" spans="1:3" ht="14.45" customHeight="1" x14ac:dyDescent="0.2">
      <c r="A4684" s="35">
        <f>'O1-3'!J19</f>
        <v>0</v>
      </c>
      <c r="B4684" s="42">
        <v>0</v>
      </c>
      <c r="C4684" s="42">
        <f t="shared" si="75"/>
        <v>0</v>
      </c>
    </row>
    <row r="4685" spans="1:3" ht="14.45" customHeight="1" x14ac:dyDescent="0.2">
      <c r="A4685" s="35">
        <f>'O1-3'!J20</f>
        <v>0</v>
      </c>
      <c r="B4685" s="42">
        <v>0</v>
      </c>
      <c r="C4685" s="42">
        <f t="shared" si="75"/>
        <v>0</v>
      </c>
    </row>
    <row r="4686" spans="1:3" ht="14.45" customHeight="1" x14ac:dyDescent="0.2">
      <c r="A4686" s="35">
        <f>'O1-3'!J21</f>
        <v>0</v>
      </c>
      <c r="B4686" s="42">
        <v>0</v>
      </c>
      <c r="C4686" s="42">
        <f t="shared" si="75"/>
        <v>0</v>
      </c>
    </row>
    <row r="4687" spans="1:3" ht="14.45" customHeight="1" x14ac:dyDescent="0.2">
      <c r="A4687" s="35">
        <f>'O1-3'!J22</f>
        <v>0</v>
      </c>
      <c r="B4687" s="42">
        <v>0</v>
      </c>
      <c r="C4687" s="42">
        <f t="shared" si="75"/>
        <v>0</v>
      </c>
    </row>
    <row r="4688" spans="1:3" ht="14.45" customHeight="1" x14ac:dyDescent="0.2">
      <c r="A4688" s="35">
        <f>'O1-3'!J23</f>
        <v>0</v>
      </c>
      <c r="B4688" s="42">
        <v>0</v>
      </c>
      <c r="C4688" s="42">
        <f t="shared" si="75"/>
        <v>0</v>
      </c>
    </row>
    <row r="4689" spans="1:3" ht="14.45" customHeight="1" x14ac:dyDescent="0.2">
      <c r="A4689" s="35">
        <f>'O1-3'!J24</f>
        <v>0</v>
      </c>
      <c r="B4689" s="42">
        <v>0</v>
      </c>
      <c r="C4689" s="42">
        <f t="shared" si="75"/>
        <v>0</v>
      </c>
    </row>
    <row r="4690" spans="1:3" ht="14.45" customHeight="1" x14ac:dyDescent="0.2">
      <c r="A4690" s="35">
        <f>'O1-3'!J25</f>
        <v>0</v>
      </c>
      <c r="B4690" s="42">
        <v>0</v>
      </c>
      <c r="C4690" s="42">
        <f t="shared" si="75"/>
        <v>0</v>
      </c>
    </row>
    <row r="4691" spans="1:3" ht="14.45" customHeight="1" x14ac:dyDescent="0.2">
      <c r="A4691" s="35">
        <f>'O1-3'!J26</f>
        <v>0</v>
      </c>
      <c r="B4691" s="42">
        <v>0</v>
      </c>
      <c r="C4691" s="42">
        <f t="shared" si="75"/>
        <v>0</v>
      </c>
    </row>
    <row r="4692" spans="1:3" ht="14.45" customHeight="1" x14ac:dyDescent="0.2">
      <c r="A4692" s="35">
        <f>'O1-3'!J27</f>
        <v>0</v>
      </c>
      <c r="B4692" s="42">
        <v>0</v>
      </c>
      <c r="C4692" s="42">
        <f t="shared" si="75"/>
        <v>0</v>
      </c>
    </row>
    <row r="4693" spans="1:3" ht="14.45" customHeight="1" x14ac:dyDescent="0.2">
      <c r="A4693" s="35">
        <f>'O1-3'!J28</f>
        <v>0</v>
      </c>
      <c r="B4693" s="42">
        <v>0</v>
      </c>
      <c r="C4693" s="42">
        <f t="shared" si="75"/>
        <v>0</v>
      </c>
    </row>
    <row r="4694" spans="1:3" ht="14.45" customHeight="1" x14ac:dyDescent="0.2">
      <c r="A4694" s="35">
        <f>'O1-3'!J29</f>
        <v>0</v>
      </c>
      <c r="B4694" s="42">
        <v>0</v>
      </c>
      <c r="C4694" s="42">
        <f t="shared" si="75"/>
        <v>0</v>
      </c>
    </row>
    <row r="4695" spans="1:3" ht="14.45" customHeight="1" x14ac:dyDescent="0.2">
      <c r="A4695" s="35">
        <f>'O1-3'!J30</f>
        <v>0</v>
      </c>
      <c r="B4695" s="42">
        <v>0</v>
      </c>
      <c r="C4695" s="42">
        <f t="shared" si="75"/>
        <v>0</v>
      </c>
    </row>
    <row r="4696" spans="1:3" ht="14.45" customHeight="1" x14ac:dyDescent="0.2">
      <c r="A4696" s="35">
        <f>'O1-3'!J31</f>
        <v>0</v>
      </c>
      <c r="B4696" s="42">
        <v>0</v>
      </c>
      <c r="C4696" s="42">
        <f t="shared" si="75"/>
        <v>0</v>
      </c>
    </row>
    <row r="4697" spans="1:3" ht="14.45" customHeight="1" x14ac:dyDescent="0.2">
      <c r="A4697" s="35">
        <f>'O1-3'!J32</f>
        <v>0</v>
      </c>
      <c r="B4697" s="42">
        <v>0</v>
      </c>
      <c r="C4697" s="42">
        <f t="shared" si="75"/>
        <v>0</v>
      </c>
    </row>
    <row r="4698" spans="1:3" ht="14.45" customHeight="1" x14ac:dyDescent="0.2">
      <c r="A4698" s="35">
        <f>'O1-3'!J33</f>
        <v>0</v>
      </c>
      <c r="B4698" s="42">
        <v>0</v>
      </c>
      <c r="C4698" s="42">
        <f t="shared" si="75"/>
        <v>0</v>
      </c>
    </row>
    <row r="4699" spans="1:3" ht="14.45" customHeight="1" x14ac:dyDescent="0.2">
      <c r="A4699" s="35">
        <f>'O1-3'!J34</f>
        <v>0</v>
      </c>
      <c r="B4699" s="42">
        <v>0</v>
      </c>
      <c r="C4699" s="42">
        <f t="shared" si="75"/>
        <v>0</v>
      </c>
    </row>
    <row r="4700" spans="1:3" ht="14.45" customHeight="1" x14ac:dyDescent="0.2">
      <c r="A4700" s="35">
        <f>'O1-3'!J35</f>
        <v>0</v>
      </c>
      <c r="B4700" s="42">
        <v>0</v>
      </c>
      <c r="C4700" s="42">
        <f t="shared" si="75"/>
        <v>0</v>
      </c>
    </row>
    <row r="4701" spans="1:3" ht="14.45" customHeight="1" x14ac:dyDescent="0.2">
      <c r="A4701" s="35">
        <f>'O1-3'!K11</f>
        <v>0</v>
      </c>
      <c r="B4701" s="42">
        <v>0</v>
      </c>
      <c r="C4701" s="42">
        <f t="shared" si="75"/>
        <v>0</v>
      </c>
    </row>
    <row r="4702" spans="1:3" ht="14.45" customHeight="1" x14ac:dyDescent="0.2">
      <c r="A4702" s="35">
        <f>'O1-3'!K12</f>
        <v>0</v>
      </c>
      <c r="B4702" s="42">
        <v>0</v>
      </c>
      <c r="C4702" s="42">
        <f t="shared" si="75"/>
        <v>0</v>
      </c>
    </row>
    <row r="4703" spans="1:3" ht="14.45" customHeight="1" x14ac:dyDescent="0.2">
      <c r="A4703" s="35">
        <f>'O1-3'!K13</f>
        <v>0</v>
      </c>
      <c r="B4703" s="42">
        <v>0</v>
      </c>
      <c r="C4703" s="42">
        <f t="shared" si="75"/>
        <v>0</v>
      </c>
    </row>
    <row r="4704" spans="1:3" ht="14.45" customHeight="1" x14ac:dyDescent="0.2">
      <c r="A4704" s="35">
        <f>'O1-3'!K14</f>
        <v>0</v>
      </c>
      <c r="B4704" s="42">
        <v>0</v>
      </c>
      <c r="C4704" s="42">
        <f t="shared" si="75"/>
        <v>0</v>
      </c>
    </row>
    <row r="4705" spans="1:3" ht="14.45" customHeight="1" x14ac:dyDescent="0.2">
      <c r="A4705" s="35">
        <f>'O1-3'!K15</f>
        <v>0</v>
      </c>
      <c r="B4705" s="42">
        <v>0</v>
      </c>
      <c r="C4705" s="42">
        <f t="shared" si="75"/>
        <v>0</v>
      </c>
    </row>
    <row r="4706" spans="1:3" ht="14.45" customHeight="1" x14ac:dyDescent="0.2">
      <c r="A4706" s="35">
        <f>'O1-3'!K16</f>
        <v>0</v>
      </c>
      <c r="B4706" s="42">
        <v>0</v>
      </c>
      <c r="C4706" s="42">
        <f t="shared" si="75"/>
        <v>0</v>
      </c>
    </row>
    <row r="4707" spans="1:3" ht="14.45" customHeight="1" x14ac:dyDescent="0.2">
      <c r="A4707" s="35">
        <f>'O1-3'!K17</f>
        <v>0</v>
      </c>
      <c r="B4707" s="42">
        <v>0</v>
      </c>
      <c r="C4707" s="42">
        <f t="shared" si="75"/>
        <v>0</v>
      </c>
    </row>
    <row r="4708" spans="1:3" ht="14.45" customHeight="1" x14ac:dyDescent="0.2">
      <c r="A4708" s="35">
        <f>'O1-3'!K18</f>
        <v>0</v>
      </c>
      <c r="B4708" s="42">
        <v>0</v>
      </c>
      <c r="C4708" s="42">
        <f t="shared" si="75"/>
        <v>0</v>
      </c>
    </row>
    <row r="4709" spans="1:3" ht="14.45" customHeight="1" x14ac:dyDescent="0.2">
      <c r="A4709" s="35">
        <f>'O1-3'!K19</f>
        <v>0</v>
      </c>
      <c r="B4709" s="42">
        <v>0</v>
      </c>
      <c r="C4709" s="42">
        <f t="shared" si="75"/>
        <v>0</v>
      </c>
    </row>
    <row r="4710" spans="1:3" ht="14.45" customHeight="1" x14ac:dyDescent="0.2">
      <c r="A4710" s="35">
        <f>'O1-3'!K20</f>
        <v>0</v>
      </c>
      <c r="B4710" s="42">
        <v>0</v>
      </c>
      <c r="C4710" s="42">
        <f t="shared" si="75"/>
        <v>0</v>
      </c>
    </row>
    <row r="4711" spans="1:3" ht="14.45" customHeight="1" x14ac:dyDescent="0.2">
      <c r="A4711" s="35">
        <f>'O1-3'!K21</f>
        <v>0</v>
      </c>
      <c r="B4711" s="42">
        <v>0</v>
      </c>
      <c r="C4711" s="42">
        <f t="shared" si="75"/>
        <v>0</v>
      </c>
    </row>
    <row r="4712" spans="1:3" ht="14.45" customHeight="1" x14ac:dyDescent="0.2">
      <c r="A4712" s="35">
        <f>'O1-3'!K22</f>
        <v>0</v>
      </c>
      <c r="B4712" s="42">
        <v>0</v>
      </c>
      <c r="C4712" s="42">
        <f t="shared" si="75"/>
        <v>0</v>
      </c>
    </row>
    <row r="4713" spans="1:3" ht="14.45" customHeight="1" x14ac:dyDescent="0.2">
      <c r="A4713" s="35">
        <f>'O1-3'!K23</f>
        <v>0</v>
      </c>
      <c r="B4713" s="42">
        <v>0</v>
      </c>
      <c r="C4713" s="42">
        <f t="shared" si="75"/>
        <v>0</v>
      </c>
    </row>
    <row r="4714" spans="1:3" ht="14.45" customHeight="1" x14ac:dyDescent="0.2">
      <c r="A4714" s="35">
        <f>'O1-3'!K24</f>
        <v>0</v>
      </c>
      <c r="B4714" s="42">
        <v>0</v>
      </c>
      <c r="C4714" s="42">
        <f t="shared" si="75"/>
        <v>0</v>
      </c>
    </row>
    <row r="4715" spans="1:3" ht="14.45" customHeight="1" x14ac:dyDescent="0.2">
      <c r="A4715" s="35">
        <f>'O1-3'!K25</f>
        <v>0</v>
      </c>
      <c r="B4715" s="42">
        <v>0</v>
      </c>
      <c r="C4715" s="42">
        <f t="shared" si="75"/>
        <v>0</v>
      </c>
    </row>
    <row r="4716" spans="1:3" ht="14.45" customHeight="1" x14ac:dyDescent="0.2">
      <c r="A4716" s="35">
        <f>'O1-3'!K26</f>
        <v>0</v>
      </c>
      <c r="B4716" s="42">
        <v>0</v>
      </c>
      <c r="C4716" s="42">
        <f t="shared" si="75"/>
        <v>0</v>
      </c>
    </row>
    <row r="4717" spans="1:3" ht="14.45" customHeight="1" x14ac:dyDescent="0.2">
      <c r="A4717" s="35">
        <f>'O1-3'!K27</f>
        <v>0</v>
      </c>
      <c r="B4717" s="42">
        <v>0</v>
      </c>
      <c r="C4717" s="42">
        <f t="shared" si="75"/>
        <v>0</v>
      </c>
    </row>
    <row r="4718" spans="1:3" ht="14.45" customHeight="1" x14ac:dyDescent="0.2">
      <c r="A4718" s="35">
        <f>'O1-3'!K28</f>
        <v>0</v>
      </c>
      <c r="B4718" s="42">
        <v>0</v>
      </c>
      <c r="C4718" s="42">
        <f t="shared" si="75"/>
        <v>0</v>
      </c>
    </row>
    <row r="4719" spans="1:3" ht="14.45" customHeight="1" x14ac:dyDescent="0.2">
      <c r="A4719" s="35">
        <f>'O1-3'!K29</f>
        <v>0</v>
      </c>
      <c r="B4719" s="42">
        <v>0</v>
      </c>
      <c r="C4719" s="42">
        <f t="shared" si="75"/>
        <v>0</v>
      </c>
    </row>
    <row r="4720" spans="1:3" ht="14.45" customHeight="1" x14ac:dyDescent="0.2">
      <c r="A4720" s="35">
        <f>'O1-3'!K30</f>
        <v>0</v>
      </c>
      <c r="B4720" s="42">
        <v>0</v>
      </c>
      <c r="C4720" s="42">
        <f t="shared" si="75"/>
        <v>0</v>
      </c>
    </row>
    <row r="4721" spans="1:3" ht="14.45" customHeight="1" x14ac:dyDescent="0.2">
      <c r="A4721" s="35">
        <f>'O1-3'!K31</f>
        <v>0</v>
      </c>
      <c r="B4721" s="42">
        <v>0</v>
      </c>
      <c r="C4721" s="42">
        <f t="shared" si="75"/>
        <v>0</v>
      </c>
    </row>
    <row r="4722" spans="1:3" ht="14.45" customHeight="1" x14ac:dyDescent="0.2">
      <c r="A4722" s="35">
        <f>'O1-3'!K32</f>
        <v>0</v>
      </c>
      <c r="B4722" s="42">
        <v>0</v>
      </c>
      <c r="C4722" s="42">
        <f t="shared" si="75"/>
        <v>0</v>
      </c>
    </row>
    <row r="4723" spans="1:3" ht="14.45" customHeight="1" x14ac:dyDescent="0.2">
      <c r="A4723" s="35">
        <f>'O1-3'!K33</f>
        <v>0</v>
      </c>
      <c r="B4723" s="42">
        <v>0</v>
      </c>
      <c r="C4723" s="42">
        <f t="shared" si="75"/>
        <v>0</v>
      </c>
    </row>
    <row r="4724" spans="1:3" ht="14.45" customHeight="1" x14ac:dyDescent="0.2">
      <c r="A4724" s="35">
        <f>'O1-3'!K34</f>
        <v>0</v>
      </c>
      <c r="B4724" s="42">
        <v>0</v>
      </c>
      <c r="C4724" s="42">
        <f t="shared" si="75"/>
        <v>0</v>
      </c>
    </row>
    <row r="4725" spans="1:3" ht="14.45" customHeight="1" x14ac:dyDescent="0.2">
      <c r="A4725" s="35">
        <f>'O1-3'!K35</f>
        <v>0</v>
      </c>
      <c r="B4725" s="42">
        <v>0</v>
      </c>
      <c r="C4725" s="42">
        <f t="shared" si="75"/>
        <v>0</v>
      </c>
    </row>
    <row r="4726" spans="1:3" ht="14.45" customHeight="1" x14ac:dyDescent="0.2">
      <c r="A4726" s="35">
        <f>'O1-3'!K42</f>
        <v>0</v>
      </c>
      <c r="B4726" s="42">
        <v>0</v>
      </c>
      <c r="C4726" s="42">
        <f t="shared" si="75"/>
        <v>0</v>
      </c>
    </row>
    <row r="4727" spans="1:3" ht="14.45" customHeight="1" x14ac:dyDescent="0.2">
      <c r="A4727" s="35">
        <f>'O1-3'!K43</f>
        <v>0</v>
      </c>
      <c r="B4727" s="42">
        <v>0</v>
      </c>
      <c r="C4727" s="42">
        <f t="shared" si="75"/>
        <v>0</v>
      </c>
    </row>
    <row r="4728" spans="1:3" ht="14.45" customHeight="1" x14ac:dyDescent="0.2">
      <c r="A4728" s="35">
        <f>'O1-3'!K44</f>
        <v>0</v>
      </c>
      <c r="B4728" s="42">
        <v>0</v>
      </c>
      <c r="C4728" s="42">
        <f t="shared" si="75"/>
        <v>0</v>
      </c>
    </row>
    <row r="4729" spans="1:3" ht="14.45" customHeight="1" x14ac:dyDescent="0.2">
      <c r="A4729" s="35">
        <f>'O1-3'!K45</f>
        <v>0</v>
      </c>
      <c r="B4729" s="42">
        <v>0</v>
      </c>
      <c r="C4729" s="42">
        <f t="shared" si="75"/>
        <v>0</v>
      </c>
    </row>
    <row r="4730" spans="1:3" ht="14.45" customHeight="1" x14ac:dyDescent="0.2">
      <c r="A4730" s="35">
        <f>'O1-3'!K46</f>
        <v>0</v>
      </c>
      <c r="B4730" s="42">
        <v>0</v>
      </c>
      <c r="C4730" s="42">
        <f t="shared" si="75"/>
        <v>0</v>
      </c>
    </row>
    <row r="4731" spans="1:3" ht="14.45" customHeight="1" x14ac:dyDescent="0.2">
      <c r="A4731" s="35">
        <f>'O1-3'!K47</f>
        <v>0</v>
      </c>
      <c r="B4731" s="42">
        <v>0</v>
      </c>
      <c r="C4731" s="42">
        <f t="shared" si="75"/>
        <v>0</v>
      </c>
    </row>
    <row r="4732" spans="1:3" ht="14.45" customHeight="1" x14ac:dyDescent="0.2">
      <c r="A4732" s="35">
        <f>'O1-3'!K48</f>
        <v>0</v>
      </c>
      <c r="B4732" s="42">
        <v>0</v>
      </c>
      <c r="C4732" s="42">
        <f t="shared" si="75"/>
        <v>0</v>
      </c>
    </row>
    <row r="4733" spans="1:3" ht="14.45" customHeight="1" x14ac:dyDescent="0.2">
      <c r="A4733" s="35">
        <f>'O1-3'!K49</f>
        <v>0</v>
      </c>
      <c r="B4733" s="42">
        <v>0</v>
      </c>
      <c r="C4733" s="42">
        <f t="shared" si="75"/>
        <v>0</v>
      </c>
    </row>
    <row r="4734" spans="1:3" ht="14.45" customHeight="1" x14ac:dyDescent="0.2">
      <c r="A4734" s="35">
        <f>'O1-3'!K50</f>
        <v>0</v>
      </c>
      <c r="B4734" s="42">
        <v>0</v>
      </c>
      <c r="C4734" s="42">
        <f t="shared" si="75"/>
        <v>0</v>
      </c>
    </row>
    <row r="4735" spans="1:3" ht="14.45" customHeight="1" x14ac:dyDescent="0.2">
      <c r="A4735" s="35">
        <f>'O1-3'!K51</f>
        <v>0</v>
      </c>
      <c r="B4735" s="42">
        <v>0</v>
      </c>
      <c r="C4735" s="42">
        <f t="shared" ref="C4735:C4798" si="76">A4735*B4735</f>
        <v>0</v>
      </c>
    </row>
    <row r="4736" spans="1:3" ht="14.45" customHeight="1" x14ac:dyDescent="0.2">
      <c r="A4736" s="35">
        <f>'O1-3'!K52</f>
        <v>0</v>
      </c>
      <c r="B4736" s="42">
        <v>0</v>
      </c>
      <c r="C4736" s="42">
        <f t="shared" si="76"/>
        <v>0</v>
      </c>
    </row>
    <row r="4737" spans="1:3" ht="14.45" customHeight="1" x14ac:dyDescent="0.2">
      <c r="A4737" s="35">
        <f>'O1-3'!K53</f>
        <v>0</v>
      </c>
      <c r="B4737" s="42">
        <v>0</v>
      </c>
      <c r="C4737" s="42">
        <f t="shared" si="76"/>
        <v>0</v>
      </c>
    </row>
    <row r="4738" spans="1:3" ht="14.45" customHeight="1" x14ac:dyDescent="0.2">
      <c r="A4738" s="35">
        <f>'O1-3'!L11</f>
        <v>0</v>
      </c>
      <c r="B4738" s="42">
        <v>0</v>
      </c>
      <c r="C4738" s="42">
        <f t="shared" si="76"/>
        <v>0</v>
      </c>
    </row>
    <row r="4739" spans="1:3" ht="14.45" customHeight="1" x14ac:dyDescent="0.2">
      <c r="A4739" s="35">
        <f>'O1-3'!L12</f>
        <v>0</v>
      </c>
      <c r="B4739" s="42">
        <v>0</v>
      </c>
      <c r="C4739" s="42">
        <f t="shared" si="76"/>
        <v>0</v>
      </c>
    </row>
    <row r="4740" spans="1:3" ht="14.45" customHeight="1" x14ac:dyDescent="0.2">
      <c r="A4740" s="35">
        <f>'O1-3'!L13</f>
        <v>0</v>
      </c>
      <c r="B4740" s="42">
        <v>0</v>
      </c>
      <c r="C4740" s="42">
        <f t="shared" si="76"/>
        <v>0</v>
      </c>
    </row>
    <row r="4741" spans="1:3" ht="14.45" customHeight="1" x14ac:dyDescent="0.2">
      <c r="A4741" s="35">
        <f>'O1-3'!L14</f>
        <v>0</v>
      </c>
      <c r="B4741" s="42">
        <v>0</v>
      </c>
      <c r="C4741" s="42">
        <f t="shared" si="76"/>
        <v>0</v>
      </c>
    </row>
    <row r="4742" spans="1:3" ht="14.45" customHeight="1" x14ac:dyDescent="0.2">
      <c r="A4742" s="35">
        <f>'O1-3'!L15</f>
        <v>0</v>
      </c>
      <c r="B4742" s="42">
        <v>0</v>
      </c>
      <c r="C4742" s="42">
        <f t="shared" si="76"/>
        <v>0</v>
      </c>
    </row>
    <row r="4743" spans="1:3" ht="14.45" customHeight="1" x14ac:dyDescent="0.2">
      <c r="A4743" s="35">
        <f>'O1-3'!L16</f>
        <v>0</v>
      </c>
      <c r="B4743" s="42">
        <v>0</v>
      </c>
      <c r="C4743" s="42">
        <f t="shared" si="76"/>
        <v>0</v>
      </c>
    </row>
    <row r="4744" spans="1:3" ht="14.45" customHeight="1" x14ac:dyDescent="0.2">
      <c r="A4744" s="35">
        <f>'O1-3'!L17</f>
        <v>0</v>
      </c>
      <c r="B4744" s="42">
        <v>0</v>
      </c>
      <c r="C4744" s="42">
        <f t="shared" si="76"/>
        <v>0</v>
      </c>
    </row>
    <row r="4745" spans="1:3" ht="14.45" customHeight="1" x14ac:dyDescent="0.2">
      <c r="A4745" s="35">
        <f>'O1-3'!L18</f>
        <v>0</v>
      </c>
      <c r="B4745" s="42">
        <v>0</v>
      </c>
      <c r="C4745" s="42">
        <f t="shared" si="76"/>
        <v>0</v>
      </c>
    </row>
    <row r="4746" spans="1:3" ht="14.45" customHeight="1" x14ac:dyDescent="0.2">
      <c r="A4746" s="35">
        <f>'O1-3'!L19</f>
        <v>0</v>
      </c>
      <c r="B4746" s="42">
        <v>0</v>
      </c>
      <c r="C4746" s="42">
        <f t="shared" si="76"/>
        <v>0</v>
      </c>
    </row>
    <row r="4747" spans="1:3" ht="14.45" customHeight="1" x14ac:dyDescent="0.2">
      <c r="A4747" s="35">
        <f>'O1-3'!L20</f>
        <v>0</v>
      </c>
      <c r="B4747" s="42">
        <v>0</v>
      </c>
      <c r="C4747" s="42">
        <f t="shared" si="76"/>
        <v>0</v>
      </c>
    </row>
    <row r="4748" spans="1:3" ht="14.45" customHeight="1" x14ac:dyDescent="0.2">
      <c r="A4748" s="35">
        <f>'O1-3'!L21</f>
        <v>0</v>
      </c>
      <c r="B4748" s="42">
        <v>0</v>
      </c>
      <c r="C4748" s="42">
        <f t="shared" si="76"/>
        <v>0</v>
      </c>
    </row>
    <row r="4749" spans="1:3" ht="14.45" customHeight="1" x14ac:dyDescent="0.2">
      <c r="A4749" s="35">
        <f>'O1-3'!L22</f>
        <v>0</v>
      </c>
      <c r="B4749" s="42">
        <v>0</v>
      </c>
      <c r="C4749" s="42">
        <f t="shared" si="76"/>
        <v>0</v>
      </c>
    </row>
    <row r="4750" spans="1:3" ht="14.45" customHeight="1" x14ac:dyDescent="0.2">
      <c r="A4750" s="35">
        <f>'O1-3'!L23</f>
        <v>0</v>
      </c>
      <c r="B4750" s="42">
        <v>0</v>
      </c>
      <c r="C4750" s="42">
        <f t="shared" si="76"/>
        <v>0</v>
      </c>
    </row>
    <row r="4751" spans="1:3" ht="14.45" customHeight="1" x14ac:dyDescent="0.2">
      <c r="A4751" s="35">
        <f>'O1-3'!L24</f>
        <v>0</v>
      </c>
      <c r="B4751" s="42">
        <v>0</v>
      </c>
      <c r="C4751" s="42">
        <f t="shared" si="76"/>
        <v>0</v>
      </c>
    </row>
    <row r="4752" spans="1:3" ht="14.45" customHeight="1" x14ac:dyDescent="0.2">
      <c r="A4752" s="35">
        <f>'O1-3'!L25</f>
        <v>0</v>
      </c>
      <c r="B4752" s="42">
        <v>0</v>
      </c>
      <c r="C4752" s="42">
        <f t="shared" si="76"/>
        <v>0</v>
      </c>
    </row>
    <row r="4753" spans="1:3" ht="14.45" customHeight="1" x14ac:dyDescent="0.2">
      <c r="A4753" s="35">
        <f>'O1-3'!L26</f>
        <v>0</v>
      </c>
      <c r="B4753" s="42">
        <v>0</v>
      </c>
      <c r="C4753" s="42">
        <f t="shared" si="76"/>
        <v>0</v>
      </c>
    </row>
    <row r="4754" spans="1:3" ht="14.45" customHeight="1" x14ac:dyDescent="0.2">
      <c r="A4754" s="35">
        <f>'O1-3'!L27</f>
        <v>0</v>
      </c>
      <c r="B4754" s="42">
        <v>0</v>
      </c>
      <c r="C4754" s="42">
        <f t="shared" si="76"/>
        <v>0</v>
      </c>
    </row>
    <row r="4755" spans="1:3" ht="14.45" customHeight="1" x14ac:dyDescent="0.2">
      <c r="A4755" s="35">
        <f>'O1-3'!L28</f>
        <v>0</v>
      </c>
      <c r="B4755" s="42">
        <v>0</v>
      </c>
      <c r="C4755" s="42">
        <f t="shared" si="76"/>
        <v>0</v>
      </c>
    </row>
    <row r="4756" spans="1:3" ht="14.45" customHeight="1" x14ac:dyDescent="0.2">
      <c r="A4756" s="35">
        <f>'O1-3'!L29</f>
        <v>0</v>
      </c>
      <c r="B4756" s="42">
        <v>0</v>
      </c>
      <c r="C4756" s="42">
        <f t="shared" si="76"/>
        <v>0</v>
      </c>
    </row>
    <row r="4757" spans="1:3" ht="14.45" customHeight="1" x14ac:dyDescent="0.2">
      <c r="A4757" s="35">
        <f>'O1-3'!L30</f>
        <v>0</v>
      </c>
      <c r="B4757" s="42">
        <v>0</v>
      </c>
      <c r="C4757" s="42">
        <f t="shared" si="76"/>
        <v>0</v>
      </c>
    </row>
    <row r="4758" spans="1:3" ht="14.45" customHeight="1" x14ac:dyDescent="0.2">
      <c r="A4758" s="35">
        <f>'O1-3'!L31</f>
        <v>0</v>
      </c>
      <c r="B4758" s="42">
        <v>0</v>
      </c>
      <c r="C4758" s="42">
        <f t="shared" si="76"/>
        <v>0</v>
      </c>
    </row>
    <row r="4759" spans="1:3" ht="14.45" customHeight="1" x14ac:dyDescent="0.2">
      <c r="A4759" s="35">
        <f>'O1-3'!L32</f>
        <v>0</v>
      </c>
      <c r="B4759" s="42">
        <v>0</v>
      </c>
      <c r="C4759" s="42">
        <f t="shared" si="76"/>
        <v>0</v>
      </c>
    </row>
    <row r="4760" spans="1:3" ht="14.45" customHeight="1" x14ac:dyDescent="0.2">
      <c r="A4760" s="35">
        <f>'O1-3'!L33</f>
        <v>0</v>
      </c>
      <c r="B4760" s="42">
        <v>0</v>
      </c>
      <c r="C4760" s="42">
        <f t="shared" si="76"/>
        <v>0</v>
      </c>
    </row>
    <row r="4761" spans="1:3" ht="14.45" customHeight="1" x14ac:dyDescent="0.2">
      <c r="A4761" s="35">
        <f>'O1-3'!L34</f>
        <v>0</v>
      </c>
      <c r="B4761" s="42">
        <v>0</v>
      </c>
      <c r="C4761" s="42">
        <f t="shared" si="76"/>
        <v>0</v>
      </c>
    </row>
    <row r="4762" spans="1:3" ht="14.45" customHeight="1" x14ac:dyDescent="0.2">
      <c r="A4762" s="35">
        <f>'O1-3'!L35</f>
        <v>0</v>
      </c>
      <c r="B4762" s="42">
        <v>0</v>
      </c>
      <c r="C4762" s="42">
        <f t="shared" si="76"/>
        <v>0</v>
      </c>
    </row>
    <row r="4763" spans="1:3" ht="14.45" customHeight="1" x14ac:dyDescent="0.2">
      <c r="A4763" s="35">
        <f>'O1-3'!M11</f>
        <v>0</v>
      </c>
      <c r="B4763" s="42">
        <v>0</v>
      </c>
      <c r="C4763" s="42">
        <f t="shared" si="76"/>
        <v>0</v>
      </c>
    </row>
    <row r="4764" spans="1:3" ht="14.45" customHeight="1" x14ac:dyDescent="0.2">
      <c r="A4764" s="35">
        <f>'O1-3'!M12</f>
        <v>0</v>
      </c>
      <c r="B4764" s="42">
        <v>0</v>
      </c>
      <c r="C4764" s="42">
        <f t="shared" si="76"/>
        <v>0</v>
      </c>
    </row>
    <row r="4765" spans="1:3" ht="14.45" customHeight="1" x14ac:dyDescent="0.2">
      <c r="A4765" s="35">
        <f>'O1-3'!M13</f>
        <v>0</v>
      </c>
      <c r="B4765" s="42">
        <v>0</v>
      </c>
      <c r="C4765" s="42">
        <f t="shared" si="76"/>
        <v>0</v>
      </c>
    </row>
    <row r="4766" spans="1:3" ht="14.45" customHeight="1" x14ac:dyDescent="0.2">
      <c r="A4766" s="35">
        <f>'O1-3'!M14</f>
        <v>0</v>
      </c>
      <c r="B4766" s="42">
        <v>0</v>
      </c>
      <c r="C4766" s="42">
        <f t="shared" si="76"/>
        <v>0</v>
      </c>
    </row>
    <row r="4767" spans="1:3" ht="14.45" customHeight="1" x14ac:dyDescent="0.2">
      <c r="A4767" s="35">
        <f>'O1-3'!M15</f>
        <v>0</v>
      </c>
      <c r="B4767" s="42">
        <v>0</v>
      </c>
      <c r="C4767" s="42">
        <f t="shared" si="76"/>
        <v>0</v>
      </c>
    </row>
    <row r="4768" spans="1:3" ht="14.45" customHeight="1" x14ac:dyDescent="0.2">
      <c r="A4768" s="35">
        <f>'O1-3'!M16</f>
        <v>0</v>
      </c>
      <c r="B4768" s="42">
        <v>0</v>
      </c>
      <c r="C4768" s="42">
        <f t="shared" si="76"/>
        <v>0</v>
      </c>
    </row>
    <row r="4769" spans="1:3" ht="14.45" customHeight="1" x14ac:dyDescent="0.2">
      <c r="A4769" s="35">
        <f>'O1-3'!M17</f>
        <v>0</v>
      </c>
      <c r="B4769" s="42">
        <v>0</v>
      </c>
      <c r="C4769" s="42">
        <f t="shared" si="76"/>
        <v>0</v>
      </c>
    </row>
    <row r="4770" spans="1:3" ht="14.45" customHeight="1" x14ac:dyDescent="0.2">
      <c r="A4770" s="35">
        <f>'O1-3'!M18</f>
        <v>0</v>
      </c>
      <c r="B4770" s="42">
        <v>0</v>
      </c>
      <c r="C4770" s="42">
        <f t="shared" si="76"/>
        <v>0</v>
      </c>
    </row>
    <row r="4771" spans="1:3" ht="14.45" customHeight="1" x14ac:dyDescent="0.2">
      <c r="A4771" s="35">
        <f>'O1-3'!M19</f>
        <v>0</v>
      </c>
      <c r="B4771" s="42">
        <v>0</v>
      </c>
      <c r="C4771" s="42">
        <f t="shared" si="76"/>
        <v>0</v>
      </c>
    </row>
    <row r="4772" spans="1:3" ht="14.45" customHeight="1" x14ac:dyDescent="0.2">
      <c r="A4772" s="35">
        <f>'O1-3'!M20</f>
        <v>0</v>
      </c>
      <c r="B4772" s="42">
        <v>0</v>
      </c>
      <c r="C4772" s="42">
        <f t="shared" si="76"/>
        <v>0</v>
      </c>
    </row>
    <row r="4773" spans="1:3" ht="14.45" customHeight="1" x14ac:dyDescent="0.2">
      <c r="A4773" s="35">
        <f>'O1-3'!M21</f>
        <v>0</v>
      </c>
      <c r="B4773" s="42">
        <v>0</v>
      </c>
      <c r="C4773" s="42">
        <f t="shared" si="76"/>
        <v>0</v>
      </c>
    </row>
    <row r="4774" spans="1:3" ht="14.45" customHeight="1" x14ac:dyDescent="0.2">
      <c r="A4774" s="35">
        <f>'O1-3'!M22</f>
        <v>0</v>
      </c>
      <c r="B4774" s="42">
        <v>0</v>
      </c>
      <c r="C4774" s="42">
        <f t="shared" si="76"/>
        <v>0</v>
      </c>
    </row>
    <row r="4775" spans="1:3" ht="14.45" customHeight="1" x14ac:dyDescent="0.2">
      <c r="A4775" s="35">
        <f>'O1-3'!M23</f>
        <v>0</v>
      </c>
      <c r="B4775" s="42">
        <v>0</v>
      </c>
      <c r="C4775" s="42">
        <f t="shared" si="76"/>
        <v>0</v>
      </c>
    </row>
    <row r="4776" spans="1:3" ht="14.45" customHeight="1" x14ac:dyDescent="0.2">
      <c r="A4776" s="35">
        <f>'O1-3'!M24</f>
        <v>0</v>
      </c>
      <c r="B4776" s="42">
        <v>0</v>
      </c>
      <c r="C4776" s="42">
        <f t="shared" si="76"/>
        <v>0</v>
      </c>
    </row>
    <row r="4777" spans="1:3" ht="14.45" customHeight="1" x14ac:dyDescent="0.2">
      <c r="A4777" s="35">
        <f>'O1-3'!M25</f>
        <v>0</v>
      </c>
      <c r="B4777" s="42">
        <v>0</v>
      </c>
      <c r="C4777" s="42">
        <f t="shared" si="76"/>
        <v>0</v>
      </c>
    </row>
    <row r="4778" spans="1:3" ht="14.45" customHeight="1" x14ac:dyDescent="0.2">
      <c r="A4778" s="35">
        <f>'O1-3'!M26</f>
        <v>0</v>
      </c>
      <c r="B4778" s="42">
        <v>0</v>
      </c>
      <c r="C4778" s="42">
        <f t="shared" si="76"/>
        <v>0</v>
      </c>
    </row>
    <row r="4779" spans="1:3" ht="14.45" customHeight="1" x14ac:dyDescent="0.2">
      <c r="A4779" s="35">
        <f>'O1-3'!M27</f>
        <v>0</v>
      </c>
      <c r="B4779" s="42">
        <v>0</v>
      </c>
      <c r="C4779" s="42">
        <f t="shared" si="76"/>
        <v>0</v>
      </c>
    </row>
    <row r="4780" spans="1:3" ht="14.45" customHeight="1" x14ac:dyDescent="0.2">
      <c r="A4780" s="35">
        <f>'O1-3'!M28</f>
        <v>0</v>
      </c>
      <c r="B4780" s="42">
        <v>0</v>
      </c>
      <c r="C4780" s="42">
        <f t="shared" si="76"/>
        <v>0</v>
      </c>
    </row>
    <row r="4781" spans="1:3" ht="14.45" customHeight="1" x14ac:dyDescent="0.2">
      <c r="A4781" s="35">
        <f>'O1-3'!M29</f>
        <v>0</v>
      </c>
      <c r="B4781" s="42">
        <v>0</v>
      </c>
      <c r="C4781" s="42">
        <f t="shared" si="76"/>
        <v>0</v>
      </c>
    </row>
    <row r="4782" spans="1:3" ht="14.45" customHeight="1" x14ac:dyDescent="0.2">
      <c r="A4782" s="35">
        <f>'O1-3'!M30</f>
        <v>0</v>
      </c>
      <c r="B4782" s="42">
        <v>0</v>
      </c>
      <c r="C4782" s="42">
        <f t="shared" si="76"/>
        <v>0</v>
      </c>
    </row>
    <row r="4783" spans="1:3" ht="14.45" customHeight="1" x14ac:dyDescent="0.2">
      <c r="A4783" s="35">
        <f>'O1-3'!M31</f>
        <v>0</v>
      </c>
      <c r="B4783" s="42">
        <v>0</v>
      </c>
      <c r="C4783" s="42">
        <f t="shared" si="76"/>
        <v>0</v>
      </c>
    </row>
    <row r="4784" spans="1:3" ht="14.45" customHeight="1" x14ac:dyDescent="0.2">
      <c r="A4784" s="35">
        <f>'O1-3'!M32</f>
        <v>0</v>
      </c>
      <c r="B4784" s="42">
        <v>0</v>
      </c>
      <c r="C4784" s="42">
        <f t="shared" si="76"/>
        <v>0</v>
      </c>
    </row>
    <row r="4785" spans="1:3" ht="14.45" customHeight="1" x14ac:dyDescent="0.2">
      <c r="A4785" s="35">
        <f>'O1-3'!M33</f>
        <v>0</v>
      </c>
      <c r="B4785" s="42">
        <v>0</v>
      </c>
      <c r="C4785" s="42">
        <f t="shared" si="76"/>
        <v>0</v>
      </c>
    </row>
    <row r="4786" spans="1:3" ht="14.45" customHeight="1" x14ac:dyDescent="0.2">
      <c r="A4786" s="35">
        <f>'O1-3'!M34</f>
        <v>0</v>
      </c>
      <c r="B4786" s="42">
        <v>0</v>
      </c>
      <c r="C4786" s="42">
        <f t="shared" si="76"/>
        <v>0</v>
      </c>
    </row>
    <row r="4787" spans="1:3" ht="14.45" customHeight="1" x14ac:dyDescent="0.2">
      <c r="A4787" s="35">
        <f>'O1-3'!M35</f>
        <v>0</v>
      </c>
      <c r="B4787" s="42">
        <v>0</v>
      </c>
      <c r="C4787" s="42">
        <f t="shared" si="76"/>
        <v>0</v>
      </c>
    </row>
    <row r="4788" spans="1:3" ht="14.45" customHeight="1" x14ac:dyDescent="0.2">
      <c r="A4788" s="35">
        <f>'O1-3'!M42</f>
        <v>0</v>
      </c>
      <c r="B4788" s="42">
        <v>0</v>
      </c>
      <c r="C4788" s="42">
        <f t="shared" si="76"/>
        <v>0</v>
      </c>
    </row>
    <row r="4789" spans="1:3" ht="14.45" customHeight="1" x14ac:dyDescent="0.2">
      <c r="A4789" s="35">
        <f>'O1-3'!M43</f>
        <v>0</v>
      </c>
      <c r="B4789" s="42">
        <v>0</v>
      </c>
      <c r="C4789" s="42">
        <f t="shared" si="76"/>
        <v>0</v>
      </c>
    </row>
    <row r="4790" spans="1:3" ht="14.45" customHeight="1" x14ac:dyDescent="0.2">
      <c r="A4790" s="35">
        <f>'O1-3'!M44</f>
        <v>0</v>
      </c>
      <c r="B4790" s="42">
        <v>0</v>
      </c>
      <c r="C4790" s="42">
        <f t="shared" si="76"/>
        <v>0</v>
      </c>
    </row>
    <row r="4791" spans="1:3" ht="14.45" customHeight="1" x14ac:dyDescent="0.2">
      <c r="A4791" s="35">
        <f>'O1-3'!M45</f>
        <v>0</v>
      </c>
      <c r="B4791" s="42">
        <v>0</v>
      </c>
      <c r="C4791" s="42">
        <f t="shared" si="76"/>
        <v>0</v>
      </c>
    </row>
    <row r="4792" spans="1:3" ht="14.45" customHeight="1" x14ac:dyDescent="0.2">
      <c r="A4792" s="35">
        <f>'O1-3'!M46</f>
        <v>0</v>
      </c>
      <c r="B4792" s="42">
        <v>0</v>
      </c>
      <c r="C4792" s="42">
        <f t="shared" si="76"/>
        <v>0</v>
      </c>
    </row>
    <row r="4793" spans="1:3" ht="14.45" customHeight="1" x14ac:dyDescent="0.2">
      <c r="A4793" s="35">
        <f>'O1-3'!M47</f>
        <v>0</v>
      </c>
      <c r="B4793" s="42">
        <v>0</v>
      </c>
      <c r="C4793" s="42">
        <f t="shared" si="76"/>
        <v>0</v>
      </c>
    </row>
    <row r="4794" spans="1:3" ht="14.45" customHeight="1" x14ac:dyDescent="0.2">
      <c r="A4794" s="35">
        <f>'O1-3'!M48</f>
        <v>0</v>
      </c>
      <c r="B4794" s="42">
        <v>0</v>
      </c>
      <c r="C4794" s="42">
        <f t="shared" si="76"/>
        <v>0</v>
      </c>
    </row>
    <row r="4795" spans="1:3" ht="14.45" customHeight="1" x14ac:dyDescent="0.2">
      <c r="A4795" s="35">
        <f>'O1-3'!M49</f>
        <v>0</v>
      </c>
      <c r="B4795" s="42">
        <v>0</v>
      </c>
      <c r="C4795" s="42">
        <f t="shared" si="76"/>
        <v>0</v>
      </c>
    </row>
    <row r="4796" spans="1:3" ht="14.45" customHeight="1" x14ac:dyDescent="0.2">
      <c r="A4796" s="35">
        <f>'O1-3'!M50</f>
        <v>0</v>
      </c>
      <c r="B4796" s="42">
        <v>0</v>
      </c>
      <c r="C4796" s="42">
        <f t="shared" si="76"/>
        <v>0</v>
      </c>
    </row>
    <row r="4797" spans="1:3" ht="14.45" customHeight="1" x14ac:dyDescent="0.2">
      <c r="A4797" s="35">
        <f>'O1-3'!M51</f>
        <v>0</v>
      </c>
      <c r="B4797" s="42">
        <v>0</v>
      </c>
      <c r="C4797" s="42">
        <f t="shared" si="76"/>
        <v>0</v>
      </c>
    </row>
    <row r="4798" spans="1:3" ht="14.45" customHeight="1" x14ac:dyDescent="0.2">
      <c r="A4798" s="35">
        <f>'O1-3'!M52</f>
        <v>0</v>
      </c>
      <c r="B4798" s="42">
        <v>0</v>
      </c>
      <c r="C4798" s="42">
        <f t="shared" si="76"/>
        <v>0</v>
      </c>
    </row>
    <row r="4799" spans="1:3" ht="14.45" customHeight="1" x14ac:dyDescent="0.2">
      <c r="A4799" s="35">
        <f>'O1-3'!M53</f>
        <v>0</v>
      </c>
      <c r="B4799" s="42">
        <v>0</v>
      </c>
      <c r="C4799" s="42">
        <f t="shared" ref="C4799:C4862" si="77">A4799*B4799</f>
        <v>0</v>
      </c>
    </row>
    <row r="4800" spans="1:3" ht="14.45" customHeight="1" x14ac:dyDescent="0.2">
      <c r="A4800" s="35">
        <f>'O1-3'!N11</f>
        <v>0</v>
      </c>
      <c r="B4800" s="42">
        <v>0</v>
      </c>
      <c r="C4800" s="42">
        <f t="shared" si="77"/>
        <v>0</v>
      </c>
    </row>
    <row r="4801" spans="1:3" ht="14.45" customHeight="1" x14ac:dyDescent="0.2">
      <c r="A4801" s="35">
        <f>'O1-3'!N12</f>
        <v>0</v>
      </c>
      <c r="B4801" s="42">
        <v>0</v>
      </c>
      <c r="C4801" s="42">
        <f t="shared" si="77"/>
        <v>0</v>
      </c>
    </row>
    <row r="4802" spans="1:3" ht="14.45" customHeight="1" x14ac:dyDescent="0.2">
      <c r="A4802" s="35">
        <f>'O1-3'!N13</f>
        <v>0</v>
      </c>
      <c r="B4802" s="42">
        <v>0</v>
      </c>
      <c r="C4802" s="42">
        <f t="shared" si="77"/>
        <v>0</v>
      </c>
    </row>
    <row r="4803" spans="1:3" ht="14.45" customHeight="1" x14ac:dyDescent="0.2">
      <c r="A4803" s="35">
        <f>'O1-3'!N14</f>
        <v>0</v>
      </c>
      <c r="B4803" s="42">
        <v>0</v>
      </c>
      <c r="C4803" s="42">
        <f t="shared" si="77"/>
        <v>0</v>
      </c>
    </row>
    <row r="4804" spans="1:3" ht="14.45" customHeight="1" x14ac:dyDescent="0.2">
      <c r="A4804" s="35">
        <f>'O1-3'!N15</f>
        <v>0</v>
      </c>
      <c r="B4804" s="42">
        <v>0</v>
      </c>
      <c r="C4804" s="42">
        <f t="shared" si="77"/>
        <v>0</v>
      </c>
    </row>
    <row r="4805" spans="1:3" ht="14.45" customHeight="1" x14ac:dyDescent="0.2">
      <c r="A4805" s="35">
        <f>'O1-3'!N16</f>
        <v>0</v>
      </c>
      <c r="B4805" s="42">
        <v>0</v>
      </c>
      <c r="C4805" s="42">
        <f t="shared" si="77"/>
        <v>0</v>
      </c>
    </row>
    <row r="4806" spans="1:3" ht="14.45" customHeight="1" x14ac:dyDescent="0.2">
      <c r="A4806" s="35">
        <f>'O1-3'!N17</f>
        <v>0</v>
      </c>
      <c r="B4806" s="42">
        <v>0</v>
      </c>
      <c r="C4806" s="42">
        <f t="shared" si="77"/>
        <v>0</v>
      </c>
    </row>
    <row r="4807" spans="1:3" ht="14.45" customHeight="1" x14ac:dyDescent="0.2">
      <c r="A4807" s="35">
        <f>'O1-3'!N18</f>
        <v>0</v>
      </c>
      <c r="B4807" s="42">
        <v>0</v>
      </c>
      <c r="C4807" s="42">
        <f t="shared" si="77"/>
        <v>0</v>
      </c>
    </row>
    <row r="4808" spans="1:3" ht="14.45" customHeight="1" x14ac:dyDescent="0.2">
      <c r="A4808" s="35">
        <f>'O1-3'!N19</f>
        <v>0</v>
      </c>
      <c r="B4808" s="42">
        <v>0</v>
      </c>
      <c r="C4808" s="42">
        <f t="shared" si="77"/>
        <v>0</v>
      </c>
    </row>
    <row r="4809" spans="1:3" ht="14.45" customHeight="1" x14ac:dyDescent="0.2">
      <c r="A4809" s="35">
        <f>'O1-3'!N20</f>
        <v>0</v>
      </c>
      <c r="B4809" s="42">
        <v>0</v>
      </c>
      <c r="C4809" s="42">
        <f t="shared" si="77"/>
        <v>0</v>
      </c>
    </row>
    <row r="4810" spans="1:3" ht="14.45" customHeight="1" x14ac:dyDescent="0.2">
      <c r="A4810" s="35">
        <f>'O1-3'!N21</f>
        <v>0</v>
      </c>
      <c r="B4810" s="42">
        <v>0</v>
      </c>
      <c r="C4810" s="42">
        <f t="shared" si="77"/>
        <v>0</v>
      </c>
    </row>
    <row r="4811" spans="1:3" ht="14.45" customHeight="1" x14ac:dyDescent="0.2">
      <c r="A4811" s="35">
        <f>'O1-3'!N22</f>
        <v>0</v>
      </c>
      <c r="B4811" s="42">
        <v>0</v>
      </c>
      <c r="C4811" s="42">
        <f t="shared" si="77"/>
        <v>0</v>
      </c>
    </row>
    <row r="4812" spans="1:3" ht="14.45" customHeight="1" x14ac:dyDescent="0.2">
      <c r="A4812" s="35">
        <f>'O1-3'!N23</f>
        <v>0</v>
      </c>
      <c r="B4812" s="42">
        <v>0</v>
      </c>
      <c r="C4812" s="42">
        <f t="shared" si="77"/>
        <v>0</v>
      </c>
    </row>
    <row r="4813" spans="1:3" ht="14.45" customHeight="1" x14ac:dyDescent="0.2">
      <c r="A4813" s="35">
        <f>'O1-3'!N24</f>
        <v>0</v>
      </c>
      <c r="B4813" s="42">
        <v>0</v>
      </c>
      <c r="C4813" s="42">
        <f t="shared" si="77"/>
        <v>0</v>
      </c>
    </row>
    <row r="4814" spans="1:3" ht="14.45" customHeight="1" x14ac:dyDescent="0.2">
      <c r="A4814" s="35">
        <f>'O1-3'!N25</f>
        <v>0</v>
      </c>
      <c r="B4814" s="42">
        <v>0</v>
      </c>
      <c r="C4814" s="42">
        <f t="shared" si="77"/>
        <v>0</v>
      </c>
    </row>
    <row r="4815" spans="1:3" ht="14.45" customHeight="1" x14ac:dyDescent="0.2">
      <c r="A4815" s="35">
        <f>'O1-3'!N26</f>
        <v>0</v>
      </c>
      <c r="B4815" s="42">
        <v>0</v>
      </c>
      <c r="C4815" s="42">
        <f t="shared" si="77"/>
        <v>0</v>
      </c>
    </row>
    <row r="4816" spans="1:3" ht="14.45" customHeight="1" x14ac:dyDescent="0.2">
      <c r="A4816" s="35">
        <f>'O1-3'!N27</f>
        <v>0</v>
      </c>
      <c r="B4816" s="42">
        <v>0</v>
      </c>
      <c r="C4816" s="42">
        <f t="shared" si="77"/>
        <v>0</v>
      </c>
    </row>
    <row r="4817" spans="1:3" ht="14.45" customHeight="1" x14ac:dyDescent="0.2">
      <c r="A4817" s="35">
        <f>'O1-3'!N28</f>
        <v>0</v>
      </c>
      <c r="B4817" s="42">
        <v>0</v>
      </c>
      <c r="C4817" s="42">
        <f t="shared" si="77"/>
        <v>0</v>
      </c>
    </row>
    <row r="4818" spans="1:3" ht="14.45" customHeight="1" x14ac:dyDescent="0.2">
      <c r="A4818" s="35">
        <f>'O1-3'!N29</f>
        <v>0</v>
      </c>
      <c r="B4818" s="42">
        <v>0</v>
      </c>
      <c r="C4818" s="42">
        <f t="shared" si="77"/>
        <v>0</v>
      </c>
    </row>
    <row r="4819" spans="1:3" ht="14.45" customHeight="1" x14ac:dyDescent="0.2">
      <c r="A4819" s="35">
        <f>'O1-3'!N30</f>
        <v>0</v>
      </c>
      <c r="B4819" s="42">
        <v>0</v>
      </c>
      <c r="C4819" s="42">
        <f t="shared" si="77"/>
        <v>0</v>
      </c>
    </row>
    <row r="4820" spans="1:3" ht="14.45" customHeight="1" x14ac:dyDescent="0.2">
      <c r="A4820" s="35">
        <f>'O1-3'!N31</f>
        <v>0</v>
      </c>
      <c r="B4820" s="42">
        <v>0</v>
      </c>
      <c r="C4820" s="42">
        <f t="shared" si="77"/>
        <v>0</v>
      </c>
    </row>
    <row r="4821" spans="1:3" ht="14.45" customHeight="1" x14ac:dyDescent="0.2">
      <c r="A4821" s="35">
        <f>'O1-3'!N32</f>
        <v>0</v>
      </c>
      <c r="B4821" s="42">
        <v>0</v>
      </c>
      <c r="C4821" s="42">
        <f t="shared" si="77"/>
        <v>0</v>
      </c>
    </row>
    <row r="4822" spans="1:3" ht="14.45" customHeight="1" x14ac:dyDescent="0.2">
      <c r="A4822" s="35">
        <f>'O1-3'!N33</f>
        <v>0</v>
      </c>
      <c r="B4822" s="42">
        <v>0</v>
      </c>
      <c r="C4822" s="42">
        <f t="shared" si="77"/>
        <v>0</v>
      </c>
    </row>
    <row r="4823" spans="1:3" ht="14.45" customHeight="1" x14ac:dyDescent="0.2">
      <c r="A4823" s="35">
        <f>'O1-3'!N34</f>
        <v>0</v>
      </c>
      <c r="B4823" s="42">
        <v>0</v>
      </c>
      <c r="C4823" s="42">
        <f t="shared" si="77"/>
        <v>0</v>
      </c>
    </row>
    <row r="4824" spans="1:3" ht="14.45" customHeight="1" x14ac:dyDescent="0.2">
      <c r="A4824" s="35">
        <f>'O1-3'!N35</f>
        <v>0</v>
      </c>
      <c r="B4824" s="42">
        <v>0</v>
      </c>
      <c r="C4824" s="42">
        <f t="shared" si="77"/>
        <v>0</v>
      </c>
    </row>
    <row r="4825" spans="1:3" ht="14.45" customHeight="1" x14ac:dyDescent="0.2">
      <c r="A4825" s="35">
        <f>'O1-3'!O11</f>
        <v>0</v>
      </c>
      <c r="B4825" s="42">
        <v>0</v>
      </c>
      <c r="C4825" s="42">
        <f t="shared" si="77"/>
        <v>0</v>
      </c>
    </row>
    <row r="4826" spans="1:3" ht="14.45" customHeight="1" x14ac:dyDescent="0.2">
      <c r="A4826" s="35">
        <f>'O1-3'!O12</f>
        <v>0</v>
      </c>
      <c r="B4826" s="42">
        <v>0</v>
      </c>
      <c r="C4826" s="42">
        <f t="shared" si="77"/>
        <v>0</v>
      </c>
    </row>
    <row r="4827" spans="1:3" ht="14.45" customHeight="1" x14ac:dyDescent="0.2">
      <c r="A4827" s="35">
        <f>'O1-3'!O13</f>
        <v>0</v>
      </c>
      <c r="B4827" s="42">
        <v>0</v>
      </c>
      <c r="C4827" s="42">
        <f t="shared" si="77"/>
        <v>0</v>
      </c>
    </row>
    <row r="4828" spans="1:3" ht="14.45" customHeight="1" x14ac:dyDescent="0.2">
      <c r="A4828" s="35">
        <f>'O1-3'!O14</f>
        <v>0</v>
      </c>
      <c r="B4828" s="42">
        <v>0</v>
      </c>
      <c r="C4828" s="42">
        <f t="shared" si="77"/>
        <v>0</v>
      </c>
    </row>
    <row r="4829" spans="1:3" ht="14.45" customHeight="1" x14ac:dyDescent="0.2">
      <c r="A4829" s="35">
        <f>'O1-3'!O15</f>
        <v>0</v>
      </c>
      <c r="B4829" s="42">
        <v>0</v>
      </c>
      <c r="C4829" s="42">
        <f t="shared" si="77"/>
        <v>0</v>
      </c>
    </row>
    <row r="4830" spans="1:3" ht="14.45" customHeight="1" x14ac:dyDescent="0.2">
      <c r="A4830" s="35">
        <f>'O1-3'!O16</f>
        <v>0</v>
      </c>
      <c r="B4830" s="42">
        <v>0</v>
      </c>
      <c r="C4830" s="42">
        <f t="shared" si="77"/>
        <v>0</v>
      </c>
    </row>
    <row r="4831" spans="1:3" ht="14.45" customHeight="1" x14ac:dyDescent="0.2">
      <c r="A4831" s="35">
        <f>'O1-3'!O17</f>
        <v>0</v>
      </c>
      <c r="B4831" s="42">
        <v>0</v>
      </c>
      <c r="C4831" s="42">
        <f t="shared" si="77"/>
        <v>0</v>
      </c>
    </row>
    <row r="4832" spans="1:3" ht="14.45" customHeight="1" x14ac:dyDescent="0.2">
      <c r="A4832" s="35">
        <f>'O1-3'!O18</f>
        <v>0</v>
      </c>
      <c r="B4832" s="42">
        <v>0</v>
      </c>
      <c r="C4832" s="42">
        <f t="shared" si="77"/>
        <v>0</v>
      </c>
    </row>
    <row r="4833" spans="1:3" ht="14.45" customHeight="1" x14ac:dyDescent="0.2">
      <c r="A4833" s="35">
        <f>'O1-3'!O19</f>
        <v>0</v>
      </c>
      <c r="B4833" s="42">
        <v>0</v>
      </c>
      <c r="C4833" s="42">
        <f t="shared" si="77"/>
        <v>0</v>
      </c>
    </row>
    <row r="4834" spans="1:3" ht="14.45" customHeight="1" x14ac:dyDescent="0.2">
      <c r="A4834" s="35">
        <f>'O1-3'!O20</f>
        <v>0</v>
      </c>
      <c r="B4834" s="42">
        <v>0</v>
      </c>
      <c r="C4834" s="42">
        <f t="shared" si="77"/>
        <v>0</v>
      </c>
    </row>
    <row r="4835" spans="1:3" ht="14.45" customHeight="1" x14ac:dyDescent="0.2">
      <c r="A4835" s="35">
        <f>'O1-3'!O21</f>
        <v>0</v>
      </c>
      <c r="B4835" s="42">
        <v>0</v>
      </c>
      <c r="C4835" s="42">
        <f t="shared" si="77"/>
        <v>0</v>
      </c>
    </row>
    <row r="4836" spans="1:3" ht="14.45" customHeight="1" x14ac:dyDescent="0.2">
      <c r="A4836" s="35">
        <f>'O1-3'!O22</f>
        <v>0</v>
      </c>
      <c r="B4836" s="42">
        <v>0</v>
      </c>
      <c r="C4836" s="42">
        <f t="shared" si="77"/>
        <v>0</v>
      </c>
    </row>
    <row r="4837" spans="1:3" ht="14.45" customHeight="1" x14ac:dyDescent="0.2">
      <c r="A4837" s="35">
        <f>'O1-3'!O23</f>
        <v>0</v>
      </c>
      <c r="B4837" s="42">
        <v>0</v>
      </c>
      <c r="C4837" s="42">
        <f t="shared" si="77"/>
        <v>0</v>
      </c>
    </row>
    <row r="4838" spans="1:3" ht="14.45" customHeight="1" x14ac:dyDescent="0.2">
      <c r="A4838" s="35">
        <f>'O1-3'!O24</f>
        <v>0</v>
      </c>
      <c r="B4838" s="42">
        <v>0</v>
      </c>
      <c r="C4838" s="42">
        <f t="shared" si="77"/>
        <v>0</v>
      </c>
    </row>
    <row r="4839" spans="1:3" ht="14.45" customHeight="1" x14ac:dyDescent="0.2">
      <c r="A4839" s="35">
        <f>'O1-3'!O25</f>
        <v>0</v>
      </c>
      <c r="B4839" s="42">
        <v>0</v>
      </c>
      <c r="C4839" s="42">
        <f t="shared" si="77"/>
        <v>0</v>
      </c>
    </row>
    <row r="4840" spans="1:3" ht="14.45" customHeight="1" x14ac:dyDescent="0.2">
      <c r="A4840" s="35">
        <f>'O1-3'!O26</f>
        <v>0</v>
      </c>
      <c r="B4840" s="42">
        <v>0</v>
      </c>
      <c r="C4840" s="42">
        <f t="shared" si="77"/>
        <v>0</v>
      </c>
    </row>
    <row r="4841" spans="1:3" ht="14.45" customHeight="1" x14ac:dyDescent="0.2">
      <c r="A4841" s="35">
        <f>'O1-3'!O27</f>
        <v>0</v>
      </c>
      <c r="B4841" s="42">
        <v>0</v>
      </c>
      <c r="C4841" s="42">
        <f t="shared" si="77"/>
        <v>0</v>
      </c>
    </row>
    <row r="4842" spans="1:3" ht="14.45" customHeight="1" x14ac:dyDescent="0.2">
      <c r="A4842" s="35">
        <f>'O1-3'!O28</f>
        <v>0</v>
      </c>
      <c r="B4842" s="42">
        <v>0</v>
      </c>
      <c r="C4842" s="42">
        <f t="shared" si="77"/>
        <v>0</v>
      </c>
    </row>
    <row r="4843" spans="1:3" ht="14.45" customHeight="1" x14ac:dyDescent="0.2">
      <c r="A4843" s="35">
        <f>'O1-3'!O29</f>
        <v>0</v>
      </c>
      <c r="B4843" s="42">
        <v>0</v>
      </c>
      <c r="C4843" s="42">
        <f t="shared" si="77"/>
        <v>0</v>
      </c>
    </row>
    <row r="4844" spans="1:3" ht="14.45" customHeight="1" x14ac:dyDescent="0.2">
      <c r="A4844" s="35">
        <f>'O1-3'!O30</f>
        <v>0</v>
      </c>
      <c r="B4844" s="42">
        <v>0</v>
      </c>
      <c r="C4844" s="42">
        <f t="shared" si="77"/>
        <v>0</v>
      </c>
    </row>
    <row r="4845" spans="1:3" ht="14.45" customHeight="1" x14ac:dyDescent="0.2">
      <c r="A4845" s="35">
        <f>'O1-3'!O31</f>
        <v>0</v>
      </c>
      <c r="B4845" s="42">
        <v>0</v>
      </c>
      <c r="C4845" s="42">
        <f t="shared" si="77"/>
        <v>0</v>
      </c>
    </row>
    <row r="4846" spans="1:3" ht="14.45" customHeight="1" x14ac:dyDescent="0.2">
      <c r="A4846" s="35">
        <f>'O1-3'!O32</f>
        <v>0</v>
      </c>
      <c r="B4846" s="42">
        <v>0</v>
      </c>
      <c r="C4846" s="42">
        <f t="shared" si="77"/>
        <v>0</v>
      </c>
    </row>
    <row r="4847" spans="1:3" ht="14.45" customHeight="1" x14ac:dyDescent="0.2">
      <c r="A4847" s="35">
        <f>'O1-3'!O33</f>
        <v>0</v>
      </c>
      <c r="B4847" s="42">
        <v>0</v>
      </c>
      <c r="C4847" s="42">
        <f t="shared" si="77"/>
        <v>0</v>
      </c>
    </row>
    <row r="4848" spans="1:3" ht="14.45" customHeight="1" x14ac:dyDescent="0.2">
      <c r="A4848" s="35">
        <f>'O1-3'!O34</f>
        <v>0</v>
      </c>
      <c r="B4848" s="42">
        <v>0</v>
      </c>
      <c r="C4848" s="42">
        <f t="shared" si="77"/>
        <v>0</v>
      </c>
    </row>
    <row r="4849" spans="1:3" ht="14.45" customHeight="1" x14ac:dyDescent="0.2">
      <c r="A4849" s="35">
        <f>'O1-3'!O35</f>
        <v>0</v>
      </c>
      <c r="B4849" s="42">
        <v>0</v>
      </c>
      <c r="C4849" s="42">
        <f t="shared" si="77"/>
        <v>0</v>
      </c>
    </row>
    <row r="4850" spans="1:3" ht="14.45" customHeight="1" x14ac:dyDescent="0.2">
      <c r="A4850" s="35">
        <f>'O1-3'!O42</f>
        <v>0</v>
      </c>
      <c r="B4850" s="42">
        <v>0</v>
      </c>
      <c r="C4850" s="42">
        <f t="shared" si="77"/>
        <v>0</v>
      </c>
    </row>
    <row r="4851" spans="1:3" ht="14.45" customHeight="1" x14ac:dyDescent="0.2">
      <c r="A4851" s="35">
        <f>'O1-3'!O43</f>
        <v>0</v>
      </c>
      <c r="B4851" s="42">
        <v>0</v>
      </c>
      <c r="C4851" s="42">
        <f t="shared" si="77"/>
        <v>0</v>
      </c>
    </row>
    <row r="4852" spans="1:3" ht="14.45" customHeight="1" x14ac:dyDescent="0.2">
      <c r="A4852" s="35">
        <f>'O1-3'!O44</f>
        <v>0</v>
      </c>
      <c r="B4852" s="42">
        <v>0</v>
      </c>
      <c r="C4852" s="42">
        <f t="shared" si="77"/>
        <v>0</v>
      </c>
    </row>
    <row r="4853" spans="1:3" ht="14.45" customHeight="1" x14ac:dyDescent="0.2">
      <c r="A4853" s="35">
        <f>'O1-3'!O45</f>
        <v>0</v>
      </c>
      <c r="B4853" s="42">
        <v>0</v>
      </c>
      <c r="C4853" s="42">
        <f t="shared" si="77"/>
        <v>0</v>
      </c>
    </row>
    <row r="4854" spans="1:3" ht="14.45" customHeight="1" x14ac:dyDescent="0.2">
      <c r="A4854" s="35">
        <f>'O1-3'!O46</f>
        <v>0</v>
      </c>
      <c r="B4854" s="42">
        <v>0</v>
      </c>
      <c r="C4854" s="42">
        <f t="shared" si="77"/>
        <v>0</v>
      </c>
    </row>
    <row r="4855" spans="1:3" ht="14.45" customHeight="1" x14ac:dyDescent="0.2">
      <c r="A4855" s="35">
        <f>'O1-3'!O47</f>
        <v>0</v>
      </c>
      <c r="B4855" s="42">
        <v>0</v>
      </c>
      <c r="C4855" s="42">
        <f t="shared" si="77"/>
        <v>0</v>
      </c>
    </row>
    <row r="4856" spans="1:3" ht="14.45" customHeight="1" x14ac:dyDescent="0.2">
      <c r="A4856" s="35">
        <f>'O1-3'!O48</f>
        <v>0</v>
      </c>
      <c r="B4856" s="42">
        <v>0</v>
      </c>
      <c r="C4856" s="42">
        <f t="shared" si="77"/>
        <v>0</v>
      </c>
    </row>
    <row r="4857" spans="1:3" ht="14.45" customHeight="1" x14ac:dyDescent="0.2">
      <c r="A4857" s="35">
        <f>'O1-3'!O49</f>
        <v>0</v>
      </c>
      <c r="B4857" s="42">
        <v>0</v>
      </c>
      <c r="C4857" s="42">
        <f t="shared" si="77"/>
        <v>0</v>
      </c>
    </row>
    <row r="4858" spans="1:3" ht="14.45" customHeight="1" x14ac:dyDescent="0.2">
      <c r="A4858" s="35">
        <f>'O1-3'!O50</f>
        <v>0</v>
      </c>
      <c r="B4858" s="42">
        <v>0</v>
      </c>
      <c r="C4858" s="42">
        <f t="shared" si="77"/>
        <v>0</v>
      </c>
    </row>
    <row r="4859" spans="1:3" ht="14.45" customHeight="1" x14ac:dyDescent="0.2">
      <c r="A4859" s="35">
        <f>'O1-3'!O51</f>
        <v>0</v>
      </c>
      <c r="B4859" s="42">
        <v>0</v>
      </c>
      <c r="C4859" s="42">
        <f t="shared" si="77"/>
        <v>0</v>
      </c>
    </row>
    <row r="4860" spans="1:3" ht="14.45" customHeight="1" x14ac:dyDescent="0.2">
      <c r="A4860" s="35">
        <f>'O1-3'!O52</f>
        <v>0</v>
      </c>
      <c r="B4860" s="42">
        <v>0</v>
      </c>
      <c r="C4860" s="42">
        <f t="shared" si="77"/>
        <v>0</v>
      </c>
    </row>
    <row r="4861" spans="1:3" ht="14.45" customHeight="1" x14ac:dyDescent="0.2">
      <c r="A4861" s="35">
        <f>'O1-3'!O53</f>
        <v>0</v>
      </c>
      <c r="B4861" s="42">
        <v>0</v>
      </c>
      <c r="C4861" s="42">
        <f t="shared" si="77"/>
        <v>0</v>
      </c>
    </row>
    <row r="4862" spans="1:3" ht="14.45" customHeight="1" x14ac:dyDescent="0.2">
      <c r="A4862" s="35">
        <f>'O1-3'!P11</f>
        <v>0</v>
      </c>
      <c r="B4862" s="42">
        <v>0</v>
      </c>
      <c r="C4862" s="42">
        <f t="shared" si="77"/>
        <v>0</v>
      </c>
    </row>
    <row r="4863" spans="1:3" ht="14.45" customHeight="1" x14ac:dyDescent="0.2">
      <c r="A4863" s="35">
        <f>'O1-3'!P12</f>
        <v>0</v>
      </c>
      <c r="B4863" s="42">
        <v>0</v>
      </c>
      <c r="C4863" s="42">
        <f t="shared" ref="C4863:C4926" si="78">A4863*B4863</f>
        <v>0</v>
      </c>
    </row>
    <row r="4864" spans="1:3" ht="14.45" customHeight="1" x14ac:dyDescent="0.2">
      <c r="A4864" s="35">
        <f>'O1-3'!P13</f>
        <v>0</v>
      </c>
      <c r="B4864" s="42">
        <v>0</v>
      </c>
      <c r="C4864" s="42">
        <f t="shared" si="78"/>
        <v>0</v>
      </c>
    </row>
    <row r="4865" spans="1:3" ht="14.45" customHeight="1" x14ac:dyDescent="0.2">
      <c r="A4865" s="35">
        <f>'O1-3'!P14</f>
        <v>0</v>
      </c>
      <c r="B4865" s="42">
        <v>0</v>
      </c>
      <c r="C4865" s="42">
        <f t="shared" si="78"/>
        <v>0</v>
      </c>
    </row>
    <row r="4866" spans="1:3" ht="14.45" customHeight="1" x14ac:dyDescent="0.2">
      <c r="A4866" s="35">
        <f>'O1-3'!P15</f>
        <v>0</v>
      </c>
      <c r="B4866" s="42">
        <v>0</v>
      </c>
      <c r="C4866" s="42">
        <f t="shared" si="78"/>
        <v>0</v>
      </c>
    </row>
    <row r="4867" spans="1:3" ht="14.45" customHeight="1" x14ac:dyDescent="0.2">
      <c r="A4867" s="35">
        <f>'O1-3'!P16</f>
        <v>0</v>
      </c>
      <c r="B4867" s="42">
        <v>0</v>
      </c>
      <c r="C4867" s="42">
        <f t="shared" si="78"/>
        <v>0</v>
      </c>
    </row>
    <row r="4868" spans="1:3" ht="14.45" customHeight="1" x14ac:dyDescent="0.2">
      <c r="A4868" s="35">
        <f>'O1-3'!P17</f>
        <v>0</v>
      </c>
      <c r="B4868" s="42">
        <v>0</v>
      </c>
      <c r="C4868" s="42">
        <f t="shared" si="78"/>
        <v>0</v>
      </c>
    </row>
    <row r="4869" spans="1:3" ht="14.45" customHeight="1" x14ac:dyDescent="0.2">
      <c r="A4869" s="35">
        <f>'O1-3'!P18</f>
        <v>0</v>
      </c>
      <c r="B4869" s="42">
        <v>0</v>
      </c>
      <c r="C4869" s="42">
        <f t="shared" si="78"/>
        <v>0</v>
      </c>
    </row>
    <row r="4870" spans="1:3" ht="14.45" customHeight="1" x14ac:dyDescent="0.2">
      <c r="A4870" s="35">
        <f>'O1-3'!P19</f>
        <v>0</v>
      </c>
      <c r="B4870" s="42">
        <v>0</v>
      </c>
      <c r="C4870" s="42">
        <f t="shared" si="78"/>
        <v>0</v>
      </c>
    </row>
    <row r="4871" spans="1:3" ht="14.45" customHeight="1" x14ac:dyDescent="0.2">
      <c r="A4871" s="35">
        <f>'O1-3'!P20</f>
        <v>0</v>
      </c>
      <c r="B4871" s="42">
        <v>0</v>
      </c>
      <c r="C4871" s="42">
        <f t="shared" si="78"/>
        <v>0</v>
      </c>
    </row>
    <row r="4872" spans="1:3" ht="14.45" customHeight="1" x14ac:dyDescent="0.2">
      <c r="A4872" s="35">
        <f>'O1-3'!P21</f>
        <v>0</v>
      </c>
      <c r="B4872" s="42">
        <v>0</v>
      </c>
      <c r="C4872" s="42">
        <f t="shared" si="78"/>
        <v>0</v>
      </c>
    </row>
    <row r="4873" spans="1:3" ht="14.45" customHeight="1" x14ac:dyDescent="0.2">
      <c r="A4873" s="35">
        <f>'O1-3'!P22</f>
        <v>0</v>
      </c>
      <c r="B4873" s="42">
        <v>0</v>
      </c>
      <c r="C4873" s="42">
        <f t="shared" si="78"/>
        <v>0</v>
      </c>
    </row>
    <row r="4874" spans="1:3" ht="14.45" customHeight="1" x14ac:dyDescent="0.2">
      <c r="A4874" s="35">
        <f>'O1-3'!P23</f>
        <v>0</v>
      </c>
      <c r="B4874" s="42">
        <v>0</v>
      </c>
      <c r="C4874" s="42">
        <f t="shared" si="78"/>
        <v>0</v>
      </c>
    </row>
    <row r="4875" spans="1:3" ht="14.45" customHeight="1" x14ac:dyDescent="0.2">
      <c r="A4875" s="35">
        <f>'O1-3'!P24</f>
        <v>0</v>
      </c>
      <c r="B4875" s="42">
        <v>0</v>
      </c>
      <c r="C4875" s="42">
        <f t="shared" si="78"/>
        <v>0</v>
      </c>
    </row>
    <row r="4876" spans="1:3" ht="14.45" customHeight="1" x14ac:dyDescent="0.2">
      <c r="A4876" s="35">
        <f>'O1-3'!P25</f>
        <v>0</v>
      </c>
      <c r="B4876" s="42">
        <v>0</v>
      </c>
      <c r="C4876" s="42">
        <f t="shared" si="78"/>
        <v>0</v>
      </c>
    </row>
    <row r="4877" spans="1:3" ht="14.45" customHeight="1" x14ac:dyDescent="0.2">
      <c r="A4877" s="35">
        <f>'O1-3'!P26</f>
        <v>0</v>
      </c>
      <c r="B4877" s="42">
        <v>0</v>
      </c>
      <c r="C4877" s="42">
        <f t="shared" si="78"/>
        <v>0</v>
      </c>
    </row>
    <row r="4878" spans="1:3" ht="14.45" customHeight="1" x14ac:dyDescent="0.2">
      <c r="A4878" s="35">
        <f>'O1-3'!P27</f>
        <v>0</v>
      </c>
      <c r="B4878" s="42">
        <v>0</v>
      </c>
      <c r="C4878" s="42">
        <f t="shared" si="78"/>
        <v>0</v>
      </c>
    </row>
    <row r="4879" spans="1:3" ht="14.45" customHeight="1" x14ac:dyDescent="0.2">
      <c r="A4879" s="35">
        <f>'O1-3'!P28</f>
        <v>0</v>
      </c>
      <c r="B4879" s="42">
        <v>0</v>
      </c>
      <c r="C4879" s="42">
        <f t="shared" si="78"/>
        <v>0</v>
      </c>
    </row>
    <row r="4880" spans="1:3" ht="14.45" customHeight="1" x14ac:dyDescent="0.2">
      <c r="A4880" s="35">
        <f>'O1-3'!P29</f>
        <v>0</v>
      </c>
      <c r="B4880" s="42">
        <v>0</v>
      </c>
      <c r="C4880" s="42">
        <f t="shared" si="78"/>
        <v>0</v>
      </c>
    </row>
    <row r="4881" spans="1:3" ht="14.45" customHeight="1" x14ac:dyDescent="0.2">
      <c r="A4881" s="35">
        <f>'O1-3'!P30</f>
        <v>0</v>
      </c>
      <c r="B4881" s="42">
        <v>0</v>
      </c>
      <c r="C4881" s="42">
        <f t="shared" si="78"/>
        <v>0</v>
      </c>
    </row>
    <row r="4882" spans="1:3" ht="14.45" customHeight="1" x14ac:dyDescent="0.2">
      <c r="A4882" s="35">
        <f>'O1-3'!P31</f>
        <v>0</v>
      </c>
      <c r="B4882" s="42">
        <v>0</v>
      </c>
      <c r="C4882" s="42">
        <f t="shared" si="78"/>
        <v>0</v>
      </c>
    </row>
    <row r="4883" spans="1:3" ht="14.45" customHeight="1" x14ac:dyDescent="0.2">
      <c r="A4883" s="35">
        <f>'O1-3'!P32</f>
        <v>0</v>
      </c>
      <c r="B4883" s="42">
        <v>0</v>
      </c>
      <c r="C4883" s="42">
        <f t="shared" si="78"/>
        <v>0</v>
      </c>
    </row>
    <row r="4884" spans="1:3" ht="14.45" customHeight="1" x14ac:dyDescent="0.2">
      <c r="A4884" s="35">
        <f>'O1-3'!P33</f>
        <v>0</v>
      </c>
      <c r="B4884" s="42">
        <v>0</v>
      </c>
      <c r="C4884" s="42">
        <f t="shared" si="78"/>
        <v>0</v>
      </c>
    </row>
    <row r="4885" spans="1:3" ht="14.45" customHeight="1" x14ac:dyDescent="0.2">
      <c r="A4885" s="35">
        <f>'O1-3'!P34</f>
        <v>0</v>
      </c>
      <c r="B4885" s="42">
        <v>0</v>
      </c>
      <c r="C4885" s="42">
        <f t="shared" si="78"/>
        <v>0</v>
      </c>
    </row>
    <row r="4886" spans="1:3" ht="14.45" customHeight="1" x14ac:dyDescent="0.2">
      <c r="A4886" s="35">
        <f>'O1-3'!P35</f>
        <v>0</v>
      </c>
      <c r="B4886" s="42">
        <v>0</v>
      </c>
      <c r="C4886" s="42">
        <f t="shared" si="78"/>
        <v>0</v>
      </c>
    </row>
    <row r="4887" spans="1:3" ht="14.45" customHeight="1" x14ac:dyDescent="0.2">
      <c r="A4887" s="35">
        <f>'O1-3'!Q11</f>
        <v>0</v>
      </c>
      <c r="B4887" s="42">
        <v>0</v>
      </c>
      <c r="C4887" s="42">
        <f t="shared" si="78"/>
        <v>0</v>
      </c>
    </row>
    <row r="4888" spans="1:3" ht="14.45" customHeight="1" x14ac:dyDescent="0.2">
      <c r="A4888" s="35">
        <f>'O1-3'!Q12</f>
        <v>0</v>
      </c>
      <c r="B4888" s="42">
        <v>0</v>
      </c>
      <c r="C4888" s="42">
        <f t="shared" si="78"/>
        <v>0</v>
      </c>
    </row>
    <row r="4889" spans="1:3" ht="14.45" customHeight="1" x14ac:dyDescent="0.2">
      <c r="A4889" s="35">
        <f>'O1-3'!Q13</f>
        <v>0</v>
      </c>
      <c r="B4889" s="42">
        <v>0</v>
      </c>
      <c r="C4889" s="42">
        <f t="shared" si="78"/>
        <v>0</v>
      </c>
    </row>
    <row r="4890" spans="1:3" ht="14.45" customHeight="1" x14ac:dyDescent="0.2">
      <c r="A4890" s="35">
        <f>'O1-3'!Q14</f>
        <v>0</v>
      </c>
      <c r="B4890" s="42">
        <v>0</v>
      </c>
      <c r="C4890" s="42">
        <f t="shared" si="78"/>
        <v>0</v>
      </c>
    </row>
    <row r="4891" spans="1:3" ht="14.45" customHeight="1" x14ac:dyDescent="0.2">
      <c r="A4891" s="35">
        <f>'O1-3'!Q15</f>
        <v>0</v>
      </c>
      <c r="B4891" s="42">
        <v>0</v>
      </c>
      <c r="C4891" s="42">
        <f t="shared" si="78"/>
        <v>0</v>
      </c>
    </row>
    <row r="4892" spans="1:3" ht="14.45" customHeight="1" x14ac:dyDescent="0.2">
      <c r="A4892" s="35">
        <f>'O1-3'!Q16</f>
        <v>0</v>
      </c>
      <c r="B4892" s="42">
        <v>0</v>
      </c>
      <c r="C4892" s="42">
        <f t="shared" si="78"/>
        <v>0</v>
      </c>
    </row>
    <row r="4893" spans="1:3" ht="14.45" customHeight="1" x14ac:dyDescent="0.2">
      <c r="A4893" s="35">
        <f>'O1-3'!Q17</f>
        <v>0</v>
      </c>
      <c r="B4893" s="42">
        <v>0</v>
      </c>
      <c r="C4893" s="42">
        <f t="shared" si="78"/>
        <v>0</v>
      </c>
    </row>
    <row r="4894" spans="1:3" ht="14.45" customHeight="1" x14ac:dyDescent="0.2">
      <c r="A4894" s="35">
        <f>'O1-3'!Q18</f>
        <v>0</v>
      </c>
      <c r="B4894" s="42">
        <v>0</v>
      </c>
      <c r="C4894" s="42">
        <f t="shared" si="78"/>
        <v>0</v>
      </c>
    </row>
    <row r="4895" spans="1:3" ht="14.45" customHeight="1" x14ac:dyDescent="0.2">
      <c r="A4895" s="35">
        <f>'O1-3'!Q19</f>
        <v>0</v>
      </c>
      <c r="B4895" s="42">
        <v>0</v>
      </c>
      <c r="C4895" s="42">
        <f t="shared" si="78"/>
        <v>0</v>
      </c>
    </row>
    <row r="4896" spans="1:3" ht="14.45" customHeight="1" x14ac:dyDescent="0.2">
      <c r="A4896" s="35">
        <f>'O1-3'!Q20</f>
        <v>0</v>
      </c>
      <c r="B4896" s="42">
        <v>0</v>
      </c>
      <c r="C4896" s="42">
        <f t="shared" si="78"/>
        <v>0</v>
      </c>
    </row>
    <row r="4897" spans="1:3" ht="14.45" customHeight="1" x14ac:dyDescent="0.2">
      <c r="A4897" s="35">
        <f>'O1-3'!Q21</f>
        <v>0</v>
      </c>
      <c r="B4897" s="42">
        <v>0</v>
      </c>
      <c r="C4897" s="42">
        <f t="shared" si="78"/>
        <v>0</v>
      </c>
    </row>
    <row r="4898" spans="1:3" ht="14.45" customHeight="1" x14ac:dyDescent="0.2">
      <c r="A4898" s="35">
        <f>'O1-3'!Q22</f>
        <v>0</v>
      </c>
      <c r="B4898" s="42">
        <v>0</v>
      </c>
      <c r="C4898" s="42">
        <f t="shared" si="78"/>
        <v>0</v>
      </c>
    </row>
    <row r="4899" spans="1:3" ht="14.45" customHeight="1" x14ac:dyDescent="0.2">
      <c r="A4899" s="35">
        <f>'O1-3'!Q23</f>
        <v>0</v>
      </c>
      <c r="B4899" s="42">
        <v>0</v>
      </c>
      <c r="C4899" s="42">
        <f t="shared" si="78"/>
        <v>0</v>
      </c>
    </row>
    <row r="4900" spans="1:3" ht="14.45" customHeight="1" x14ac:dyDescent="0.2">
      <c r="A4900" s="35">
        <f>'O1-3'!Q24</f>
        <v>0</v>
      </c>
      <c r="B4900" s="42">
        <v>0</v>
      </c>
      <c r="C4900" s="42">
        <f t="shared" si="78"/>
        <v>0</v>
      </c>
    </row>
    <row r="4901" spans="1:3" ht="14.45" customHeight="1" x14ac:dyDescent="0.2">
      <c r="A4901" s="35">
        <f>'O1-3'!Q25</f>
        <v>0</v>
      </c>
      <c r="B4901" s="42">
        <v>0</v>
      </c>
      <c r="C4901" s="42">
        <f t="shared" si="78"/>
        <v>0</v>
      </c>
    </row>
    <row r="4902" spans="1:3" ht="14.45" customHeight="1" x14ac:dyDescent="0.2">
      <c r="A4902" s="35">
        <f>'O1-3'!Q26</f>
        <v>0</v>
      </c>
      <c r="B4902" s="42">
        <v>0</v>
      </c>
      <c r="C4902" s="42">
        <f t="shared" si="78"/>
        <v>0</v>
      </c>
    </row>
    <row r="4903" spans="1:3" ht="14.45" customHeight="1" x14ac:dyDescent="0.2">
      <c r="A4903" s="35">
        <f>'O1-3'!Q27</f>
        <v>0</v>
      </c>
      <c r="B4903" s="42">
        <v>0</v>
      </c>
      <c r="C4903" s="42">
        <f t="shared" si="78"/>
        <v>0</v>
      </c>
    </row>
    <row r="4904" spans="1:3" ht="14.45" customHeight="1" x14ac:dyDescent="0.2">
      <c r="A4904" s="35">
        <f>'O1-3'!Q28</f>
        <v>0</v>
      </c>
      <c r="B4904" s="42">
        <v>0</v>
      </c>
      <c r="C4904" s="42">
        <f t="shared" si="78"/>
        <v>0</v>
      </c>
    </row>
    <row r="4905" spans="1:3" ht="14.45" customHeight="1" x14ac:dyDescent="0.2">
      <c r="A4905" s="35">
        <f>'O1-3'!Q29</f>
        <v>0</v>
      </c>
      <c r="B4905" s="42">
        <v>0</v>
      </c>
      <c r="C4905" s="42">
        <f t="shared" si="78"/>
        <v>0</v>
      </c>
    </row>
    <row r="4906" spans="1:3" ht="14.45" customHeight="1" x14ac:dyDescent="0.2">
      <c r="A4906" s="35">
        <f>'O1-3'!Q30</f>
        <v>0</v>
      </c>
      <c r="B4906" s="42">
        <v>0</v>
      </c>
      <c r="C4906" s="42">
        <f t="shared" si="78"/>
        <v>0</v>
      </c>
    </row>
    <row r="4907" spans="1:3" ht="14.45" customHeight="1" x14ac:dyDescent="0.2">
      <c r="A4907" s="35">
        <f>'O1-3'!Q31</f>
        <v>0</v>
      </c>
      <c r="B4907" s="42">
        <v>0</v>
      </c>
      <c r="C4907" s="42">
        <f t="shared" si="78"/>
        <v>0</v>
      </c>
    </row>
    <row r="4908" spans="1:3" ht="14.45" customHeight="1" x14ac:dyDescent="0.2">
      <c r="A4908" s="35">
        <f>'O1-3'!Q32</f>
        <v>0</v>
      </c>
      <c r="B4908" s="42">
        <v>0</v>
      </c>
      <c r="C4908" s="42">
        <f t="shared" si="78"/>
        <v>0</v>
      </c>
    </row>
    <row r="4909" spans="1:3" ht="14.45" customHeight="1" x14ac:dyDescent="0.2">
      <c r="A4909" s="35">
        <f>'O1-3'!Q33</f>
        <v>0</v>
      </c>
      <c r="B4909" s="42">
        <v>0</v>
      </c>
      <c r="C4909" s="42">
        <f t="shared" si="78"/>
        <v>0</v>
      </c>
    </row>
    <row r="4910" spans="1:3" ht="14.45" customHeight="1" x14ac:dyDescent="0.2">
      <c r="A4910" s="35">
        <f>'O1-3'!Q34</f>
        <v>0</v>
      </c>
      <c r="B4910" s="42">
        <v>0</v>
      </c>
      <c r="C4910" s="42">
        <f t="shared" si="78"/>
        <v>0</v>
      </c>
    </row>
    <row r="4911" spans="1:3" ht="14.45" customHeight="1" x14ac:dyDescent="0.2">
      <c r="A4911" s="35">
        <f>'O1-3'!Q35</f>
        <v>0</v>
      </c>
      <c r="B4911" s="42">
        <v>0</v>
      </c>
      <c r="C4911" s="42">
        <f t="shared" si="78"/>
        <v>0</v>
      </c>
    </row>
    <row r="4912" spans="1:3" ht="14.45" customHeight="1" x14ac:dyDescent="0.2">
      <c r="A4912" s="35">
        <f>'O1-3'!Q42</f>
        <v>0</v>
      </c>
      <c r="B4912" s="42">
        <v>0</v>
      </c>
      <c r="C4912" s="42">
        <f t="shared" si="78"/>
        <v>0</v>
      </c>
    </row>
    <row r="4913" spans="1:3" ht="14.45" customHeight="1" x14ac:dyDescent="0.2">
      <c r="A4913" s="35">
        <f>'O1-3'!Q43</f>
        <v>0</v>
      </c>
      <c r="B4913" s="42">
        <v>0</v>
      </c>
      <c r="C4913" s="42">
        <f t="shared" si="78"/>
        <v>0</v>
      </c>
    </row>
    <row r="4914" spans="1:3" ht="14.45" customHeight="1" x14ac:dyDescent="0.2">
      <c r="A4914" s="35">
        <f>'O1-3'!Q44</f>
        <v>0</v>
      </c>
      <c r="B4914" s="42">
        <v>0</v>
      </c>
      <c r="C4914" s="42">
        <f t="shared" si="78"/>
        <v>0</v>
      </c>
    </row>
    <row r="4915" spans="1:3" ht="14.45" customHeight="1" x14ac:dyDescent="0.2">
      <c r="A4915" s="35">
        <f>'O1-3'!Q45</f>
        <v>0</v>
      </c>
      <c r="B4915" s="42">
        <v>0</v>
      </c>
      <c r="C4915" s="42">
        <f t="shared" si="78"/>
        <v>0</v>
      </c>
    </row>
    <row r="4916" spans="1:3" ht="14.45" customHeight="1" x14ac:dyDescent="0.2">
      <c r="A4916" s="35">
        <f>'O1-3'!Q46</f>
        <v>0</v>
      </c>
      <c r="B4916" s="42">
        <v>0</v>
      </c>
      <c r="C4916" s="42">
        <f t="shared" si="78"/>
        <v>0</v>
      </c>
    </row>
    <row r="4917" spans="1:3" ht="14.45" customHeight="1" x14ac:dyDescent="0.2">
      <c r="A4917" s="35">
        <f>'O1-3'!Q47</f>
        <v>0</v>
      </c>
      <c r="B4917" s="42">
        <v>0</v>
      </c>
      <c r="C4917" s="42">
        <f t="shared" si="78"/>
        <v>0</v>
      </c>
    </row>
    <row r="4918" spans="1:3" ht="14.45" customHeight="1" x14ac:dyDescent="0.2">
      <c r="A4918" s="35">
        <f>'O1-3'!Q48</f>
        <v>0</v>
      </c>
      <c r="B4918" s="42">
        <v>0</v>
      </c>
      <c r="C4918" s="42">
        <f t="shared" si="78"/>
        <v>0</v>
      </c>
    </row>
    <row r="4919" spans="1:3" ht="14.45" customHeight="1" x14ac:dyDescent="0.2">
      <c r="A4919" s="35">
        <f>'O1-3'!Q49</f>
        <v>0</v>
      </c>
      <c r="B4919" s="42">
        <v>0</v>
      </c>
      <c r="C4919" s="42">
        <f t="shared" si="78"/>
        <v>0</v>
      </c>
    </row>
    <row r="4920" spans="1:3" ht="14.45" customHeight="1" x14ac:dyDescent="0.2">
      <c r="A4920" s="35">
        <f>'O1-3'!Q50</f>
        <v>0</v>
      </c>
      <c r="B4920" s="42">
        <v>0</v>
      </c>
      <c r="C4920" s="42">
        <f t="shared" si="78"/>
        <v>0</v>
      </c>
    </row>
    <row r="4921" spans="1:3" ht="14.45" customHeight="1" x14ac:dyDescent="0.2">
      <c r="A4921" s="35">
        <f>'O1-3'!Q51</f>
        <v>0</v>
      </c>
      <c r="B4921" s="42">
        <v>0</v>
      </c>
      <c r="C4921" s="42">
        <f t="shared" si="78"/>
        <v>0</v>
      </c>
    </row>
    <row r="4922" spans="1:3" ht="14.45" customHeight="1" x14ac:dyDescent="0.2">
      <c r="A4922" s="35">
        <f>'O1-3'!Q52</f>
        <v>0</v>
      </c>
      <c r="B4922" s="42">
        <v>0</v>
      </c>
      <c r="C4922" s="42">
        <f t="shared" si="78"/>
        <v>0</v>
      </c>
    </row>
    <row r="4923" spans="1:3" ht="14.45" customHeight="1" x14ac:dyDescent="0.2">
      <c r="A4923" s="35">
        <f>'O1-3'!Q53</f>
        <v>0</v>
      </c>
      <c r="B4923" s="42">
        <v>0</v>
      </c>
      <c r="C4923" s="42">
        <f t="shared" si="78"/>
        <v>0</v>
      </c>
    </row>
    <row r="4924" spans="1:3" ht="14.45" customHeight="1" x14ac:dyDescent="0.2">
      <c r="A4924" s="35">
        <f>'O1-3'!R11</f>
        <v>0</v>
      </c>
      <c r="B4924" s="42">
        <v>0</v>
      </c>
      <c r="C4924" s="42">
        <f t="shared" si="78"/>
        <v>0</v>
      </c>
    </row>
    <row r="4925" spans="1:3" ht="14.45" customHeight="1" x14ac:dyDescent="0.2">
      <c r="A4925" s="35">
        <f>'O1-3'!R12</f>
        <v>0</v>
      </c>
      <c r="B4925" s="42">
        <v>0</v>
      </c>
      <c r="C4925" s="42">
        <f t="shared" si="78"/>
        <v>0</v>
      </c>
    </row>
    <row r="4926" spans="1:3" ht="14.45" customHeight="1" x14ac:dyDescent="0.2">
      <c r="A4926" s="35">
        <f>'O1-3'!R13</f>
        <v>0</v>
      </c>
      <c r="B4926" s="42">
        <v>0</v>
      </c>
      <c r="C4926" s="42">
        <f t="shared" si="78"/>
        <v>0</v>
      </c>
    </row>
    <row r="4927" spans="1:3" ht="14.45" customHeight="1" x14ac:dyDescent="0.2">
      <c r="A4927" s="35">
        <f>'O1-3'!R14</f>
        <v>0</v>
      </c>
      <c r="B4927" s="42">
        <v>0</v>
      </c>
      <c r="C4927" s="42">
        <f t="shared" ref="C4927:C4990" si="79">A4927*B4927</f>
        <v>0</v>
      </c>
    </row>
    <row r="4928" spans="1:3" ht="14.45" customHeight="1" x14ac:dyDescent="0.2">
      <c r="A4928" s="35">
        <f>'O1-3'!R15</f>
        <v>0</v>
      </c>
      <c r="B4928" s="42">
        <v>0</v>
      </c>
      <c r="C4928" s="42">
        <f t="shared" si="79"/>
        <v>0</v>
      </c>
    </row>
    <row r="4929" spans="1:3" ht="14.45" customHeight="1" x14ac:dyDescent="0.2">
      <c r="A4929" s="35">
        <f>'O1-3'!R16</f>
        <v>0</v>
      </c>
      <c r="B4929" s="42">
        <v>0</v>
      </c>
      <c r="C4929" s="42">
        <f t="shared" si="79"/>
        <v>0</v>
      </c>
    </row>
    <row r="4930" spans="1:3" ht="14.45" customHeight="1" x14ac:dyDescent="0.2">
      <c r="A4930" s="35">
        <f>'O1-3'!R17</f>
        <v>0</v>
      </c>
      <c r="B4930" s="42">
        <v>0</v>
      </c>
      <c r="C4930" s="42">
        <f t="shared" si="79"/>
        <v>0</v>
      </c>
    </row>
    <row r="4931" spans="1:3" ht="14.45" customHeight="1" x14ac:dyDescent="0.2">
      <c r="A4931" s="35">
        <f>'O1-3'!R18</f>
        <v>0</v>
      </c>
      <c r="B4931" s="42">
        <v>0</v>
      </c>
      <c r="C4931" s="42">
        <f t="shared" si="79"/>
        <v>0</v>
      </c>
    </row>
    <row r="4932" spans="1:3" ht="14.45" customHeight="1" x14ac:dyDescent="0.2">
      <c r="A4932" s="35">
        <f>'O1-3'!R19</f>
        <v>0</v>
      </c>
      <c r="B4932" s="42">
        <v>0</v>
      </c>
      <c r="C4932" s="42">
        <f t="shared" si="79"/>
        <v>0</v>
      </c>
    </row>
    <row r="4933" spans="1:3" ht="14.45" customHeight="1" x14ac:dyDescent="0.2">
      <c r="A4933" s="35">
        <f>'O1-3'!R20</f>
        <v>0</v>
      </c>
      <c r="B4933" s="42">
        <v>0</v>
      </c>
      <c r="C4933" s="42">
        <f t="shared" si="79"/>
        <v>0</v>
      </c>
    </row>
    <row r="4934" spans="1:3" ht="14.45" customHeight="1" x14ac:dyDescent="0.2">
      <c r="A4934" s="35">
        <f>'O1-3'!R21</f>
        <v>0</v>
      </c>
      <c r="B4934" s="42">
        <v>0</v>
      </c>
      <c r="C4934" s="42">
        <f t="shared" si="79"/>
        <v>0</v>
      </c>
    </row>
    <row r="4935" spans="1:3" ht="14.45" customHeight="1" x14ac:dyDescent="0.2">
      <c r="A4935" s="35">
        <f>'O1-3'!R22</f>
        <v>0</v>
      </c>
      <c r="B4935" s="42">
        <v>0</v>
      </c>
      <c r="C4935" s="42">
        <f t="shared" si="79"/>
        <v>0</v>
      </c>
    </row>
    <row r="4936" spans="1:3" ht="14.45" customHeight="1" x14ac:dyDescent="0.2">
      <c r="A4936" s="35">
        <f>'O1-3'!R23</f>
        <v>0</v>
      </c>
      <c r="B4936" s="42">
        <v>0</v>
      </c>
      <c r="C4936" s="42">
        <f t="shared" si="79"/>
        <v>0</v>
      </c>
    </row>
    <row r="4937" spans="1:3" ht="14.45" customHeight="1" x14ac:dyDescent="0.2">
      <c r="A4937" s="35">
        <f>'O1-3'!R24</f>
        <v>0</v>
      </c>
      <c r="B4937" s="42">
        <v>0</v>
      </c>
      <c r="C4937" s="42">
        <f t="shared" si="79"/>
        <v>0</v>
      </c>
    </row>
    <row r="4938" spans="1:3" ht="14.45" customHeight="1" x14ac:dyDescent="0.2">
      <c r="A4938" s="35">
        <f>'O1-3'!R25</f>
        <v>0</v>
      </c>
      <c r="B4938" s="42">
        <v>0</v>
      </c>
      <c r="C4938" s="42">
        <f t="shared" si="79"/>
        <v>0</v>
      </c>
    </row>
    <row r="4939" spans="1:3" ht="14.45" customHeight="1" x14ac:dyDescent="0.2">
      <c r="A4939" s="35">
        <f>'O1-3'!R26</f>
        <v>0</v>
      </c>
      <c r="B4939" s="42">
        <v>0</v>
      </c>
      <c r="C4939" s="42">
        <f t="shared" si="79"/>
        <v>0</v>
      </c>
    </row>
    <row r="4940" spans="1:3" ht="14.45" customHeight="1" x14ac:dyDescent="0.2">
      <c r="A4940" s="35">
        <f>'O1-3'!R27</f>
        <v>0</v>
      </c>
      <c r="B4940" s="42">
        <v>0</v>
      </c>
      <c r="C4940" s="42">
        <f t="shared" si="79"/>
        <v>0</v>
      </c>
    </row>
    <row r="4941" spans="1:3" ht="14.45" customHeight="1" x14ac:dyDescent="0.2">
      <c r="A4941" s="35">
        <f>'O1-3'!R28</f>
        <v>0</v>
      </c>
      <c r="B4941" s="42">
        <v>0</v>
      </c>
      <c r="C4941" s="42">
        <f t="shared" si="79"/>
        <v>0</v>
      </c>
    </row>
    <row r="4942" spans="1:3" ht="14.45" customHeight="1" x14ac:dyDescent="0.2">
      <c r="A4942" s="35">
        <f>'O1-3'!R29</f>
        <v>0</v>
      </c>
      <c r="B4942" s="42">
        <v>0</v>
      </c>
      <c r="C4942" s="42">
        <f t="shared" si="79"/>
        <v>0</v>
      </c>
    </row>
    <row r="4943" spans="1:3" ht="14.45" customHeight="1" x14ac:dyDescent="0.2">
      <c r="A4943" s="35">
        <f>'O1-3'!R30</f>
        <v>0</v>
      </c>
      <c r="B4943" s="42">
        <v>0</v>
      </c>
      <c r="C4943" s="42">
        <f t="shared" si="79"/>
        <v>0</v>
      </c>
    </row>
    <row r="4944" spans="1:3" ht="14.45" customHeight="1" x14ac:dyDescent="0.2">
      <c r="A4944" s="35">
        <f>'O1-3'!R31</f>
        <v>0</v>
      </c>
      <c r="B4944" s="42">
        <v>0</v>
      </c>
      <c r="C4944" s="42">
        <f t="shared" si="79"/>
        <v>0</v>
      </c>
    </row>
    <row r="4945" spans="1:3" ht="14.45" customHeight="1" x14ac:dyDescent="0.2">
      <c r="A4945" s="35">
        <f>'O1-3'!R32</f>
        <v>0</v>
      </c>
      <c r="B4945" s="42">
        <v>0</v>
      </c>
      <c r="C4945" s="42">
        <f t="shared" si="79"/>
        <v>0</v>
      </c>
    </row>
    <row r="4946" spans="1:3" ht="14.45" customHeight="1" x14ac:dyDescent="0.2">
      <c r="A4946" s="35">
        <f>'O1-3'!R33</f>
        <v>0</v>
      </c>
      <c r="B4946" s="42">
        <v>0</v>
      </c>
      <c r="C4946" s="42">
        <f t="shared" si="79"/>
        <v>0</v>
      </c>
    </row>
    <row r="4947" spans="1:3" ht="14.45" customHeight="1" x14ac:dyDescent="0.2">
      <c r="A4947" s="35">
        <f>'O1-3'!R34</f>
        <v>0</v>
      </c>
      <c r="B4947" s="42">
        <v>0</v>
      </c>
      <c r="C4947" s="42">
        <f t="shared" si="79"/>
        <v>0</v>
      </c>
    </row>
    <row r="4948" spans="1:3" ht="14.45" customHeight="1" x14ac:dyDescent="0.2">
      <c r="A4948" s="35">
        <f>'O1-3'!R35</f>
        <v>0</v>
      </c>
      <c r="B4948" s="42">
        <v>0</v>
      </c>
      <c r="C4948" s="42">
        <f t="shared" si="79"/>
        <v>0</v>
      </c>
    </row>
    <row r="4949" spans="1:3" ht="14.45" customHeight="1" x14ac:dyDescent="0.2">
      <c r="A4949" s="35">
        <f>'O1-3'!S11</f>
        <v>0</v>
      </c>
      <c r="B4949" s="42">
        <v>0</v>
      </c>
      <c r="C4949" s="42">
        <f t="shared" si="79"/>
        <v>0</v>
      </c>
    </row>
    <row r="4950" spans="1:3" ht="14.45" customHeight="1" x14ac:dyDescent="0.2">
      <c r="A4950" s="35">
        <f>'O1-3'!S12</f>
        <v>0</v>
      </c>
      <c r="B4950" s="42">
        <v>0</v>
      </c>
      <c r="C4950" s="42">
        <f t="shared" si="79"/>
        <v>0</v>
      </c>
    </row>
    <row r="4951" spans="1:3" ht="14.45" customHeight="1" x14ac:dyDescent="0.2">
      <c r="A4951" s="35">
        <f>'O1-3'!S13</f>
        <v>0</v>
      </c>
      <c r="B4951" s="42">
        <v>0</v>
      </c>
      <c r="C4951" s="42">
        <f t="shared" si="79"/>
        <v>0</v>
      </c>
    </row>
    <row r="4952" spans="1:3" ht="14.45" customHeight="1" x14ac:dyDescent="0.2">
      <c r="A4952" s="35">
        <f>'O1-3'!S14</f>
        <v>0</v>
      </c>
      <c r="B4952" s="42">
        <v>0</v>
      </c>
      <c r="C4952" s="42">
        <f t="shared" si="79"/>
        <v>0</v>
      </c>
    </row>
    <row r="4953" spans="1:3" ht="14.45" customHeight="1" x14ac:dyDescent="0.2">
      <c r="A4953" s="35">
        <f>'O1-3'!S15</f>
        <v>0</v>
      </c>
      <c r="B4953" s="42">
        <v>0</v>
      </c>
      <c r="C4953" s="42">
        <f t="shared" si="79"/>
        <v>0</v>
      </c>
    </row>
    <row r="4954" spans="1:3" ht="14.45" customHeight="1" x14ac:dyDescent="0.2">
      <c r="A4954" s="35">
        <f>'O1-3'!S16</f>
        <v>0</v>
      </c>
      <c r="B4954" s="42">
        <v>0</v>
      </c>
      <c r="C4954" s="42">
        <f t="shared" si="79"/>
        <v>0</v>
      </c>
    </row>
    <row r="4955" spans="1:3" ht="14.45" customHeight="1" x14ac:dyDescent="0.2">
      <c r="A4955" s="35">
        <f>'O1-3'!S17</f>
        <v>0</v>
      </c>
      <c r="B4955" s="42">
        <v>0</v>
      </c>
      <c r="C4955" s="42">
        <f t="shared" si="79"/>
        <v>0</v>
      </c>
    </row>
    <row r="4956" spans="1:3" ht="14.45" customHeight="1" x14ac:dyDescent="0.2">
      <c r="A4956" s="35">
        <f>'O1-3'!S18</f>
        <v>0</v>
      </c>
      <c r="B4956" s="42">
        <v>0</v>
      </c>
      <c r="C4956" s="42">
        <f t="shared" si="79"/>
        <v>0</v>
      </c>
    </row>
    <row r="4957" spans="1:3" ht="14.45" customHeight="1" x14ac:dyDescent="0.2">
      <c r="A4957" s="35">
        <f>'O1-3'!S19</f>
        <v>0</v>
      </c>
      <c r="B4957" s="42">
        <v>0</v>
      </c>
      <c r="C4957" s="42">
        <f t="shared" si="79"/>
        <v>0</v>
      </c>
    </row>
    <row r="4958" spans="1:3" ht="14.45" customHeight="1" x14ac:dyDescent="0.2">
      <c r="A4958" s="35">
        <f>'O1-3'!S20</f>
        <v>0</v>
      </c>
      <c r="B4958" s="42">
        <v>0</v>
      </c>
      <c r="C4958" s="42">
        <f t="shared" si="79"/>
        <v>0</v>
      </c>
    </row>
    <row r="4959" spans="1:3" ht="14.45" customHeight="1" x14ac:dyDescent="0.2">
      <c r="A4959" s="35">
        <f>'O1-3'!S21</f>
        <v>0</v>
      </c>
      <c r="B4959" s="42">
        <v>0</v>
      </c>
      <c r="C4959" s="42">
        <f t="shared" si="79"/>
        <v>0</v>
      </c>
    </row>
    <row r="4960" spans="1:3" ht="14.45" customHeight="1" x14ac:dyDescent="0.2">
      <c r="A4960" s="35">
        <f>'O1-3'!S22</f>
        <v>0</v>
      </c>
      <c r="B4960" s="42">
        <v>0</v>
      </c>
      <c r="C4960" s="42">
        <f t="shared" si="79"/>
        <v>0</v>
      </c>
    </row>
    <row r="4961" spans="1:3" ht="14.45" customHeight="1" x14ac:dyDescent="0.2">
      <c r="A4961" s="35">
        <f>'O1-3'!S23</f>
        <v>0</v>
      </c>
      <c r="B4961" s="42">
        <v>0</v>
      </c>
      <c r="C4961" s="42">
        <f t="shared" si="79"/>
        <v>0</v>
      </c>
    </row>
    <row r="4962" spans="1:3" ht="14.45" customHeight="1" x14ac:dyDescent="0.2">
      <c r="A4962" s="35">
        <f>'O1-3'!S24</f>
        <v>0</v>
      </c>
      <c r="B4962" s="42">
        <v>0</v>
      </c>
      <c r="C4962" s="42">
        <f t="shared" si="79"/>
        <v>0</v>
      </c>
    </row>
    <row r="4963" spans="1:3" ht="14.45" customHeight="1" x14ac:dyDescent="0.2">
      <c r="A4963" s="35">
        <f>'O1-3'!S25</f>
        <v>0</v>
      </c>
      <c r="B4963" s="42">
        <v>0</v>
      </c>
      <c r="C4963" s="42">
        <f t="shared" si="79"/>
        <v>0</v>
      </c>
    </row>
    <row r="4964" spans="1:3" ht="14.45" customHeight="1" x14ac:dyDescent="0.2">
      <c r="A4964" s="35">
        <f>'O1-3'!S26</f>
        <v>0</v>
      </c>
      <c r="B4964" s="42">
        <v>0</v>
      </c>
      <c r="C4964" s="42">
        <f t="shared" si="79"/>
        <v>0</v>
      </c>
    </row>
    <row r="4965" spans="1:3" ht="14.45" customHeight="1" x14ac:dyDescent="0.2">
      <c r="A4965" s="35">
        <f>'O1-3'!S27</f>
        <v>0</v>
      </c>
      <c r="B4965" s="42">
        <v>0</v>
      </c>
      <c r="C4965" s="42">
        <f t="shared" si="79"/>
        <v>0</v>
      </c>
    </row>
    <row r="4966" spans="1:3" ht="14.45" customHeight="1" x14ac:dyDescent="0.2">
      <c r="A4966" s="35">
        <f>'O1-3'!S28</f>
        <v>0</v>
      </c>
      <c r="B4966" s="42">
        <v>0</v>
      </c>
      <c r="C4966" s="42">
        <f t="shared" si="79"/>
        <v>0</v>
      </c>
    </row>
    <row r="4967" spans="1:3" ht="14.45" customHeight="1" x14ac:dyDescent="0.2">
      <c r="A4967" s="35">
        <f>'O1-3'!S29</f>
        <v>0</v>
      </c>
      <c r="B4967" s="42">
        <v>0</v>
      </c>
      <c r="C4967" s="42">
        <f t="shared" si="79"/>
        <v>0</v>
      </c>
    </row>
    <row r="4968" spans="1:3" ht="14.45" customHeight="1" x14ac:dyDescent="0.2">
      <c r="A4968" s="35">
        <f>'O1-3'!S30</f>
        <v>0</v>
      </c>
      <c r="B4968" s="42">
        <v>0</v>
      </c>
      <c r="C4968" s="42">
        <f t="shared" si="79"/>
        <v>0</v>
      </c>
    </row>
    <row r="4969" spans="1:3" ht="14.45" customHeight="1" x14ac:dyDescent="0.2">
      <c r="A4969" s="35">
        <f>'O1-3'!S31</f>
        <v>0</v>
      </c>
      <c r="B4969" s="42">
        <v>0</v>
      </c>
      <c r="C4969" s="42">
        <f t="shared" si="79"/>
        <v>0</v>
      </c>
    </row>
    <row r="4970" spans="1:3" ht="14.45" customHeight="1" x14ac:dyDescent="0.2">
      <c r="A4970" s="35">
        <f>'O1-3'!S32</f>
        <v>0</v>
      </c>
      <c r="B4970" s="42">
        <v>0</v>
      </c>
      <c r="C4970" s="42">
        <f t="shared" si="79"/>
        <v>0</v>
      </c>
    </row>
    <row r="4971" spans="1:3" ht="14.45" customHeight="1" x14ac:dyDescent="0.2">
      <c r="A4971" s="35">
        <f>'O1-3'!S33</f>
        <v>0</v>
      </c>
      <c r="B4971" s="42">
        <v>0</v>
      </c>
      <c r="C4971" s="42">
        <f t="shared" si="79"/>
        <v>0</v>
      </c>
    </row>
    <row r="4972" spans="1:3" ht="14.45" customHeight="1" x14ac:dyDescent="0.2">
      <c r="A4972" s="35">
        <f>'O1-3'!S34</f>
        <v>0</v>
      </c>
      <c r="B4972" s="42">
        <v>0</v>
      </c>
      <c r="C4972" s="42">
        <f t="shared" si="79"/>
        <v>0</v>
      </c>
    </row>
    <row r="4973" spans="1:3" ht="14.45" customHeight="1" x14ac:dyDescent="0.2">
      <c r="A4973" s="35">
        <f>'O1-3'!S35</f>
        <v>0</v>
      </c>
      <c r="B4973" s="42">
        <v>0</v>
      </c>
      <c r="C4973" s="42">
        <f t="shared" si="79"/>
        <v>0</v>
      </c>
    </row>
    <row r="4974" spans="1:3" ht="14.45" customHeight="1" x14ac:dyDescent="0.2">
      <c r="A4974" s="35">
        <f>'O1-3'!S42</f>
        <v>0</v>
      </c>
      <c r="B4974" s="42">
        <v>0</v>
      </c>
      <c r="C4974" s="42">
        <f t="shared" si="79"/>
        <v>0</v>
      </c>
    </row>
    <row r="4975" spans="1:3" ht="14.45" customHeight="1" x14ac:dyDescent="0.2">
      <c r="A4975" s="35">
        <f>'O1-3'!S43</f>
        <v>0</v>
      </c>
      <c r="B4975" s="42">
        <v>0</v>
      </c>
      <c r="C4975" s="42">
        <f t="shared" si="79"/>
        <v>0</v>
      </c>
    </row>
    <row r="4976" spans="1:3" ht="14.45" customHeight="1" x14ac:dyDescent="0.2">
      <c r="A4976" s="35">
        <f>'O1-3'!S44</f>
        <v>0</v>
      </c>
      <c r="B4976" s="42">
        <v>0</v>
      </c>
      <c r="C4976" s="42">
        <f t="shared" si="79"/>
        <v>0</v>
      </c>
    </row>
    <row r="4977" spans="1:3" ht="14.45" customHeight="1" x14ac:dyDescent="0.2">
      <c r="A4977" s="35">
        <f>'O1-3'!S45</f>
        <v>0</v>
      </c>
      <c r="B4977" s="42">
        <v>0</v>
      </c>
      <c r="C4977" s="42">
        <f t="shared" si="79"/>
        <v>0</v>
      </c>
    </row>
    <row r="4978" spans="1:3" ht="14.45" customHeight="1" x14ac:dyDescent="0.2">
      <c r="A4978" s="35">
        <f>'O1-3'!S46</f>
        <v>0</v>
      </c>
      <c r="B4978" s="42">
        <v>0</v>
      </c>
      <c r="C4978" s="42">
        <f t="shared" si="79"/>
        <v>0</v>
      </c>
    </row>
    <row r="4979" spans="1:3" ht="14.45" customHeight="1" x14ac:dyDescent="0.2">
      <c r="A4979" s="35">
        <f>'O1-3'!S47</f>
        <v>0</v>
      </c>
      <c r="B4979" s="42">
        <v>0</v>
      </c>
      <c r="C4979" s="42">
        <f t="shared" si="79"/>
        <v>0</v>
      </c>
    </row>
    <row r="4980" spans="1:3" ht="14.45" customHeight="1" x14ac:dyDescent="0.2">
      <c r="A4980" s="35">
        <f>'O1-3'!S48</f>
        <v>0</v>
      </c>
      <c r="B4980" s="42">
        <v>0</v>
      </c>
      <c r="C4980" s="42">
        <f t="shared" si="79"/>
        <v>0</v>
      </c>
    </row>
    <row r="4981" spans="1:3" ht="14.45" customHeight="1" x14ac:dyDescent="0.2">
      <c r="A4981" s="35">
        <f>'O1-3'!S49</f>
        <v>0</v>
      </c>
      <c r="B4981" s="42">
        <v>0</v>
      </c>
      <c r="C4981" s="42">
        <f t="shared" si="79"/>
        <v>0</v>
      </c>
    </row>
    <row r="4982" spans="1:3" ht="14.45" customHeight="1" x14ac:dyDescent="0.2">
      <c r="A4982" s="35">
        <f>'O1-3'!S50</f>
        <v>0</v>
      </c>
      <c r="B4982" s="42">
        <v>0</v>
      </c>
      <c r="C4982" s="42">
        <f t="shared" si="79"/>
        <v>0</v>
      </c>
    </row>
    <row r="4983" spans="1:3" ht="14.45" customHeight="1" x14ac:dyDescent="0.2">
      <c r="A4983" s="35">
        <f>'O1-3'!S51</f>
        <v>0</v>
      </c>
      <c r="B4983" s="42">
        <v>0</v>
      </c>
      <c r="C4983" s="42">
        <f t="shared" si="79"/>
        <v>0</v>
      </c>
    </row>
    <row r="4984" spans="1:3" ht="14.45" customHeight="1" x14ac:dyDescent="0.2">
      <c r="A4984" s="35">
        <f>'O1-3'!S52</f>
        <v>0</v>
      </c>
      <c r="B4984" s="42">
        <v>0</v>
      </c>
      <c r="C4984" s="42">
        <f t="shared" si="79"/>
        <v>0</v>
      </c>
    </row>
    <row r="4985" spans="1:3" ht="14.45" customHeight="1" x14ac:dyDescent="0.2">
      <c r="A4985" s="35">
        <f>'O1-3'!S53</f>
        <v>0</v>
      </c>
      <c r="B4985" s="42">
        <v>0</v>
      </c>
      <c r="C4985" s="42">
        <f t="shared" si="79"/>
        <v>0</v>
      </c>
    </row>
    <row r="4986" spans="1:3" ht="14.45" customHeight="1" x14ac:dyDescent="0.2">
      <c r="A4986" s="35">
        <f>'O1-3'!T11</f>
        <v>0</v>
      </c>
      <c r="B4986" s="42">
        <v>0</v>
      </c>
      <c r="C4986" s="42">
        <f t="shared" si="79"/>
        <v>0</v>
      </c>
    </row>
    <row r="4987" spans="1:3" ht="14.45" customHeight="1" x14ac:dyDescent="0.2">
      <c r="A4987" s="35">
        <f>'O1-3'!T12</f>
        <v>0</v>
      </c>
      <c r="B4987" s="42">
        <v>0</v>
      </c>
      <c r="C4987" s="42">
        <f t="shared" si="79"/>
        <v>0</v>
      </c>
    </row>
    <row r="4988" spans="1:3" ht="14.45" customHeight="1" x14ac:dyDescent="0.2">
      <c r="A4988" s="35">
        <f>'O1-3'!T13</f>
        <v>0</v>
      </c>
      <c r="B4988" s="42">
        <v>0</v>
      </c>
      <c r="C4988" s="42">
        <f t="shared" si="79"/>
        <v>0</v>
      </c>
    </row>
    <row r="4989" spans="1:3" ht="14.45" customHeight="1" x14ac:dyDescent="0.2">
      <c r="A4989" s="35">
        <f>'O1-3'!T14</f>
        <v>0</v>
      </c>
      <c r="B4989" s="42">
        <v>0</v>
      </c>
      <c r="C4989" s="42">
        <f t="shared" si="79"/>
        <v>0</v>
      </c>
    </row>
    <row r="4990" spans="1:3" ht="14.45" customHeight="1" x14ac:dyDescent="0.2">
      <c r="A4990" s="35">
        <f>'O1-3'!T15</f>
        <v>0</v>
      </c>
      <c r="B4990" s="42">
        <v>0</v>
      </c>
      <c r="C4990" s="42">
        <f t="shared" si="79"/>
        <v>0</v>
      </c>
    </row>
    <row r="4991" spans="1:3" ht="14.45" customHeight="1" x14ac:dyDescent="0.2">
      <c r="A4991" s="35">
        <f>'O1-3'!T16</f>
        <v>0</v>
      </c>
      <c r="B4991" s="42">
        <v>0</v>
      </c>
      <c r="C4991" s="42">
        <f t="shared" ref="C4991:C5054" si="80">A4991*B4991</f>
        <v>0</v>
      </c>
    </row>
    <row r="4992" spans="1:3" ht="14.45" customHeight="1" x14ac:dyDescent="0.2">
      <c r="A4992" s="35">
        <f>'O1-3'!T17</f>
        <v>0</v>
      </c>
      <c r="B4992" s="42">
        <v>0</v>
      </c>
      <c r="C4992" s="42">
        <f t="shared" si="80"/>
        <v>0</v>
      </c>
    </row>
    <row r="4993" spans="1:3" ht="14.45" customHeight="1" x14ac:dyDescent="0.2">
      <c r="A4993" s="35">
        <f>'O1-3'!T18</f>
        <v>0</v>
      </c>
      <c r="B4993" s="42">
        <v>0</v>
      </c>
      <c r="C4993" s="42">
        <f t="shared" si="80"/>
        <v>0</v>
      </c>
    </row>
    <row r="4994" spans="1:3" ht="14.45" customHeight="1" x14ac:dyDescent="0.2">
      <c r="A4994" s="35">
        <f>'O1-3'!T19</f>
        <v>0</v>
      </c>
      <c r="B4994" s="42">
        <v>0</v>
      </c>
      <c r="C4994" s="42">
        <f t="shared" si="80"/>
        <v>0</v>
      </c>
    </row>
    <row r="4995" spans="1:3" ht="14.45" customHeight="1" x14ac:dyDescent="0.2">
      <c r="A4995" s="35">
        <f>'O1-3'!T20</f>
        <v>0</v>
      </c>
      <c r="B4995" s="42">
        <v>0</v>
      </c>
      <c r="C4995" s="42">
        <f t="shared" si="80"/>
        <v>0</v>
      </c>
    </row>
    <row r="4996" spans="1:3" ht="14.45" customHeight="1" x14ac:dyDescent="0.2">
      <c r="A4996" s="35">
        <f>'O1-3'!T21</f>
        <v>0</v>
      </c>
      <c r="B4996" s="42">
        <v>0</v>
      </c>
      <c r="C4996" s="42">
        <f t="shared" si="80"/>
        <v>0</v>
      </c>
    </row>
    <row r="4997" spans="1:3" ht="14.45" customHeight="1" x14ac:dyDescent="0.2">
      <c r="A4997" s="35">
        <f>'O1-3'!T22</f>
        <v>0</v>
      </c>
      <c r="B4997" s="42">
        <v>0</v>
      </c>
      <c r="C4997" s="42">
        <f t="shared" si="80"/>
        <v>0</v>
      </c>
    </row>
    <row r="4998" spans="1:3" ht="14.45" customHeight="1" x14ac:dyDescent="0.2">
      <c r="A4998" s="35">
        <f>'O1-3'!T23</f>
        <v>0</v>
      </c>
      <c r="B4998" s="42">
        <v>0</v>
      </c>
      <c r="C4998" s="42">
        <f t="shared" si="80"/>
        <v>0</v>
      </c>
    </row>
    <row r="4999" spans="1:3" ht="14.45" customHeight="1" x14ac:dyDescent="0.2">
      <c r="A4999" s="35">
        <f>'O1-3'!T24</f>
        <v>0</v>
      </c>
      <c r="B4999" s="42">
        <v>0</v>
      </c>
      <c r="C4999" s="42">
        <f t="shared" si="80"/>
        <v>0</v>
      </c>
    </row>
    <row r="5000" spans="1:3" ht="14.45" customHeight="1" x14ac:dyDescent="0.2">
      <c r="A5000" s="35">
        <f>'O1-3'!T25</f>
        <v>0</v>
      </c>
      <c r="B5000" s="42">
        <v>0</v>
      </c>
      <c r="C5000" s="42">
        <f t="shared" si="80"/>
        <v>0</v>
      </c>
    </row>
    <row r="5001" spans="1:3" ht="14.45" customHeight="1" x14ac:dyDescent="0.2">
      <c r="A5001" s="35">
        <f>'O1-3'!T26</f>
        <v>0</v>
      </c>
      <c r="B5001" s="42">
        <v>0</v>
      </c>
      <c r="C5001" s="42">
        <f t="shared" si="80"/>
        <v>0</v>
      </c>
    </row>
    <row r="5002" spans="1:3" ht="14.45" customHeight="1" x14ac:dyDescent="0.2">
      <c r="A5002" s="35">
        <f>'O1-3'!T27</f>
        <v>0</v>
      </c>
      <c r="B5002" s="42">
        <v>0</v>
      </c>
      <c r="C5002" s="42">
        <f t="shared" si="80"/>
        <v>0</v>
      </c>
    </row>
    <row r="5003" spans="1:3" ht="14.45" customHeight="1" x14ac:dyDescent="0.2">
      <c r="A5003" s="35">
        <f>'O1-3'!T28</f>
        <v>0</v>
      </c>
      <c r="B5003" s="42">
        <v>0</v>
      </c>
      <c r="C5003" s="42">
        <f t="shared" si="80"/>
        <v>0</v>
      </c>
    </row>
    <row r="5004" spans="1:3" ht="14.45" customHeight="1" x14ac:dyDescent="0.2">
      <c r="A5004" s="35">
        <f>'O1-3'!T29</f>
        <v>0</v>
      </c>
      <c r="B5004" s="42">
        <v>0</v>
      </c>
      <c r="C5004" s="42">
        <f t="shared" si="80"/>
        <v>0</v>
      </c>
    </row>
    <row r="5005" spans="1:3" ht="14.45" customHeight="1" x14ac:dyDescent="0.2">
      <c r="A5005" s="35">
        <f>'O1-3'!T30</f>
        <v>0</v>
      </c>
      <c r="B5005" s="42">
        <v>0</v>
      </c>
      <c r="C5005" s="42">
        <f t="shared" si="80"/>
        <v>0</v>
      </c>
    </row>
    <row r="5006" spans="1:3" ht="14.45" customHeight="1" x14ac:dyDescent="0.2">
      <c r="A5006" s="35">
        <f>'O1-3'!T31</f>
        <v>0</v>
      </c>
      <c r="B5006" s="42">
        <v>0</v>
      </c>
      <c r="C5006" s="42">
        <f t="shared" si="80"/>
        <v>0</v>
      </c>
    </row>
    <row r="5007" spans="1:3" ht="14.45" customHeight="1" x14ac:dyDescent="0.2">
      <c r="A5007" s="35">
        <f>'O1-3'!T32</f>
        <v>0</v>
      </c>
      <c r="B5007" s="42">
        <v>0</v>
      </c>
      <c r="C5007" s="42">
        <f t="shared" si="80"/>
        <v>0</v>
      </c>
    </row>
    <row r="5008" spans="1:3" ht="14.45" customHeight="1" x14ac:dyDescent="0.2">
      <c r="A5008" s="35">
        <f>'O1-3'!T33</f>
        <v>0</v>
      </c>
      <c r="B5008" s="42">
        <v>0</v>
      </c>
      <c r="C5008" s="42">
        <f t="shared" si="80"/>
        <v>0</v>
      </c>
    </row>
    <row r="5009" spans="1:3" ht="14.45" customHeight="1" x14ac:dyDescent="0.2">
      <c r="A5009" s="35">
        <f>'O1-3'!T34</f>
        <v>0</v>
      </c>
      <c r="B5009" s="42">
        <v>0</v>
      </c>
      <c r="C5009" s="42">
        <f t="shared" si="80"/>
        <v>0</v>
      </c>
    </row>
    <row r="5010" spans="1:3" ht="14.45" customHeight="1" x14ac:dyDescent="0.2">
      <c r="A5010" s="35">
        <f>'O1-3'!T35</f>
        <v>0</v>
      </c>
      <c r="B5010" s="42">
        <v>0</v>
      </c>
      <c r="C5010" s="42">
        <f t="shared" si="80"/>
        <v>0</v>
      </c>
    </row>
    <row r="5011" spans="1:3" ht="14.45" customHeight="1" x14ac:dyDescent="0.2">
      <c r="A5011" s="35">
        <f>'O1-3K'!E11</f>
        <v>0</v>
      </c>
      <c r="B5011" s="42">
        <v>0</v>
      </c>
      <c r="C5011" s="42">
        <f t="shared" si="80"/>
        <v>0</v>
      </c>
    </row>
    <row r="5012" spans="1:3" ht="14.45" customHeight="1" x14ac:dyDescent="0.2">
      <c r="A5012" s="35">
        <f>'O1-3K'!E12</f>
        <v>0</v>
      </c>
      <c r="B5012" s="42">
        <v>0</v>
      </c>
      <c r="C5012" s="42">
        <f t="shared" si="80"/>
        <v>0</v>
      </c>
    </row>
    <row r="5013" spans="1:3" ht="14.45" customHeight="1" x14ac:dyDescent="0.2">
      <c r="A5013" s="35">
        <f>'O1-3K'!E13</f>
        <v>0</v>
      </c>
      <c r="B5013" s="42">
        <v>0</v>
      </c>
      <c r="C5013" s="42">
        <f t="shared" si="80"/>
        <v>0</v>
      </c>
    </row>
    <row r="5014" spans="1:3" ht="14.45" customHeight="1" x14ac:dyDescent="0.2">
      <c r="A5014" s="35">
        <f>'O1-3K'!E14</f>
        <v>0</v>
      </c>
      <c r="B5014" s="42">
        <v>0</v>
      </c>
      <c r="C5014" s="42">
        <f t="shared" si="80"/>
        <v>0</v>
      </c>
    </row>
    <row r="5015" spans="1:3" ht="14.45" customHeight="1" x14ac:dyDescent="0.2">
      <c r="A5015" s="35">
        <f>'O1-3K'!E15</f>
        <v>0</v>
      </c>
      <c r="B5015" s="42">
        <v>0</v>
      </c>
      <c r="C5015" s="42">
        <f t="shared" si="80"/>
        <v>0</v>
      </c>
    </row>
    <row r="5016" spans="1:3" ht="14.45" customHeight="1" x14ac:dyDescent="0.2">
      <c r="A5016" s="35">
        <f>'O1-3K'!E16</f>
        <v>0</v>
      </c>
      <c r="B5016" s="42">
        <v>0</v>
      </c>
      <c r="C5016" s="42">
        <f t="shared" si="80"/>
        <v>0</v>
      </c>
    </row>
    <row r="5017" spans="1:3" ht="14.45" customHeight="1" x14ac:dyDescent="0.2">
      <c r="A5017" s="35">
        <f>'O1-3K'!E17</f>
        <v>0</v>
      </c>
      <c r="B5017" s="42">
        <v>0</v>
      </c>
      <c r="C5017" s="42">
        <f t="shared" si="80"/>
        <v>0</v>
      </c>
    </row>
    <row r="5018" spans="1:3" ht="14.45" customHeight="1" x14ac:dyDescent="0.2">
      <c r="A5018" s="35">
        <f>'O1-3K'!E18</f>
        <v>0</v>
      </c>
      <c r="B5018" s="42">
        <v>0</v>
      </c>
      <c r="C5018" s="42">
        <f t="shared" si="80"/>
        <v>0</v>
      </c>
    </row>
    <row r="5019" spans="1:3" ht="14.45" customHeight="1" x14ac:dyDescent="0.2">
      <c r="A5019" s="35">
        <f>'O1-3K'!E19</f>
        <v>0</v>
      </c>
      <c r="B5019" s="42">
        <v>0</v>
      </c>
      <c r="C5019" s="42">
        <f t="shared" si="80"/>
        <v>0</v>
      </c>
    </row>
    <row r="5020" spans="1:3" ht="14.45" customHeight="1" x14ac:dyDescent="0.2">
      <c r="A5020" s="35">
        <f>'O1-3K'!E20</f>
        <v>0</v>
      </c>
      <c r="B5020" s="42">
        <v>0</v>
      </c>
      <c r="C5020" s="42">
        <f t="shared" si="80"/>
        <v>0</v>
      </c>
    </row>
    <row r="5021" spans="1:3" ht="14.45" customHeight="1" x14ac:dyDescent="0.2">
      <c r="A5021" s="35">
        <f>'O1-3K'!E21</f>
        <v>0</v>
      </c>
      <c r="B5021" s="42">
        <v>0</v>
      </c>
      <c r="C5021" s="42">
        <f t="shared" si="80"/>
        <v>0</v>
      </c>
    </row>
    <row r="5022" spans="1:3" ht="14.45" customHeight="1" x14ac:dyDescent="0.2">
      <c r="A5022" s="35">
        <f>'O1-3K'!E22</f>
        <v>0</v>
      </c>
      <c r="B5022" s="42">
        <v>0</v>
      </c>
      <c r="C5022" s="42">
        <f t="shared" si="80"/>
        <v>0</v>
      </c>
    </row>
    <row r="5023" spans="1:3" ht="14.45" customHeight="1" x14ac:dyDescent="0.2">
      <c r="A5023" s="35">
        <f>'O1-3K'!F11</f>
        <v>0</v>
      </c>
      <c r="B5023" s="42">
        <v>0</v>
      </c>
      <c r="C5023" s="42">
        <f t="shared" si="80"/>
        <v>0</v>
      </c>
    </row>
    <row r="5024" spans="1:3" ht="14.45" customHeight="1" x14ac:dyDescent="0.2">
      <c r="A5024" s="35">
        <f>'O1-3K'!F12</f>
        <v>0</v>
      </c>
      <c r="B5024" s="42">
        <v>0</v>
      </c>
      <c r="C5024" s="42">
        <f t="shared" si="80"/>
        <v>0</v>
      </c>
    </row>
    <row r="5025" spans="1:3" ht="14.45" customHeight="1" x14ac:dyDescent="0.2">
      <c r="A5025" s="35">
        <f>'O1-3K'!F13</f>
        <v>0</v>
      </c>
      <c r="B5025" s="42">
        <v>0</v>
      </c>
      <c r="C5025" s="42">
        <f t="shared" si="80"/>
        <v>0</v>
      </c>
    </row>
    <row r="5026" spans="1:3" ht="14.45" customHeight="1" x14ac:dyDescent="0.2">
      <c r="A5026" s="35">
        <f>'O1-3K'!F14</f>
        <v>0</v>
      </c>
      <c r="B5026" s="42">
        <v>0</v>
      </c>
      <c r="C5026" s="42">
        <f t="shared" si="80"/>
        <v>0</v>
      </c>
    </row>
    <row r="5027" spans="1:3" ht="14.45" customHeight="1" x14ac:dyDescent="0.2">
      <c r="A5027" s="35">
        <f>'O1-3K'!F15</f>
        <v>0</v>
      </c>
      <c r="B5027" s="42">
        <v>0</v>
      </c>
      <c r="C5027" s="42">
        <f t="shared" si="80"/>
        <v>0</v>
      </c>
    </row>
    <row r="5028" spans="1:3" ht="14.45" customHeight="1" x14ac:dyDescent="0.2">
      <c r="A5028" s="35">
        <f>'O1-3K'!F16</f>
        <v>0</v>
      </c>
      <c r="B5028" s="42">
        <v>0</v>
      </c>
      <c r="C5028" s="42">
        <f t="shared" si="80"/>
        <v>0</v>
      </c>
    </row>
    <row r="5029" spans="1:3" ht="14.45" customHeight="1" x14ac:dyDescent="0.2">
      <c r="A5029" s="35">
        <f>'O1-3K'!F17</f>
        <v>0</v>
      </c>
      <c r="B5029" s="42">
        <v>0</v>
      </c>
      <c r="C5029" s="42">
        <f t="shared" si="80"/>
        <v>0</v>
      </c>
    </row>
    <row r="5030" spans="1:3" ht="14.45" customHeight="1" x14ac:dyDescent="0.2">
      <c r="A5030" s="35">
        <f>'O1-3K'!F18</f>
        <v>0</v>
      </c>
      <c r="B5030" s="42">
        <v>0</v>
      </c>
      <c r="C5030" s="42">
        <f t="shared" si="80"/>
        <v>0</v>
      </c>
    </row>
    <row r="5031" spans="1:3" ht="14.45" customHeight="1" x14ac:dyDescent="0.2">
      <c r="A5031" s="35">
        <f>'O1-3K'!F19</f>
        <v>0</v>
      </c>
      <c r="B5031" s="42">
        <v>0</v>
      </c>
      <c r="C5031" s="42">
        <f t="shared" si="80"/>
        <v>0</v>
      </c>
    </row>
    <row r="5032" spans="1:3" ht="14.45" customHeight="1" x14ac:dyDescent="0.2">
      <c r="A5032" s="35">
        <f>'O1-3K'!F20</f>
        <v>0</v>
      </c>
      <c r="B5032" s="42">
        <v>0</v>
      </c>
      <c r="C5032" s="42">
        <f t="shared" si="80"/>
        <v>0</v>
      </c>
    </row>
    <row r="5033" spans="1:3" ht="14.45" customHeight="1" x14ac:dyDescent="0.2">
      <c r="A5033" s="35">
        <f>'O1-3K'!F21</f>
        <v>0</v>
      </c>
      <c r="B5033" s="42">
        <v>0</v>
      </c>
      <c r="C5033" s="42">
        <f t="shared" si="80"/>
        <v>0</v>
      </c>
    </row>
    <row r="5034" spans="1:3" ht="14.45" customHeight="1" x14ac:dyDescent="0.2">
      <c r="A5034" s="35">
        <f>'O1-3K'!F22</f>
        <v>0</v>
      </c>
      <c r="B5034" s="42">
        <v>0</v>
      </c>
      <c r="C5034" s="42">
        <f t="shared" si="80"/>
        <v>0</v>
      </c>
    </row>
    <row r="5035" spans="1:3" ht="14.45" customHeight="1" x14ac:dyDescent="0.2">
      <c r="A5035" s="35">
        <f>'O1-3K'!G11</f>
        <v>0</v>
      </c>
      <c r="B5035" s="42">
        <v>0</v>
      </c>
      <c r="C5035" s="42">
        <f t="shared" si="80"/>
        <v>0</v>
      </c>
    </row>
    <row r="5036" spans="1:3" ht="14.45" customHeight="1" x14ac:dyDescent="0.2">
      <c r="A5036" s="35">
        <f>'O1-3K'!G12</f>
        <v>0</v>
      </c>
      <c r="B5036" s="42">
        <v>0</v>
      </c>
      <c r="C5036" s="42">
        <f t="shared" si="80"/>
        <v>0</v>
      </c>
    </row>
    <row r="5037" spans="1:3" ht="14.45" customHeight="1" x14ac:dyDescent="0.2">
      <c r="A5037" s="35">
        <f>'O1-3K'!G13</f>
        <v>0</v>
      </c>
      <c r="B5037" s="42">
        <v>0</v>
      </c>
      <c r="C5037" s="42">
        <f t="shared" si="80"/>
        <v>0</v>
      </c>
    </row>
    <row r="5038" spans="1:3" ht="14.45" customHeight="1" x14ac:dyDescent="0.2">
      <c r="A5038" s="35">
        <f>'O1-3K'!G14</f>
        <v>0</v>
      </c>
      <c r="B5038" s="42">
        <v>0</v>
      </c>
      <c r="C5038" s="42">
        <f t="shared" si="80"/>
        <v>0</v>
      </c>
    </row>
    <row r="5039" spans="1:3" ht="14.45" customHeight="1" x14ac:dyDescent="0.2">
      <c r="A5039" s="35">
        <f>'O1-3K'!G15</f>
        <v>0</v>
      </c>
      <c r="B5039" s="42">
        <v>0</v>
      </c>
      <c r="C5039" s="42">
        <f t="shared" si="80"/>
        <v>0</v>
      </c>
    </row>
    <row r="5040" spans="1:3" ht="14.45" customHeight="1" x14ac:dyDescent="0.2">
      <c r="A5040" s="35">
        <f>'O1-3K'!G16</f>
        <v>0</v>
      </c>
      <c r="B5040" s="42">
        <v>0</v>
      </c>
      <c r="C5040" s="42">
        <f t="shared" si="80"/>
        <v>0</v>
      </c>
    </row>
    <row r="5041" spans="1:3" ht="14.45" customHeight="1" x14ac:dyDescent="0.2">
      <c r="A5041" s="35">
        <f>'O1-3K'!G17</f>
        <v>0</v>
      </c>
      <c r="B5041" s="42">
        <v>0</v>
      </c>
      <c r="C5041" s="42">
        <f t="shared" si="80"/>
        <v>0</v>
      </c>
    </row>
    <row r="5042" spans="1:3" ht="14.45" customHeight="1" x14ac:dyDescent="0.2">
      <c r="A5042" s="35">
        <f>'O1-3K'!G18</f>
        <v>0</v>
      </c>
      <c r="B5042" s="42">
        <v>0</v>
      </c>
      <c r="C5042" s="42">
        <f t="shared" si="80"/>
        <v>0</v>
      </c>
    </row>
    <row r="5043" spans="1:3" ht="14.45" customHeight="1" x14ac:dyDescent="0.2">
      <c r="A5043" s="35">
        <f>'O1-3K'!G19</f>
        <v>0</v>
      </c>
      <c r="B5043" s="42">
        <v>0</v>
      </c>
      <c r="C5043" s="42">
        <f t="shared" si="80"/>
        <v>0</v>
      </c>
    </row>
    <row r="5044" spans="1:3" ht="14.45" customHeight="1" x14ac:dyDescent="0.2">
      <c r="A5044" s="35">
        <f>'O1-3K'!G20</f>
        <v>0</v>
      </c>
      <c r="B5044" s="42">
        <v>0</v>
      </c>
      <c r="C5044" s="42">
        <f t="shared" si="80"/>
        <v>0</v>
      </c>
    </row>
    <row r="5045" spans="1:3" ht="14.45" customHeight="1" x14ac:dyDescent="0.2">
      <c r="A5045" s="35">
        <f>'O1-3K'!G21</f>
        <v>0</v>
      </c>
      <c r="B5045" s="42">
        <v>0</v>
      </c>
      <c r="C5045" s="42">
        <f t="shared" si="80"/>
        <v>0</v>
      </c>
    </row>
    <row r="5046" spans="1:3" ht="14.45" customHeight="1" x14ac:dyDescent="0.2">
      <c r="A5046" s="35">
        <f>'O1-3K'!G22</f>
        <v>0</v>
      </c>
      <c r="B5046" s="42">
        <v>0</v>
      </c>
      <c r="C5046" s="42">
        <f t="shared" si="80"/>
        <v>0</v>
      </c>
    </row>
    <row r="5047" spans="1:3" ht="14.45" customHeight="1" x14ac:dyDescent="0.2">
      <c r="A5047" s="35">
        <f>'O1-3K'!H11</f>
        <v>0</v>
      </c>
      <c r="B5047" s="42">
        <v>0</v>
      </c>
      <c r="C5047" s="42">
        <f t="shared" si="80"/>
        <v>0</v>
      </c>
    </row>
    <row r="5048" spans="1:3" ht="14.45" customHeight="1" x14ac:dyDescent="0.2">
      <c r="A5048" s="35">
        <f>'O1-3K'!H12</f>
        <v>0</v>
      </c>
      <c r="B5048" s="42">
        <v>0</v>
      </c>
      <c r="C5048" s="42">
        <f t="shared" si="80"/>
        <v>0</v>
      </c>
    </row>
    <row r="5049" spans="1:3" ht="14.45" customHeight="1" x14ac:dyDescent="0.2">
      <c r="A5049" s="35">
        <f>'O1-3K'!H13</f>
        <v>0</v>
      </c>
      <c r="B5049" s="42">
        <v>0</v>
      </c>
      <c r="C5049" s="42">
        <f t="shared" si="80"/>
        <v>0</v>
      </c>
    </row>
    <row r="5050" spans="1:3" ht="14.45" customHeight="1" x14ac:dyDescent="0.2">
      <c r="A5050" s="35">
        <f>'O1-3K'!H14</f>
        <v>0</v>
      </c>
      <c r="B5050" s="42">
        <v>0</v>
      </c>
      <c r="C5050" s="42">
        <f t="shared" si="80"/>
        <v>0</v>
      </c>
    </row>
    <row r="5051" spans="1:3" ht="14.45" customHeight="1" x14ac:dyDescent="0.2">
      <c r="A5051" s="35">
        <f>'O1-3K'!H15</f>
        <v>0</v>
      </c>
      <c r="B5051" s="42">
        <v>0</v>
      </c>
      <c r="C5051" s="42">
        <f t="shared" si="80"/>
        <v>0</v>
      </c>
    </row>
    <row r="5052" spans="1:3" ht="14.45" customHeight="1" x14ac:dyDescent="0.2">
      <c r="A5052" s="35">
        <f>'O1-3K'!H16</f>
        <v>0</v>
      </c>
      <c r="B5052" s="42">
        <v>0</v>
      </c>
      <c r="C5052" s="42">
        <f t="shared" si="80"/>
        <v>0</v>
      </c>
    </row>
    <row r="5053" spans="1:3" ht="14.45" customHeight="1" x14ac:dyDescent="0.2">
      <c r="A5053" s="35">
        <f>'O1-3K'!H17</f>
        <v>0</v>
      </c>
      <c r="B5053" s="42">
        <v>0</v>
      </c>
      <c r="C5053" s="42">
        <f t="shared" si="80"/>
        <v>0</v>
      </c>
    </row>
    <row r="5054" spans="1:3" ht="14.45" customHeight="1" x14ac:dyDescent="0.2">
      <c r="A5054" s="35">
        <f>'O1-3K'!H18</f>
        <v>0</v>
      </c>
      <c r="B5054" s="42">
        <v>0</v>
      </c>
      <c r="C5054" s="42">
        <f t="shared" si="80"/>
        <v>0</v>
      </c>
    </row>
    <row r="5055" spans="1:3" ht="14.45" customHeight="1" x14ac:dyDescent="0.2">
      <c r="A5055" s="35">
        <f>'O1-3K'!H19</f>
        <v>0</v>
      </c>
      <c r="B5055" s="42">
        <v>0</v>
      </c>
      <c r="C5055" s="42">
        <f t="shared" ref="C5055:C5118" si="81">A5055*B5055</f>
        <v>0</v>
      </c>
    </row>
    <row r="5056" spans="1:3" ht="14.45" customHeight="1" x14ac:dyDescent="0.2">
      <c r="A5056" s="35">
        <f>'O1-3K'!H20</f>
        <v>0</v>
      </c>
      <c r="B5056" s="42">
        <v>0</v>
      </c>
      <c r="C5056" s="42">
        <f t="shared" si="81"/>
        <v>0</v>
      </c>
    </row>
    <row r="5057" spans="1:3" ht="14.45" customHeight="1" x14ac:dyDescent="0.2">
      <c r="A5057" s="35">
        <f>'O1-3K'!H21</f>
        <v>0</v>
      </c>
      <c r="B5057" s="42">
        <v>0</v>
      </c>
      <c r="C5057" s="42">
        <f t="shared" si="81"/>
        <v>0</v>
      </c>
    </row>
    <row r="5058" spans="1:3" ht="14.45" customHeight="1" x14ac:dyDescent="0.2">
      <c r="A5058" s="35">
        <f>'O1-3K'!H22</f>
        <v>0</v>
      </c>
      <c r="B5058" s="42">
        <v>0</v>
      </c>
      <c r="C5058" s="42">
        <f t="shared" si="81"/>
        <v>0</v>
      </c>
    </row>
    <row r="5059" spans="1:3" ht="14.45" customHeight="1" x14ac:dyDescent="0.2">
      <c r="A5059" s="35">
        <f>'O2'!E10</f>
        <v>0</v>
      </c>
      <c r="B5059" s="42">
        <v>0</v>
      </c>
      <c r="C5059" s="42">
        <f t="shared" si="81"/>
        <v>0</v>
      </c>
    </row>
    <row r="5060" spans="1:3" ht="14.45" customHeight="1" x14ac:dyDescent="0.2">
      <c r="A5060" s="35">
        <f>'O2'!E11</f>
        <v>0</v>
      </c>
      <c r="B5060" s="42">
        <v>0</v>
      </c>
      <c r="C5060" s="42">
        <f t="shared" si="81"/>
        <v>0</v>
      </c>
    </row>
    <row r="5061" spans="1:3" ht="14.45" customHeight="1" x14ac:dyDescent="0.2">
      <c r="A5061" s="35">
        <f>'O2'!E12</f>
        <v>0</v>
      </c>
      <c r="B5061" s="42">
        <v>0</v>
      </c>
      <c r="C5061" s="42">
        <f t="shared" si="81"/>
        <v>0</v>
      </c>
    </row>
    <row r="5062" spans="1:3" ht="14.45" customHeight="1" x14ac:dyDescent="0.2">
      <c r="A5062" s="35">
        <f>'O2'!E13</f>
        <v>0</v>
      </c>
      <c r="B5062" s="42">
        <v>0</v>
      </c>
      <c r="C5062" s="42">
        <f t="shared" si="81"/>
        <v>0</v>
      </c>
    </row>
    <row r="5063" spans="1:3" ht="14.45" customHeight="1" x14ac:dyDescent="0.2">
      <c r="A5063" s="35">
        <f>'O2'!E14</f>
        <v>0</v>
      </c>
      <c r="B5063" s="42">
        <v>0</v>
      </c>
      <c r="C5063" s="42">
        <f t="shared" si="81"/>
        <v>0</v>
      </c>
    </row>
    <row r="5064" spans="1:3" ht="14.45" customHeight="1" x14ac:dyDescent="0.2">
      <c r="A5064" s="35">
        <f>'O2'!E15</f>
        <v>0</v>
      </c>
      <c r="B5064" s="42">
        <v>0</v>
      </c>
      <c r="C5064" s="42">
        <f t="shared" si="81"/>
        <v>0</v>
      </c>
    </row>
    <row r="5065" spans="1:3" ht="14.45" customHeight="1" x14ac:dyDescent="0.2">
      <c r="A5065" s="35">
        <f>'O2'!E16</f>
        <v>0</v>
      </c>
      <c r="B5065" s="42">
        <v>0</v>
      </c>
      <c r="C5065" s="42">
        <f t="shared" si="81"/>
        <v>0</v>
      </c>
    </row>
    <row r="5066" spans="1:3" ht="14.45" customHeight="1" x14ac:dyDescent="0.2">
      <c r="A5066" s="35">
        <f>'O2'!E17</f>
        <v>0</v>
      </c>
      <c r="B5066" s="42">
        <v>0</v>
      </c>
      <c r="C5066" s="42">
        <f t="shared" si="81"/>
        <v>0</v>
      </c>
    </row>
    <row r="5067" spans="1:3" ht="14.45" customHeight="1" x14ac:dyDescent="0.2">
      <c r="A5067" s="35">
        <f>'O2'!E18</f>
        <v>0</v>
      </c>
      <c r="B5067" s="42">
        <v>0</v>
      </c>
      <c r="C5067" s="42">
        <f t="shared" si="81"/>
        <v>0</v>
      </c>
    </row>
    <row r="5068" spans="1:3" ht="14.45" customHeight="1" x14ac:dyDescent="0.2">
      <c r="A5068" s="35">
        <f>'O2'!E19</f>
        <v>0</v>
      </c>
      <c r="B5068" s="42">
        <v>0</v>
      </c>
      <c r="C5068" s="42">
        <f t="shared" si="81"/>
        <v>0</v>
      </c>
    </row>
    <row r="5069" spans="1:3" ht="14.45" customHeight="1" x14ac:dyDescent="0.2">
      <c r="A5069" s="35">
        <f>'O2'!E20</f>
        <v>0</v>
      </c>
      <c r="B5069" s="42">
        <v>0</v>
      </c>
      <c r="C5069" s="42">
        <f t="shared" si="81"/>
        <v>0</v>
      </c>
    </row>
    <row r="5070" spans="1:3" ht="14.45" customHeight="1" x14ac:dyDescent="0.2">
      <c r="A5070" s="35">
        <f>'O2'!E21</f>
        <v>0</v>
      </c>
      <c r="B5070" s="42">
        <v>0</v>
      </c>
      <c r="C5070" s="42">
        <f t="shared" si="81"/>
        <v>0</v>
      </c>
    </row>
    <row r="5071" spans="1:3" ht="14.45" customHeight="1" x14ac:dyDescent="0.2">
      <c r="A5071" s="35">
        <f>'O2'!E9</f>
        <v>0</v>
      </c>
      <c r="B5071" s="42">
        <v>0</v>
      </c>
      <c r="C5071" s="42">
        <f t="shared" si="81"/>
        <v>0</v>
      </c>
    </row>
    <row r="5072" spans="1:3" ht="14.45" customHeight="1" x14ac:dyDescent="0.2">
      <c r="A5072" s="35">
        <f>'O2'!F10</f>
        <v>0</v>
      </c>
      <c r="B5072" s="42">
        <v>0</v>
      </c>
      <c r="C5072" s="42">
        <f t="shared" si="81"/>
        <v>0</v>
      </c>
    </row>
    <row r="5073" spans="1:3" ht="14.45" customHeight="1" x14ac:dyDescent="0.2">
      <c r="A5073" s="35">
        <f>'O2'!F11</f>
        <v>0</v>
      </c>
      <c r="B5073" s="42">
        <v>0</v>
      </c>
      <c r="C5073" s="42">
        <f t="shared" si="81"/>
        <v>0</v>
      </c>
    </row>
    <row r="5074" spans="1:3" ht="14.45" customHeight="1" x14ac:dyDescent="0.2">
      <c r="A5074" s="35">
        <f>'O2'!F12</f>
        <v>0</v>
      </c>
      <c r="B5074" s="42">
        <v>0</v>
      </c>
      <c r="C5074" s="42">
        <f t="shared" si="81"/>
        <v>0</v>
      </c>
    </row>
    <row r="5075" spans="1:3" ht="14.45" customHeight="1" x14ac:dyDescent="0.2">
      <c r="A5075" s="35">
        <f>'O2'!F13</f>
        <v>0</v>
      </c>
      <c r="B5075" s="42">
        <v>0</v>
      </c>
      <c r="C5075" s="42">
        <f t="shared" si="81"/>
        <v>0</v>
      </c>
    </row>
    <row r="5076" spans="1:3" ht="14.45" customHeight="1" x14ac:dyDescent="0.2">
      <c r="A5076" s="35">
        <f>'O2'!F14</f>
        <v>0</v>
      </c>
      <c r="B5076" s="42">
        <v>0</v>
      </c>
      <c r="C5076" s="42">
        <f t="shared" si="81"/>
        <v>0</v>
      </c>
    </row>
    <row r="5077" spans="1:3" ht="14.45" customHeight="1" x14ac:dyDescent="0.2">
      <c r="A5077" s="35">
        <f>'O2'!F15</f>
        <v>0</v>
      </c>
      <c r="B5077" s="42">
        <v>0</v>
      </c>
      <c r="C5077" s="42">
        <f t="shared" si="81"/>
        <v>0</v>
      </c>
    </row>
    <row r="5078" spans="1:3" ht="14.45" customHeight="1" x14ac:dyDescent="0.2">
      <c r="A5078" s="35">
        <f>'O2'!F16</f>
        <v>0</v>
      </c>
      <c r="B5078" s="42">
        <v>0</v>
      </c>
      <c r="C5078" s="42">
        <f t="shared" si="81"/>
        <v>0</v>
      </c>
    </row>
    <row r="5079" spans="1:3" ht="14.45" customHeight="1" x14ac:dyDescent="0.2">
      <c r="A5079" s="35">
        <f>'O2'!F17</f>
        <v>0</v>
      </c>
      <c r="B5079" s="42">
        <v>0</v>
      </c>
      <c r="C5079" s="42">
        <f t="shared" si="81"/>
        <v>0</v>
      </c>
    </row>
    <row r="5080" spans="1:3" ht="14.45" customHeight="1" x14ac:dyDescent="0.2">
      <c r="A5080" s="35">
        <f>'O2'!F18</f>
        <v>0</v>
      </c>
      <c r="B5080" s="42">
        <v>0</v>
      </c>
      <c r="C5080" s="42">
        <f t="shared" si="81"/>
        <v>0</v>
      </c>
    </row>
    <row r="5081" spans="1:3" ht="14.45" customHeight="1" x14ac:dyDescent="0.2">
      <c r="A5081" s="35">
        <f>'O2'!F19</f>
        <v>0</v>
      </c>
      <c r="B5081" s="42">
        <v>0</v>
      </c>
      <c r="C5081" s="42">
        <f t="shared" si="81"/>
        <v>0</v>
      </c>
    </row>
    <row r="5082" spans="1:3" ht="14.45" customHeight="1" x14ac:dyDescent="0.2">
      <c r="A5082" s="35">
        <f>'O2'!F20</f>
        <v>0</v>
      </c>
      <c r="B5082" s="42">
        <v>0</v>
      </c>
      <c r="C5082" s="42">
        <f t="shared" si="81"/>
        <v>0</v>
      </c>
    </row>
    <row r="5083" spans="1:3" ht="14.45" customHeight="1" x14ac:dyDescent="0.2">
      <c r="A5083" s="35">
        <f>'O2'!F21</f>
        <v>0</v>
      </c>
      <c r="B5083" s="42">
        <v>0</v>
      </c>
      <c r="C5083" s="42">
        <f t="shared" si="81"/>
        <v>0</v>
      </c>
    </row>
    <row r="5084" spans="1:3" ht="14.45" customHeight="1" x14ac:dyDescent="0.2">
      <c r="A5084" s="35">
        <f>'O2'!F9</f>
        <v>0</v>
      </c>
      <c r="B5084" s="42">
        <v>0</v>
      </c>
      <c r="C5084" s="42">
        <f t="shared" si="81"/>
        <v>0</v>
      </c>
    </row>
    <row r="5085" spans="1:3" ht="14.45" customHeight="1" x14ac:dyDescent="0.2">
      <c r="A5085" s="35">
        <f>'O2'!G10</f>
        <v>0</v>
      </c>
      <c r="B5085" s="42">
        <v>0</v>
      </c>
      <c r="C5085" s="42">
        <f t="shared" si="81"/>
        <v>0</v>
      </c>
    </row>
    <row r="5086" spans="1:3" ht="14.45" customHeight="1" x14ac:dyDescent="0.2">
      <c r="A5086" s="35">
        <f>'O2'!G11</f>
        <v>0</v>
      </c>
      <c r="B5086" s="42">
        <v>0</v>
      </c>
      <c r="C5086" s="42">
        <f t="shared" si="81"/>
        <v>0</v>
      </c>
    </row>
    <row r="5087" spans="1:3" ht="14.45" customHeight="1" x14ac:dyDescent="0.2">
      <c r="A5087" s="35">
        <f>'O2'!G12</f>
        <v>0</v>
      </c>
      <c r="B5087" s="42">
        <v>0</v>
      </c>
      <c r="C5087" s="42">
        <f t="shared" si="81"/>
        <v>0</v>
      </c>
    </row>
    <row r="5088" spans="1:3" ht="14.45" customHeight="1" x14ac:dyDescent="0.2">
      <c r="A5088" s="35">
        <f>'O2'!G13</f>
        <v>0</v>
      </c>
      <c r="B5088" s="42">
        <v>0</v>
      </c>
      <c r="C5088" s="42">
        <f t="shared" si="81"/>
        <v>0</v>
      </c>
    </row>
    <row r="5089" spans="1:3" ht="14.45" customHeight="1" x14ac:dyDescent="0.2">
      <c r="A5089" s="35">
        <f>'O2'!G14</f>
        <v>0</v>
      </c>
      <c r="B5089" s="42">
        <v>0</v>
      </c>
      <c r="C5089" s="42">
        <f t="shared" si="81"/>
        <v>0</v>
      </c>
    </row>
    <row r="5090" spans="1:3" ht="14.45" customHeight="1" x14ac:dyDescent="0.2">
      <c r="A5090" s="35">
        <f>'O2'!G15</f>
        <v>0</v>
      </c>
      <c r="B5090" s="42">
        <v>0</v>
      </c>
      <c r="C5090" s="42">
        <f t="shared" si="81"/>
        <v>0</v>
      </c>
    </row>
    <row r="5091" spans="1:3" ht="14.45" customHeight="1" x14ac:dyDescent="0.2">
      <c r="A5091" s="35">
        <f>'O2'!G16</f>
        <v>0</v>
      </c>
      <c r="B5091" s="42">
        <v>0</v>
      </c>
      <c r="C5091" s="42">
        <f t="shared" si="81"/>
        <v>0</v>
      </c>
    </row>
    <row r="5092" spans="1:3" ht="14.45" customHeight="1" x14ac:dyDescent="0.2">
      <c r="A5092" s="35">
        <f>'O2'!G18</f>
        <v>0</v>
      </c>
      <c r="B5092" s="42">
        <v>0</v>
      </c>
      <c r="C5092" s="42">
        <f t="shared" si="81"/>
        <v>0</v>
      </c>
    </row>
    <row r="5093" spans="1:3" ht="14.45" customHeight="1" x14ac:dyDescent="0.2">
      <c r="A5093" s="35">
        <f>'O2'!G19</f>
        <v>0</v>
      </c>
      <c r="B5093" s="42">
        <v>0</v>
      </c>
      <c r="C5093" s="42">
        <f t="shared" si="81"/>
        <v>0</v>
      </c>
    </row>
    <row r="5094" spans="1:3" ht="14.45" customHeight="1" x14ac:dyDescent="0.2">
      <c r="A5094" s="35">
        <f>'O2'!G20</f>
        <v>0</v>
      </c>
      <c r="B5094" s="42">
        <v>0</v>
      </c>
      <c r="C5094" s="42">
        <f t="shared" si="81"/>
        <v>0</v>
      </c>
    </row>
    <row r="5095" spans="1:3" ht="14.45" customHeight="1" x14ac:dyDescent="0.2">
      <c r="A5095" s="35">
        <f>'O2'!G21</f>
        <v>0</v>
      </c>
      <c r="B5095" s="42">
        <v>0</v>
      </c>
      <c r="C5095" s="42">
        <f t="shared" si="81"/>
        <v>0</v>
      </c>
    </row>
    <row r="5096" spans="1:3" ht="14.45" customHeight="1" x14ac:dyDescent="0.2">
      <c r="A5096" s="35">
        <f>'O2'!G9</f>
        <v>0</v>
      </c>
      <c r="B5096" s="42">
        <v>0</v>
      </c>
      <c r="C5096" s="42">
        <f t="shared" si="81"/>
        <v>0</v>
      </c>
    </row>
    <row r="5097" spans="1:3" ht="14.45" customHeight="1" x14ac:dyDescent="0.2">
      <c r="A5097" s="35">
        <f>'O2'!H10</f>
        <v>0</v>
      </c>
      <c r="B5097" s="42">
        <v>0</v>
      </c>
      <c r="C5097" s="42">
        <f t="shared" si="81"/>
        <v>0</v>
      </c>
    </row>
    <row r="5098" spans="1:3" ht="14.45" customHeight="1" x14ac:dyDescent="0.2">
      <c r="A5098" s="35">
        <f>'O2'!H11</f>
        <v>0</v>
      </c>
      <c r="B5098" s="42">
        <v>0</v>
      </c>
      <c r="C5098" s="42">
        <f t="shared" si="81"/>
        <v>0</v>
      </c>
    </row>
    <row r="5099" spans="1:3" ht="14.45" customHeight="1" x14ac:dyDescent="0.2">
      <c r="A5099" s="35">
        <f>'O2'!H12</f>
        <v>0</v>
      </c>
      <c r="B5099" s="42">
        <v>0</v>
      </c>
      <c r="C5099" s="42">
        <f t="shared" si="81"/>
        <v>0</v>
      </c>
    </row>
    <row r="5100" spans="1:3" ht="14.45" customHeight="1" x14ac:dyDescent="0.2">
      <c r="A5100" s="35">
        <f>'O2'!H13</f>
        <v>0</v>
      </c>
      <c r="B5100" s="42">
        <v>0</v>
      </c>
      <c r="C5100" s="42">
        <f t="shared" si="81"/>
        <v>0</v>
      </c>
    </row>
    <row r="5101" spans="1:3" ht="14.45" customHeight="1" x14ac:dyDescent="0.2">
      <c r="A5101" s="35">
        <f>'O2'!H14</f>
        <v>0</v>
      </c>
      <c r="B5101" s="42">
        <v>0</v>
      </c>
      <c r="C5101" s="42">
        <f t="shared" si="81"/>
        <v>0</v>
      </c>
    </row>
    <row r="5102" spans="1:3" ht="14.45" customHeight="1" x14ac:dyDescent="0.2">
      <c r="A5102" s="35">
        <f>'O2'!H15</f>
        <v>0</v>
      </c>
      <c r="B5102" s="42">
        <v>0</v>
      </c>
      <c r="C5102" s="42">
        <f t="shared" si="81"/>
        <v>0</v>
      </c>
    </row>
    <row r="5103" spans="1:3" ht="14.45" customHeight="1" x14ac:dyDescent="0.2">
      <c r="A5103" s="35">
        <f>'O2'!H16</f>
        <v>0</v>
      </c>
      <c r="B5103" s="42">
        <v>0</v>
      </c>
      <c r="C5103" s="42">
        <f t="shared" si="81"/>
        <v>0</v>
      </c>
    </row>
    <row r="5104" spans="1:3" ht="14.45" customHeight="1" x14ac:dyDescent="0.2">
      <c r="A5104" s="35">
        <f>'O2'!H18</f>
        <v>0</v>
      </c>
      <c r="B5104" s="42">
        <v>0</v>
      </c>
      <c r="C5104" s="42">
        <f t="shared" si="81"/>
        <v>0</v>
      </c>
    </row>
    <row r="5105" spans="1:3" ht="14.45" customHeight="1" x14ac:dyDescent="0.2">
      <c r="A5105" s="35">
        <f>'O2'!H19</f>
        <v>0</v>
      </c>
      <c r="B5105" s="42">
        <v>0</v>
      </c>
      <c r="C5105" s="42">
        <f t="shared" si="81"/>
        <v>0</v>
      </c>
    </row>
    <row r="5106" spans="1:3" ht="14.45" customHeight="1" x14ac:dyDescent="0.2">
      <c r="A5106" s="35">
        <f>'O2'!H20</f>
        <v>0</v>
      </c>
      <c r="B5106" s="42">
        <v>0</v>
      </c>
      <c r="C5106" s="42">
        <f t="shared" si="81"/>
        <v>0</v>
      </c>
    </row>
    <row r="5107" spans="1:3" ht="14.45" customHeight="1" x14ac:dyDescent="0.2">
      <c r="A5107" s="35">
        <f>'O2'!H21</f>
        <v>0</v>
      </c>
      <c r="B5107" s="42">
        <v>0</v>
      </c>
      <c r="C5107" s="42">
        <f t="shared" si="81"/>
        <v>0</v>
      </c>
    </row>
    <row r="5108" spans="1:3" ht="14.45" customHeight="1" x14ac:dyDescent="0.2">
      <c r="A5108" s="35">
        <f>'O2'!H9</f>
        <v>0</v>
      </c>
      <c r="B5108" s="42">
        <v>0</v>
      </c>
      <c r="C5108" s="42">
        <f t="shared" si="81"/>
        <v>0</v>
      </c>
    </row>
    <row r="5109" spans="1:3" ht="14.45" customHeight="1" x14ac:dyDescent="0.2">
      <c r="A5109" s="35">
        <f>'O2'!I10</f>
        <v>0</v>
      </c>
      <c r="B5109" s="42">
        <v>0</v>
      </c>
      <c r="C5109" s="42">
        <f t="shared" si="81"/>
        <v>0</v>
      </c>
    </row>
    <row r="5110" spans="1:3" ht="14.45" customHeight="1" x14ac:dyDescent="0.2">
      <c r="A5110" s="35">
        <f>'O2'!I11</f>
        <v>0</v>
      </c>
      <c r="B5110" s="42">
        <v>0</v>
      </c>
      <c r="C5110" s="42">
        <f t="shared" si="81"/>
        <v>0</v>
      </c>
    </row>
    <row r="5111" spans="1:3" ht="14.45" customHeight="1" x14ac:dyDescent="0.2">
      <c r="A5111" s="35">
        <f>'O2'!I12</f>
        <v>0</v>
      </c>
      <c r="B5111" s="42">
        <v>0</v>
      </c>
      <c r="C5111" s="42">
        <f t="shared" si="81"/>
        <v>0</v>
      </c>
    </row>
    <row r="5112" spans="1:3" ht="14.45" customHeight="1" x14ac:dyDescent="0.2">
      <c r="A5112" s="35">
        <f>'O2'!I13</f>
        <v>0</v>
      </c>
      <c r="B5112" s="42">
        <v>0</v>
      </c>
      <c r="C5112" s="42">
        <f t="shared" si="81"/>
        <v>0</v>
      </c>
    </row>
    <row r="5113" spans="1:3" ht="14.45" customHeight="1" x14ac:dyDescent="0.2">
      <c r="A5113" s="35">
        <f>'O2'!I14</f>
        <v>0</v>
      </c>
      <c r="B5113" s="42">
        <v>0</v>
      </c>
      <c r="C5113" s="42">
        <f t="shared" si="81"/>
        <v>0</v>
      </c>
    </row>
    <row r="5114" spans="1:3" ht="14.45" customHeight="1" x14ac:dyDescent="0.2">
      <c r="A5114" s="35">
        <f>'O2'!I15</f>
        <v>0</v>
      </c>
      <c r="B5114" s="42">
        <v>0</v>
      </c>
      <c r="C5114" s="42">
        <f t="shared" si="81"/>
        <v>0</v>
      </c>
    </row>
    <row r="5115" spans="1:3" ht="14.45" customHeight="1" x14ac:dyDescent="0.2">
      <c r="A5115" s="35">
        <f>'O2'!I16</f>
        <v>0</v>
      </c>
      <c r="B5115" s="42">
        <v>0</v>
      </c>
      <c r="C5115" s="42">
        <f t="shared" si="81"/>
        <v>0</v>
      </c>
    </row>
    <row r="5116" spans="1:3" ht="14.45" customHeight="1" x14ac:dyDescent="0.2">
      <c r="A5116" s="35">
        <f>'O2'!I18</f>
        <v>0</v>
      </c>
      <c r="B5116" s="42">
        <v>0</v>
      </c>
      <c r="C5116" s="42">
        <f t="shared" si="81"/>
        <v>0</v>
      </c>
    </row>
    <row r="5117" spans="1:3" ht="14.45" customHeight="1" x14ac:dyDescent="0.2">
      <c r="A5117" s="35">
        <f>'O2'!I19</f>
        <v>0</v>
      </c>
      <c r="B5117" s="42">
        <v>0</v>
      </c>
      <c r="C5117" s="42">
        <f t="shared" si="81"/>
        <v>0</v>
      </c>
    </row>
    <row r="5118" spans="1:3" ht="14.45" customHeight="1" x14ac:dyDescent="0.2">
      <c r="A5118" s="35">
        <f>'O2'!I20</f>
        <v>0</v>
      </c>
      <c r="B5118" s="42">
        <v>0</v>
      </c>
      <c r="C5118" s="42">
        <f t="shared" si="81"/>
        <v>0</v>
      </c>
    </row>
    <row r="5119" spans="1:3" ht="14.45" customHeight="1" x14ac:dyDescent="0.2">
      <c r="A5119" s="35">
        <f>'O2'!I21</f>
        <v>0</v>
      </c>
      <c r="B5119" s="42">
        <v>0</v>
      </c>
      <c r="C5119" s="42">
        <f t="shared" ref="C5119:C5182" si="82">A5119*B5119</f>
        <v>0</v>
      </c>
    </row>
    <row r="5120" spans="1:3" ht="14.45" customHeight="1" x14ac:dyDescent="0.2">
      <c r="A5120" s="35">
        <f>'O2'!I9</f>
        <v>0</v>
      </c>
      <c r="B5120" s="42">
        <v>0</v>
      </c>
      <c r="C5120" s="42">
        <f t="shared" si="82"/>
        <v>0</v>
      </c>
    </row>
    <row r="5121" spans="1:3" ht="14.45" customHeight="1" x14ac:dyDescent="0.2">
      <c r="A5121" s="35">
        <f>'O2'!J10</f>
        <v>0</v>
      </c>
      <c r="B5121" s="42">
        <v>0</v>
      </c>
      <c r="C5121" s="42">
        <f t="shared" si="82"/>
        <v>0</v>
      </c>
    </row>
    <row r="5122" spans="1:3" ht="14.45" customHeight="1" x14ac:dyDescent="0.2">
      <c r="A5122" s="35">
        <f>'O2'!J11</f>
        <v>0</v>
      </c>
      <c r="B5122" s="42">
        <v>0</v>
      </c>
      <c r="C5122" s="42">
        <f t="shared" si="82"/>
        <v>0</v>
      </c>
    </row>
    <row r="5123" spans="1:3" ht="14.45" customHeight="1" x14ac:dyDescent="0.2">
      <c r="A5123" s="35">
        <f>'O2'!J12</f>
        <v>0</v>
      </c>
      <c r="B5123" s="42">
        <v>0</v>
      </c>
      <c r="C5123" s="42">
        <f t="shared" si="82"/>
        <v>0</v>
      </c>
    </row>
    <row r="5124" spans="1:3" ht="14.45" customHeight="1" x14ac:dyDescent="0.2">
      <c r="A5124" s="35">
        <f>'O2'!J13</f>
        <v>0</v>
      </c>
      <c r="B5124" s="42">
        <v>0</v>
      </c>
      <c r="C5124" s="42">
        <f t="shared" si="82"/>
        <v>0</v>
      </c>
    </row>
    <row r="5125" spans="1:3" ht="14.45" customHeight="1" x14ac:dyDescent="0.2">
      <c r="A5125" s="35">
        <f>'O2'!J14</f>
        <v>0</v>
      </c>
      <c r="B5125" s="42">
        <v>0</v>
      </c>
      <c r="C5125" s="42">
        <f t="shared" si="82"/>
        <v>0</v>
      </c>
    </row>
    <row r="5126" spans="1:3" ht="14.45" customHeight="1" x14ac:dyDescent="0.2">
      <c r="A5126" s="35">
        <f>'O2'!J15</f>
        <v>0</v>
      </c>
      <c r="B5126" s="42">
        <v>0</v>
      </c>
      <c r="C5126" s="42">
        <f t="shared" si="82"/>
        <v>0</v>
      </c>
    </row>
    <row r="5127" spans="1:3" ht="14.45" customHeight="1" x14ac:dyDescent="0.2">
      <c r="A5127" s="35">
        <f>'O2'!J16</f>
        <v>0</v>
      </c>
      <c r="B5127" s="42">
        <v>0</v>
      </c>
      <c r="C5127" s="42">
        <f t="shared" si="82"/>
        <v>0</v>
      </c>
    </row>
    <row r="5128" spans="1:3" ht="14.45" customHeight="1" x14ac:dyDescent="0.2">
      <c r="A5128" s="35">
        <f>'O2'!J18</f>
        <v>0</v>
      </c>
      <c r="B5128" s="42">
        <v>0</v>
      </c>
      <c r="C5128" s="42">
        <f t="shared" si="82"/>
        <v>0</v>
      </c>
    </row>
    <row r="5129" spans="1:3" ht="14.45" customHeight="1" x14ac:dyDescent="0.2">
      <c r="A5129" s="35">
        <f>'O2'!J19</f>
        <v>0</v>
      </c>
      <c r="B5129" s="42">
        <v>0</v>
      </c>
      <c r="C5129" s="42">
        <f t="shared" si="82"/>
        <v>0</v>
      </c>
    </row>
    <row r="5130" spans="1:3" ht="14.45" customHeight="1" x14ac:dyDescent="0.2">
      <c r="A5130" s="35">
        <f>'O2'!J20</f>
        <v>0</v>
      </c>
      <c r="B5130" s="42">
        <v>0</v>
      </c>
      <c r="C5130" s="42">
        <f t="shared" si="82"/>
        <v>0</v>
      </c>
    </row>
    <row r="5131" spans="1:3" ht="14.45" customHeight="1" x14ac:dyDescent="0.2">
      <c r="A5131" s="35">
        <f>'O2'!J21</f>
        <v>0</v>
      </c>
      <c r="B5131" s="42">
        <v>0</v>
      </c>
      <c r="C5131" s="42">
        <f t="shared" si="82"/>
        <v>0</v>
      </c>
    </row>
    <row r="5132" spans="1:3" ht="14.45" customHeight="1" x14ac:dyDescent="0.2">
      <c r="A5132" s="35">
        <f>'O2'!J9</f>
        <v>0</v>
      </c>
      <c r="B5132" s="42">
        <v>0</v>
      </c>
      <c r="C5132" s="42">
        <f t="shared" si="82"/>
        <v>0</v>
      </c>
    </row>
    <row r="5133" spans="1:3" ht="14.45" customHeight="1" x14ac:dyDescent="0.2">
      <c r="A5133" s="35">
        <f>'O2'!K10</f>
        <v>0</v>
      </c>
      <c r="B5133" s="42">
        <v>0</v>
      </c>
      <c r="C5133" s="42">
        <f t="shared" si="82"/>
        <v>0</v>
      </c>
    </row>
    <row r="5134" spans="1:3" ht="14.45" customHeight="1" x14ac:dyDescent="0.2">
      <c r="A5134" s="35">
        <f>'O2'!K11</f>
        <v>0</v>
      </c>
      <c r="B5134" s="42">
        <v>0</v>
      </c>
      <c r="C5134" s="42">
        <f t="shared" si="82"/>
        <v>0</v>
      </c>
    </row>
    <row r="5135" spans="1:3" ht="14.45" customHeight="1" x14ac:dyDescent="0.2">
      <c r="A5135" s="35">
        <f>'O2'!K12</f>
        <v>0</v>
      </c>
      <c r="B5135" s="42">
        <v>0</v>
      </c>
      <c r="C5135" s="42">
        <f t="shared" si="82"/>
        <v>0</v>
      </c>
    </row>
    <row r="5136" spans="1:3" ht="14.45" customHeight="1" x14ac:dyDescent="0.2">
      <c r="A5136" s="35">
        <f>'O2'!K13</f>
        <v>0</v>
      </c>
      <c r="B5136" s="42">
        <v>0</v>
      </c>
      <c r="C5136" s="42">
        <f t="shared" si="82"/>
        <v>0</v>
      </c>
    </row>
    <row r="5137" spans="1:3" ht="14.45" customHeight="1" x14ac:dyDescent="0.2">
      <c r="A5137" s="35">
        <f>'O2'!K14</f>
        <v>0</v>
      </c>
      <c r="B5137" s="42">
        <v>0</v>
      </c>
      <c r="C5137" s="42">
        <f t="shared" si="82"/>
        <v>0</v>
      </c>
    </row>
    <row r="5138" spans="1:3" ht="14.45" customHeight="1" x14ac:dyDescent="0.2">
      <c r="A5138" s="35">
        <f>'O2'!K15</f>
        <v>0</v>
      </c>
      <c r="B5138" s="42">
        <v>0</v>
      </c>
      <c r="C5138" s="42">
        <f t="shared" si="82"/>
        <v>0</v>
      </c>
    </row>
    <row r="5139" spans="1:3" ht="14.45" customHeight="1" x14ac:dyDescent="0.2">
      <c r="A5139" s="35">
        <f>'O2'!K16</f>
        <v>0</v>
      </c>
      <c r="B5139" s="42">
        <v>0</v>
      </c>
      <c r="C5139" s="42">
        <f t="shared" si="82"/>
        <v>0</v>
      </c>
    </row>
    <row r="5140" spans="1:3" ht="14.45" customHeight="1" x14ac:dyDescent="0.2">
      <c r="A5140" s="35">
        <f>'O2'!K17</f>
        <v>0</v>
      </c>
      <c r="B5140" s="42">
        <v>0</v>
      </c>
      <c r="C5140" s="42">
        <f t="shared" si="82"/>
        <v>0</v>
      </c>
    </row>
    <row r="5141" spans="1:3" ht="14.45" customHeight="1" x14ac:dyDescent="0.2">
      <c r="A5141" s="35">
        <f>'O2'!K18</f>
        <v>0</v>
      </c>
      <c r="B5141" s="42">
        <v>0</v>
      </c>
      <c r="C5141" s="42">
        <f t="shared" si="82"/>
        <v>0</v>
      </c>
    </row>
    <row r="5142" spans="1:3" ht="14.45" customHeight="1" x14ac:dyDescent="0.2">
      <c r="A5142" s="35">
        <f>'O2'!K19</f>
        <v>0</v>
      </c>
      <c r="B5142" s="42">
        <v>0</v>
      </c>
      <c r="C5142" s="42">
        <f t="shared" si="82"/>
        <v>0</v>
      </c>
    </row>
    <row r="5143" spans="1:3" ht="14.45" customHeight="1" x14ac:dyDescent="0.2">
      <c r="A5143" s="35">
        <f>'O2'!K20</f>
        <v>0</v>
      </c>
      <c r="B5143" s="42">
        <v>0</v>
      </c>
      <c r="C5143" s="42">
        <f t="shared" si="82"/>
        <v>0</v>
      </c>
    </row>
    <row r="5144" spans="1:3" ht="14.45" customHeight="1" x14ac:dyDescent="0.2">
      <c r="A5144" s="35">
        <f>'O2'!K21</f>
        <v>0</v>
      </c>
      <c r="B5144" s="42">
        <v>0</v>
      </c>
      <c r="C5144" s="42">
        <f t="shared" si="82"/>
        <v>0</v>
      </c>
    </row>
    <row r="5145" spans="1:3" ht="14.45" customHeight="1" x14ac:dyDescent="0.2">
      <c r="A5145" s="35">
        <f>'O2'!K9</f>
        <v>0</v>
      </c>
      <c r="B5145" s="42">
        <v>0</v>
      </c>
      <c r="C5145" s="42">
        <f t="shared" si="82"/>
        <v>0</v>
      </c>
    </row>
    <row r="5146" spans="1:3" ht="14.45" customHeight="1" x14ac:dyDescent="0.2">
      <c r="A5146" s="35">
        <f>'O2'!L10</f>
        <v>0</v>
      </c>
      <c r="B5146" s="42">
        <v>0</v>
      </c>
      <c r="C5146" s="42">
        <f t="shared" si="82"/>
        <v>0</v>
      </c>
    </row>
    <row r="5147" spans="1:3" ht="14.45" customHeight="1" x14ac:dyDescent="0.2">
      <c r="A5147" s="35">
        <f>'O2'!L11</f>
        <v>0</v>
      </c>
      <c r="B5147" s="42">
        <v>0</v>
      </c>
      <c r="C5147" s="42">
        <f t="shared" si="82"/>
        <v>0</v>
      </c>
    </row>
    <row r="5148" spans="1:3" ht="14.45" customHeight="1" x14ac:dyDescent="0.2">
      <c r="A5148" s="35">
        <f>'O2'!L12</f>
        <v>0</v>
      </c>
      <c r="B5148" s="42">
        <v>0</v>
      </c>
      <c r="C5148" s="42">
        <f t="shared" si="82"/>
        <v>0</v>
      </c>
    </row>
    <row r="5149" spans="1:3" ht="14.45" customHeight="1" x14ac:dyDescent="0.2">
      <c r="A5149" s="35">
        <f>'O2'!L13</f>
        <v>0</v>
      </c>
      <c r="B5149" s="42">
        <v>0</v>
      </c>
      <c r="C5149" s="42">
        <f t="shared" si="82"/>
        <v>0</v>
      </c>
    </row>
    <row r="5150" spans="1:3" ht="14.45" customHeight="1" x14ac:dyDescent="0.2">
      <c r="A5150" s="35">
        <f>'O2'!L14</f>
        <v>0</v>
      </c>
      <c r="B5150" s="42">
        <v>0</v>
      </c>
      <c r="C5150" s="42">
        <f t="shared" si="82"/>
        <v>0</v>
      </c>
    </row>
    <row r="5151" spans="1:3" ht="14.45" customHeight="1" x14ac:dyDescent="0.2">
      <c r="A5151" s="35">
        <f>'O2'!L15</f>
        <v>0</v>
      </c>
      <c r="B5151" s="42">
        <v>0</v>
      </c>
      <c r="C5151" s="42">
        <f t="shared" si="82"/>
        <v>0</v>
      </c>
    </row>
    <row r="5152" spans="1:3" ht="14.45" customHeight="1" x14ac:dyDescent="0.2">
      <c r="A5152" s="35">
        <f>'O2'!L16</f>
        <v>0</v>
      </c>
      <c r="B5152" s="42">
        <v>0</v>
      </c>
      <c r="C5152" s="42">
        <f t="shared" si="82"/>
        <v>0</v>
      </c>
    </row>
    <row r="5153" spans="1:3" ht="14.45" customHeight="1" x14ac:dyDescent="0.2">
      <c r="A5153" s="35">
        <f>'O2'!L17</f>
        <v>0</v>
      </c>
      <c r="B5153" s="42">
        <v>0</v>
      </c>
      <c r="C5153" s="42">
        <f t="shared" si="82"/>
        <v>0</v>
      </c>
    </row>
    <row r="5154" spans="1:3" ht="14.45" customHeight="1" x14ac:dyDescent="0.2">
      <c r="A5154" s="35">
        <f>'O2'!L18</f>
        <v>0</v>
      </c>
      <c r="B5154" s="42">
        <v>0</v>
      </c>
      <c r="C5154" s="42">
        <f t="shared" si="82"/>
        <v>0</v>
      </c>
    </row>
    <row r="5155" spans="1:3" ht="14.45" customHeight="1" x14ac:dyDescent="0.2">
      <c r="A5155" s="35">
        <f>'O2'!L19</f>
        <v>0</v>
      </c>
      <c r="B5155" s="42">
        <v>0</v>
      </c>
      <c r="C5155" s="42">
        <f t="shared" si="82"/>
        <v>0</v>
      </c>
    </row>
    <row r="5156" spans="1:3" ht="14.45" customHeight="1" x14ac:dyDescent="0.2">
      <c r="A5156" s="35">
        <f>'O2'!L20</f>
        <v>0</v>
      </c>
      <c r="B5156" s="42">
        <v>0</v>
      </c>
      <c r="C5156" s="42">
        <f t="shared" si="82"/>
        <v>0</v>
      </c>
    </row>
    <row r="5157" spans="1:3" ht="14.45" customHeight="1" x14ac:dyDescent="0.2">
      <c r="A5157" s="35">
        <f>'O2'!L21</f>
        <v>0</v>
      </c>
      <c r="B5157" s="42">
        <v>0</v>
      </c>
      <c r="C5157" s="42">
        <f t="shared" si="82"/>
        <v>0</v>
      </c>
    </row>
    <row r="5158" spans="1:3" ht="14.45" customHeight="1" x14ac:dyDescent="0.2">
      <c r="A5158" s="35">
        <f>'O2'!L9</f>
        <v>0</v>
      </c>
      <c r="B5158" s="42">
        <v>0</v>
      </c>
      <c r="C5158" s="42">
        <f t="shared" si="82"/>
        <v>0</v>
      </c>
    </row>
    <row r="5159" spans="1:3" ht="14.45" customHeight="1" x14ac:dyDescent="0.2">
      <c r="A5159" s="35">
        <f>'O3'!E10</f>
        <v>0</v>
      </c>
      <c r="B5159" s="42">
        <v>0</v>
      </c>
      <c r="C5159" s="42">
        <f t="shared" si="82"/>
        <v>0</v>
      </c>
    </row>
    <row r="5160" spans="1:3" ht="14.45" customHeight="1" x14ac:dyDescent="0.2">
      <c r="A5160" s="35">
        <f>'O3'!E11</f>
        <v>0</v>
      </c>
      <c r="B5160" s="42">
        <v>0</v>
      </c>
      <c r="C5160" s="42">
        <f t="shared" si="82"/>
        <v>0</v>
      </c>
    </row>
    <row r="5161" spans="1:3" ht="14.45" customHeight="1" x14ac:dyDescent="0.2">
      <c r="A5161" s="35">
        <f>'O3'!E12</f>
        <v>0</v>
      </c>
      <c r="B5161" s="42">
        <v>0</v>
      </c>
      <c r="C5161" s="42">
        <f t="shared" si="82"/>
        <v>0</v>
      </c>
    </row>
    <row r="5162" spans="1:3" ht="14.45" customHeight="1" x14ac:dyDescent="0.2">
      <c r="A5162" s="35">
        <f>'O3'!E13</f>
        <v>0</v>
      </c>
      <c r="B5162" s="42">
        <v>0</v>
      </c>
      <c r="C5162" s="42">
        <f t="shared" si="82"/>
        <v>0</v>
      </c>
    </row>
    <row r="5163" spans="1:3" ht="14.45" customHeight="1" x14ac:dyDescent="0.2">
      <c r="A5163" s="35">
        <f>'O3'!E14</f>
        <v>0</v>
      </c>
      <c r="B5163" s="42">
        <v>0</v>
      </c>
      <c r="C5163" s="42">
        <f t="shared" si="82"/>
        <v>0</v>
      </c>
    </row>
    <row r="5164" spans="1:3" ht="14.45" customHeight="1" x14ac:dyDescent="0.2">
      <c r="A5164" s="35">
        <f>'O3'!E15</f>
        <v>0</v>
      </c>
      <c r="B5164" s="42">
        <v>0</v>
      </c>
      <c r="C5164" s="42">
        <f t="shared" si="82"/>
        <v>0</v>
      </c>
    </row>
    <row r="5165" spans="1:3" ht="14.45" customHeight="1" x14ac:dyDescent="0.2">
      <c r="A5165" s="35">
        <f>'O3'!E16</f>
        <v>0</v>
      </c>
      <c r="B5165" s="42">
        <v>0</v>
      </c>
      <c r="C5165" s="42">
        <f t="shared" si="82"/>
        <v>0</v>
      </c>
    </row>
    <row r="5166" spans="1:3" ht="14.45" customHeight="1" x14ac:dyDescent="0.2">
      <c r="A5166" s="35">
        <f>'O3'!E17</f>
        <v>0</v>
      </c>
      <c r="B5166" s="42">
        <v>0</v>
      </c>
      <c r="C5166" s="42">
        <f t="shared" si="82"/>
        <v>0</v>
      </c>
    </row>
    <row r="5167" spans="1:3" ht="14.45" customHeight="1" x14ac:dyDescent="0.2">
      <c r="A5167" s="35">
        <f>'O3'!E18</f>
        <v>0</v>
      </c>
      <c r="B5167" s="42">
        <v>0</v>
      </c>
      <c r="C5167" s="42">
        <f t="shared" si="82"/>
        <v>0</v>
      </c>
    </row>
    <row r="5168" spans="1:3" ht="14.45" customHeight="1" x14ac:dyDescent="0.2">
      <c r="A5168" s="35">
        <f>'O3'!E19</f>
        <v>0</v>
      </c>
      <c r="B5168" s="42">
        <v>0</v>
      </c>
      <c r="C5168" s="42">
        <f t="shared" si="82"/>
        <v>0</v>
      </c>
    </row>
    <row r="5169" spans="1:3" ht="14.45" customHeight="1" x14ac:dyDescent="0.2">
      <c r="A5169" s="35">
        <f>'O3'!E20</f>
        <v>0</v>
      </c>
      <c r="B5169" s="42">
        <v>0</v>
      </c>
      <c r="C5169" s="42">
        <f t="shared" si="82"/>
        <v>0</v>
      </c>
    </row>
    <row r="5170" spans="1:3" ht="14.45" customHeight="1" x14ac:dyDescent="0.2">
      <c r="A5170" s="35">
        <f>'O3'!E21</f>
        <v>0</v>
      </c>
      <c r="B5170" s="42">
        <v>0</v>
      </c>
      <c r="C5170" s="42">
        <f t="shared" si="82"/>
        <v>0</v>
      </c>
    </row>
    <row r="5171" spans="1:3" ht="14.45" customHeight="1" x14ac:dyDescent="0.2">
      <c r="A5171" s="35">
        <f>'O3'!E9</f>
        <v>0</v>
      </c>
      <c r="B5171" s="42">
        <v>0</v>
      </c>
      <c r="C5171" s="42">
        <f t="shared" si="82"/>
        <v>0</v>
      </c>
    </row>
    <row r="5172" spans="1:3" ht="14.45" customHeight="1" x14ac:dyDescent="0.2">
      <c r="A5172" s="35">
        <f>'O3'!F10</f>
        <v>0</v>
      </c>
      <c r="B5172" s="42">
        <v>0</v>
      </c>
      <c r="C5172" s="42">
        <f t="shared" si="82"/>
        <v>0</v>
      </c>
    </row>
    <row r="5173" spans="1:3" ht="14.45" customHeight="1" x14ac:dyDescent="0.2">
      <c r="A5173" s="35">
        <f>'O3'!F11</f>
        <v>0</v>
      </c>
      <c r="B5173" s="42">
        <v>0</v>
      </c>
      <c r="C5173" s="42">
        <f t="shared" si="82"/>
        <v>0</v>
      </c>
    </row>
    <row r="5174" spans="1:3" ht="14.45" customHeight="1" x14ac:dyDescent="0.2">
      <c r="A5174" s="35">
        <f>'O3'!F12</f>
        <v>0</v>
      </c>
      <c r="B5174" s="42">
        <v>0</v>
      </c>
      <c r="C5174" s="42">
        <f t="shared" si="82"/>
        <v>0</v>
      </c>
    </row>
    <row r="5175" spans="1:3" ht="14.45" customHeight="1" x14ac:dyDescent="0.2">
      <c r="A5175" s="35">
        <f>'O3'!F13</f>
        <v>0</v>
      </c>
      <c r="B5175" s="42">
        <v>0</v>
      </c>
      <c r="C5175" s="42">
        <f t="shared" si="82"/>
        <v>0</v>
      </c>
    </row>
    <row r="5176" spans="1:3" ht="14.45" customHeight="1" x14ac:dyDescent="0.2">
      <c r="A5176" s="35">
        <f>'O3'!F14</f>
        <v>0</v>
      </c>
      <c r="B5176" s="42">
        <v>0</v>
      </c>
      <c r="C5176" s="42">
        <f t="shared" si="82"/>
        <v>0</v>
      </c>
    </row>
    <row r="5177" spans="1:3" ht="14.45" customHeight="1" x14ac:dyDescent="0.2">
      <c r="A5177" s="35">
        <f>'O3'!F15</f>
        <v>0</v>
      </c>
      <c r="B5177" s="42">
        <v>0</v>
      </c>
      <c r="C5177" s="42">
        <f t="shared" si="82"/>
        <v>0</v>
      </c>
    </row>
    <row r="5178" spans="1:3" ht="14.45" customHeight="1" x14ac:dyDescent="0.2">
      <c r="A5178" s="35">
        <f>'O3'!F16</f>
        <v>0</v>
      </c>
      <c r="B5178" s="42">
        <v>0</v>
      </c>
      <c r="C5178" s="42">
        <f t="shared" si="82"/>
        <v>0</v>
      </c>
    </row>
    <row r="5179" spans="1:3" ht="14.45" customHeight="1" x14ac:dyDescent="0.2">
      <c r="A5179" s="35">
        <f>'O3'!F17</f>
        <v>0</v>
      </c>
      <c r="B5179" s="42">
        <v>0</v>
      </c>
      <c r="C5179" s="42">
        <f t="shared" si="82"/>
        <v>0</v>
      </c>
    </row>
    <row r="5180" spans="1:3" ht="14.45" customHeight="1" x14ac:dyDescent="0.2">
      <c r="A5180" s="35">
        <f>'O3'!F18</f>
        <v>0</v>
      </c>
      <c r="B5180" s="42">
        <v>0</v>
      </c>
      <c r="C5180" s="42">
        <f t="shared" si="82"/>
        <v>0</v>
      </c>
    </row>
    <row r="5181" spans="1:3" ht="14.45" customHeight="1" x14ac:dyDescent="0.2">
      <c r="A5181" s="35">
        <f>'O3'!F19</f>
        <v>0</v>
      </c>
      <c r="B5181" s="42">
        <v>0</v>
      </c>
      <c r="C5181" s="42">
        <f t="shared" si="82"/>
        <v>0</v>
      </c>
    </row>
    <row r="5182" spans="1:3" ht="14.45" customHeight="1" x14ac:dyDescent="0.2">
      <c r="A5182" s="35">
        <f>'O3'!F20</f>
        <v>0</v>
      </c>
      <c r="B5182" s="42">
        <v>0</v>
      </c>
      <c r="C5182" s="42">
        <f t="shared" si="82"/>
        <v>0</v>
      </c>
    </row>
    <row r="5183" spans="1:3" ht="14.45" customHeight="1" x14ac:dyDescent="0.2">
      <c r="A5183" s="35">
        <f>'O3'!F21</f>
        <v>0</v>
      </c>
      <c r="B5183" s="42">
        <v>0</v>
      </c>
      <c r="C5183" s="42">
        <f t="shared" ref="C5183:C5246" si="83">A5183*B5183</f>
        <v>0</v>
      </c>
    </row>
    <row r="5184" spans="1:3" ht="14.45" customHeight="1" x14ac:dyDescent="0.2">
      <c r="A5184" s="35">
        <f>'O3'!F9</f>
        <v>0</v>
      </c>
      <c r="B5184" s="42">
        <v>0</v>
      </c>
      <c r="C5184" s="42">
        <f t="shared" si="83"/>
        <v>0</v>
      </c>
    </row>
    <row r="5185" spans="1:3" ht="14.45" customHeight="1" x14ac:dyDescent="0.2">
      <c r="A5185" s="35">
        <f>'O3'!G10</f>
        <v>0</v>
      </c>
      <c r="B5185" s="42">
        <v>0</v>
      </c>
      <c r="C5185" s="42">
        <f t="shared" si="83"/>
        <v>0</v>
      </c>
    </row>
    <row r="5186" spans="1:3" ht="14.45" customHeight="1" x14ac:dyDescent="0.2">
      <c r="A5186" s="35">
        <f>'O3'!G11</f>
        <v>0</v>
      </c>
      <c r="B5186" s="42">
        <v>0</v>
      </c>
      <c r="C5186" s="42">
        <f t="shared" si="83"/>
        <v>0</v>
      </c>
    </row>
    <row r="5187" spans="1:3" ht="14.45" customHeight="1" x14ac:dyDescent="0.2">
      <c r="A5187" s="35">
        <f>'O3'!G12</f>
        <v>0</v>
      </c>
      <c r="B5187" s="42">
        <v>0</v>
      </c>
      <c r="C5187" s="42">
        <f t="shared" si="83"/>
        <v>0</v>
      </c>
    </row>
    <row r="5188" spans="1:3" ht="14.45" customHeight="1" x14ac:dyDescent="0.2">
      <c r="A5188" s="35">
        <f>'O3'!G13</f>
        <v>0</v>
      </c>
      <c r="B5188" s="42">
        <v>0</v>
      </c>
      <c r="C5188" s="42">
        <f t="shared" si="83"/>
        <v>0</v>
      </c>
    </row>
    <row r="5189" spans="1:3" ht="14.45" customHeight="1" x14ac:dyDescent="0.2">
      <c r="A5189" s="35">
        <f>'O3'!G14</f>
        <v>0</v>
      </c>
      <c r="B5189" s="42">
        <v>0</v>
      </c>
      <c r="C5189" s="42">
        <f t="shared" si="83"/>
        <v>0</v>
      </c>
    </row>
    <row r="5190" spans="1:3" ht="14.45" customHeight="1" x14ac:dyDescent="0.2">
      <c r="A5190" s="35">
        <f>'O3'!G15</f>
        <v>0</v>
      </c>
      <c r="B5190" s="42">
        <v>0</v>
      </c>
      <c r="C5190" s="42">
        <f t="shared" si="83"/>
        <v>0</v>
      </c>
    </row>
    <row r="5191" spans="1:3" ht="14.45" customHeight="1" x14ac:dyDescent="0.2">
      <c r="A5191" s="35">
        <f>'O3'!G16</f>
        <v>0</v>
      </c>
      <c r="B5191" s="42">
        <v>0</v>
      </c>
      <c r="C5191" s="42">
        <f t="shared" si="83"/>
        <v>0</v>
      </c>
    </row>
    <row r="5192" spans="1:3" ht="14.45" customHeight="1" x14ac:dyDescent="0.2">
      <c r="A5192" s="35">
        <f>'O3'!G18</f>
        <v>0</v>
      </c>
      <c r="B5192" s="42">
        <v>0</v>
      </c>
      <c r="C5192" s="42">
        <f t="shared" si="83"/>
        <v>0</v>
      </c>
    </row>
    <row r="5193" spans="1:3" ht="14.45" customHeight="1" x14ac:dyDescent="0.2">
      <c r="A5193" s="35">
        <f>'O3'!G19</f>
        <v>0</v>
      </c>
      <c r="B5193" s="42">
        <v>0</v>
      </c>
      <c r="C5193" s="42">
        <f t="shared" si="83"/>
        <v>0</v>
      </c>
    </row>
    <row r="5194" spans="1:3" ht="14.45" customHeight="1" x14ac:dyDescent="0.2">
      <c r="A5194" s="35">
        <f>'O3'!G20</f>
        <v>0</v>
      </c>
      <c r="B5194" s="42">
        <v>0</v>
      </c>
      <c r="C5194" s="42">
        <f t="shared" si="83"/>
        <v>0</v>
      </c>
    </row>
    <row r="5195" spans="1:3" ht="14.45" customHeight="1" x14ac:dyDescent="0.2">
      <c r="A5195" s="35">
        <f>'O3'!G21</f>
        <v>0</v>
      </c>
      <c r="B5195" s="42">
        <v>0</v>
      </c>
      <c r="C5195" s="42">
        <f t="shared" si="83"/>
        <v>0</v>
      </c>
    </row>
    <row r="5196" spans="1:3" ht="14.45" customHeight="1" x14ac:dyDescent="0.2">
      <c r="A5196" s="35">
        <f>'O3'!G9</f>
        <v>0</v>
      </c>
      <c r="B5196" s="42">
        <v>0</v>
      </c>
      <c r="C5196" s="42">
        <f t="shared" si="83"/>
        <v>0</v>
      </c>
    </row>
    <row r="5197" spans="1:3" ht="14.45" customHeight="1" x14ac:dyDescent="0.2">
      <c r="A5197" s="35">
        <f>'O3'!H10</f>
        <v>0</v>
      </c>
      <c r="B5197" s="42">
        <v>0</v>
      </c>
      <c r="C5197" s="42">
        <f t="shared" si="83"/>
        <v>0</v>
      </c>
    </row>
    <row r="5198" spans="1:3" ht="14.45" customHeight="1" x14ac:dyDescent="0.2">
      <c r="A5198" s="35">
        <f>'O3'!H11</f>
        <v>0</v>
      </c>
      <c r="B5198" s="42">
        <v>0</v>
      </c>
      <c r="C5198" s="42">
        <f t="shared" si="83"/>
        <v>0</v>
      </c>
    </row>
    <row r="5199" spans="1:3" ht="14.45" customHeight="1" x14ac:dyDescent="0.2">
      <c r="A5199" s="35">
        <f>'O3'!H12</f>
        <v>0</v>
      </c>
      <c r="B5199" s="42">
        <v>0</v>
      </c>
      <c r="C5199" s="42">
        <f t="shared" si="83"/>
        <v>0</v>
      </c>
    </row>
    <row r="5200" spans="1:3" ht="14.45" customHeight="1" x14ac:dyDescent="0.2">
      <c r="A5200" s="35">
        <f>'O3'!H13</f>
        <v>0</v>
      </c>
      <c r="B5200" s="42">
        <v>0</v>
      </c>
      <c r="C5200" s="42">
        <f t="shared" si="83"/>
        <v>0</v>
      </c>
    </row>
    <row r="5201" spans="1:3" ht="14.45" customHeight="1" x14ac:dyDescent="0.2">
      <c r="A5201" s="35">
        <f>'O3'!H14</f>
        <v>0</v>
      </c>
      <c r="B5201" s="42">
        <v>0</v>
      </c>
      <c r="C5201" s="42">
        <f t="shared" si="83"/>
        <v>0</v>
      </c>
    </row>
    <row r="5202" spans="1:3" ht="14.45" customHeight="1" x14ac:dyDescent="0.2">
      <c r="A5202" s="35">
        <f>'O3'!H15</f>
        <v>0</v>
      </c>
      <c r="B5202" s="42">
        <v>0</v>
      </c>
      <c r="C5202" s="42">
        <f t="shared" si="83"/>
        <v>0</v>
      </c>
    </row>
    <row r="5203" spans="1:3" ht="14.45" customHeight="1" x14ac:dyDescent="0.2">
      <c r="A5203" s="35">
        <f>'O3'!H16</f>
        <v>0</v>
      </c>
      <c r="B5203" s="42">
        <v>0</v>
      </c>
      <c r="C5203" s="42">
        <f t="shared" si="83"/>
        <v>0</v>
      </c>
    </row>
    <row r="5204" spans="1:3" ht="14.45" customHeight="1" x14ac:dyDescent="0.2">
      <c r="A5204" s="35">
        <f>'O3'!H18</f>
        <v>0</v>
      </c>
      <c r="B5204" s="42">
        <v>0</v>
      </c>
      <c r="C5204" s="42">
        <f t="shared" si="83"/>
        <v>0</v>
      </c>
    </row>
    <row r="5205" spans="1:3" ht="14.45" customHeight="1" x14ac:dyDescent="0.2">
      <c r="A5205" s="35">
        <f>'O3'!H19</f>
        <v>0</v>
      </c>
      <c r="B5205" s="42">
        <v>0</v>
      </c>
      <c r="C5205" s="42">
        <f t="shared" si="83"/>
        <v>0</v>
      </c>
    </row>
    <row r="5206" spans="1:3" ht="14.45" customHeight="1" x14ac:dyDescent="0.2">
      <c r="A5206" s="35">
        <f>'O3'!H20</f>
        <v>0</v>
      </c>
      <c r="B5206" s="42">
        <v>0</v>
      </c>
      <c r="C5206" s="42">
        <f t="shared" si="83"/>
        <v>0</v>
      </c>
    </row>
    <row r="5207" spans="1:3" ht="14.45" customHeight="1" x14ac:dyDescent="0.2">
      <c r="A5207" s="35">
        <f>'O3'!H21</f>
        <v>0</v>
      </c>
      <c r="B5207" s="42">
        <v>0</v>
      </c>
      <c r="C5207" s="42">
        <f t="shared" si="83"/>
        <v>0</v>
      </c>
    </row>
    <row r="5208" spans="1:3" ht="14.45" customHeight="1" x14ac:dyDescent="0.2">
      <c r="A5208" s="35">
        <f>'O3'!H9</f>
        <v>0</v>
      </c>
      <c r="B5208" s="42">
        <v>0</v>
      </c>
      <c r="C5208" s="42">
        <f t="shared" si="83"/>
        <v>0</v>
      </c>
    </row>
    <row r="5209" spans="1:3" ht="14.45" customHeight="1" x14ac:dyDescent="0.2">
      <c r="A5209" s="35">
        <f>'O3'!I10</f>
        <v>0</v>
      </c>
      <c r="B5209" s="42">
        <v>0</v>
      </c>
      <c r="C5209" s="42">
        <f t="shared" si="83"/>
        <v>0</v>
      </c>
    </row>
    <row r="5210" spans="1:3" ht="14.45" customHeight="1" x14ac:dyDescent="0.2">
      <c r="A5210" s="35">
        <f>'O3'!I11</f>
        <v>0</v>
      </c>
      <c r="B5210" s="42">
        <v>0</v>
      </c>
      <c r="C5210" s="42">
        <f t="shared" si="83"/>
        <v>0</v>
      </c>
    </row>
    <row r="5211" spans="1:3" ht="14.45" customHeight="1" x14ac:dyDescent="0.2">
      <c r="A5211" s="35">
        <f>'O3'!I12</f>
        <v>0</v>
      </c>
      <c r="B5211" s="42">
        <v>0</v>
      </c>
      <c r="C5211" s="42">
        <f t="shared" si="83"/>
        <v>0</v>
      </c>
    </row>
    <row r="5212" spans="1:3" ht="14.45" customHeight="1" x14ac:dyDescent="0.2">
      <c r="A5212" s="35">
        <f>'O3'!I13</f>
        <v>0</v>
      </c>
      <c r="B5212" s="42">
        <v>0</v>
      </c>
      <c r="C5212" s="42">
        <f t="shared" si="83"/>
        <v>0</v>
      </c>
    </row>
    <row r="5213" spans="1:3" ht="14.45" customHeight="1" x14ac:dyDescent="0.2">
      <c r="A5213" s="35">
        <f>'O3'!I14</f>
        <v>0</v>
      </c>
      <c r="B5213" s="42">
        <v>0</v>
      </c>
      <c r="C5213" s="42">
        <f t="shared" si="83"/>
        <v>0</v>
      </c>
    </row>
    <row r="5214" spans="1:3" ht="14.45" customHeight="1" x14ac:dyDescent="0.2">
      <c r="A5214" s="35">
        <f>'O3'!I15</f>
        <v>0</v>
      </c>
      <c r="B5214" s="42">
        <v>0</v>
      </c>
      <c r="C5214" s="42">
        <f t="shared" si="83"/>
        <v>0</v>
      </c>
    </row>
    <row r="5215" spans="1:3" ht="14.45" customHeight="1" x14ac:dyDescent="0.2">
      <c r="A5215" s="35">
        <f>'O3'!I16</f>
        <v>0</v>
      </c>
      <c r="B5215" s="42">
        <v>0</v>
      </c>
      <c r="C5215" s="42">
        <f t="shared" si="83"/>
        <v>0</v>
      </c>
    </row>
    <row r="5216" spans="1:3" ht="14.45" customHeight="1" x14ac:dyDescent="0.2">
      <c r="A5216" s="35">
        <f>'O3'!I18</f>
        <v>0</v>
      </c>
      <c r="B5216" s="42">
        <v>0</v>
      </c>
      <c r="C5216" s="42">
        <f t="shared" si="83"/>
        <v>0</v>
      </c>
    </row>
    <row r="5217" spans="1:3" ht="14.45" customHeight="1" x14ac:dyDescent="0.2">
      <c r="A5217" s="35">
        <f>'O3'!I19</f>
        <v>0</v>
      </c>
      <c r="B5217" s="42">
        <v>0</v>
      </c>
      <c r="C5217" s="42">
        <f t="shared" si="83"/>
        <v>0</v>
      </c>
    </row>
    <row r="5218" spans="1:3" ht="14.45" customHeight="1" x14ac:dyDescent="0.2">
      <c r="A5218" s="35">
        <f>'O3'!I20</f>
        <v>0</v>
      </c>
      <c r="B5218" s="42">
        <v>0</v>
      </c>
      <c r="C5218" s="42">
        <f t="shared" si="83"/>
        <v>0</v>
      </c>
    </row>
    <row r="5219" spans="1:3" ht="14.45" customHeight="1" x14ac:dyDescent="0.2">
      <c r="A5219" s="35">
        <f>'O3'!I21</f>
        <v>0</v>
      </c>
      <c r="B5219" s="42">
        <v>0</v>
      </c>
      <c r="C5219" s="42">
        <f t="shared" si="83"/>
        <v>0</v>
      </c>
    </row>
    <row r="5220" spans="1:3" ht="14.45" customHeight="1" x14ac:dyDescent="0.2">
      <c r="A5220" s="35">
        <f>'O3'!I9</f>
        <v>0</v>
      </c>
      <c r="B5220" s="42">
        <v>0</v>
      </c>
      <c r="C5220" s="42">
        <f t="shared" si="83"/>
        <v>0</v>
      </c>
    </row>
    <row r="5221" spans="1:3" ht="14.45" customHeight="1" x14ac:dyDescent="0.2">
      <c r="A5221" s="35">
        <f>'O3'!J10</f>
        <v>0</v>
      </c>
      <c r="B5221" s="42">
        <v>0</v>
      </c>
      <c r="C5221" s="42">
        <f t="shared" si="83"/>
        <v>0</v>
      </c>
    </row>
    <row r="5222" spans="1:3" ht="14.45" customHeight="1" x14ac:dyDescent="0.2">
      <c r="A5222" s="35">
        <f>'O3'!J11</f>
        <v>0</v>
      </c>
      <c r="B5222" s="42">
        <v>0</v>
      </c>
      <c r="C5222" s="42">
        <f t="shared" si="83"/>
        <v>0</v>
      </c>
    </row>
    <row r="5223" spans="1:3" ht="14.45" customHeight="1" x14ac:dyDescent="0.2">
      <c r="A5223" s="35">
        <f>'O3'!J12</f>
        <v>0</v>
      </c>
      <c r="B5223" s="42">
        <v>0</v>
      </c>
      <c r="C5223" s="42">
        <f t="shared" si="83"/>
        <v>0</v>
      </c>
    </row>
    <row r="5224" spans="1:3" ht="14.45" customHeight="1" x14ac:dyDescent="0.2">
      <c r="A5224" s="35">
        <f>'O3'!J13</f>
        <v>0</v>
      </c>
      <c r="B5224" s="42">
        <v>0</v>
      </c>
      <c r="C5224" s="42">
        <f t="shared" si="83"/>
        <v>0</v>
      </c>
    </row>
    <row r="5225" spans="1:3" ht="14.45" customHeight="1" x14ac:dyDescent="0.2">
      <c r="A5225" s="35">
        <f>'O3'!J14</f>
        <v>0</v>
      </c>
      <c r="B5225" s="42">
        <v>0</v>
      </c>
      <c r="C5225" s="42">
        <f t="shared" si="83"/>
        <v>0</v>
      </c>
    </row>
    <row r="5226" spans="1:3" ht="14.45" customHeight="1" x14ac:dyDescent="0.2">
      <c r="A5226" s="35">
        <f>'O3'!J15</f>
        <v>0</v>
      </c>
      <c r="B5226" s="42">
        <v>0</v>
      </c>
      <c r="C5226" s="42">
        <f t="shared" si="83"/>
        <v>0</v>
      </c>
    </row>
    <row r="5227" spans="1:3" ht="14.45" customHeight="1" x14ac:dyDescent="0.2">
      <c r="A5227" s="35">
        <f>'O3'!J16</f>
        <v>0</v>
      </c>
      <c r="B5227" s="42">
        <v>0</v>
      </c>
      <c r="C5227" s="42">
        <f t="shared" si="83"/>
        <v>0</v>
      </c>
    </row>
    <row r="5228" spans="1:3" ht="14.45" customHeight="1" x14ac:dyDescent="0.2">
      <c r="A5228" s="35">
        <f>'O3'!J18</f>
        <v>0</v>
      </c>
      <c r="B5228" s="42">
        <v>0</v>
      </c>
      <c r="C5228" s="42">
        <f t="shared" si="83"/>
        <v>0</v>
      </c>
    </row>
    <row r="5229" spans="1:3" ht="14.45" customHeight="1" x14ac:dyDescent="0.2">
      <c r="A5229" s="35">
        <f>'O3'!J19</f>
        <v>0</v>
      </c>
      <c r="B5229" s="42">
        <v>0</v>
      </c>
      <c r="C5229" s="42">
        <f t="shared" si="83"/>
        <v>0</v>
      </c>
    </row>
    <row r="5230" spans="1:3" ht="14.45" customHeight="1" x14ac:dyDescent="0.2">
      <c r="A5230" s="35">
        <f>'O3'!J20</f>
        <v>0</v>
      </c>
      <c r="B5230" s="42">
        <v>0</v>
      </c>
      <c r="C5230" s="42">
        <f t="shared" si="83"/>
        <v>0</v>
      </c>
    </row>
    <row r="5231" spans="1:3" ht="14.45" customHeight="1" x14ac:dyDescent="0.2">
      <c r="A5231" s="35">
        <f>'O3'!J21</f>
        <v>0</v>
      </c>
      <c r="B5231" s="42">
        <v>0</v>
      </c>
      <c r="C5231" s="42">
        <f t="shared" si="83"/>
        <v>0</v>
      </c>
    </row>
    <row r="5232" spans="1:3" ht="14.45" customHeight="1" x14ac:dyDescent="0.2">
      <c r="A5232" s="35">
        <f>'O3'!J9</f>
        <v>0</v>
      </c>
      <c r="B5232" s="42">
        <v>0</v>
      </c>
      <c r="C5232" s="42">
        <f t="shared" si="83"/>
        <v>0</v>
      </c>
    </row>
    <row r="5233" spans="1:3" ht="14.45" customHeight="1" x14ac:dyDescent="0.2">
      <c r="A5233" s="35">
        <f>'O3'!K10</f>
        <v>0</v>
      </c>
      <c r="B5233" s="42">
        <v>0</v>
      </c>
      <c r="C5233" s="42">
        <f t="shared" si="83"/>
        <v>0</v>
      </c>
    </row>
    <row r="5234" spans="1:3" ht="14.45" customHeight="1" x14ac:dyDescent="0.2">
      <c r="A5234" s="35">
        <f>'O3'!K11</f>
        <v>0</v>
      </c>
      <c r="B5234" s="42">
        <v>0</v>
      </c>
      <c r="C5234" s="42">
        <f t="shared" si="83"/>
        <v>0</v>
      </c>
    </row>
    <row r="5235" spans="1:3" ht="14.45" customHeight="1" x14ac:dyDescent="0.2">
      <c r="A5235" s="35">
        <f>'O3'!K12</f>
        <v>0</v>
      </c>
      <c r="B5235" s="42">
        <v>0</v>
      </c>
      <c r="C5235" s="42">
        <f t="shared" si="83"/>
        <v>0</v>
      </c>
    </row>
    <row r="5236" spans="1:3" ht="14.45" customHeight="1" x14ac:dyDescent="0.2">
      <c r="A5236" s="35">
        <f>'O3'!K13</f>
        <v>0</v>
      </c>
      <c r="B5236" s="42">
        <v>0</v>
      </c>
      <c r="C5236" s="42">
        <f t="shared" si="83"/>
        <v>0</v>
      </c>
    </row>
    <row r="5237" spans="1:3" ht="14.45" customHeight="1" x14ac:dyDescent="0.2">
      <c r="A5237" s="35">
        <f>'O3'!K14</f>
        <v>0</v>
      </c>
      <c r="B5237" s="42">
        <v>0</v>
      </c>
      <c r="C5237" s="42">
        <f t="shared" si="83"/>
        <v>0</v>
      </c>
    </row>
    <row r="5238" spans="1:3" ht="14.45" customHeight="1" x14ac:dyDescent="0.2">
      <c r="A5238" s="35">
        <f>'O3'!K15</f>
        <v>0</v>
      </c>
      <c r="B5238" s="42">
        <v>0</v>
      </c>
      <c r="C5238" s="42">
        <f t="shared" si="83"/>
        <v>0</v>
      </c>
    </row>
    <row r="5239" spans="1:3" ht="14.45" customHeight="1" x14ac:dyDescent="0.2">
      <c r="A5239" s="35">
        <f>'O3'!K16</f>
        <v>0</v>
      </c>
      <c r="B5239" s="42">
        <v>0</v>
      </c>
      <c r="C5239" s="42">
        <f t="shared" si="83"/>
        <v>0</v>
      </c>
    </row>
    <row r="5240" spans="1:3" ht="14.45" customHeight="1" x14ac:dyDescent="0.2">
      <c r="A5240" s="35">
        <f>'O3'!K17</f>
        <v>0</v>
      </c>
      <c r="B5240" s="42">
        <v>0</v>
      </c>
      <c r="C5240" s="42">
        <f t="shared" si="83"/>
        <v>0</v>
      </c>
    </row>
    <row r="5241" spans="1:3" ht="14.45" customHeight="1" x14ac:dyDescent="0.2">
      <c r="A5241" s="35">
        <f>'O3'!K18</f>
        <v>0</v>
      </c>
      <c r="B5241" s="42">
        <v>0</v>
      </c>
      <c r="C5241" s="42">
        <f t="shared" si="83"/>
        <v>0</v>
      </c>
    </row>
    <row r="5242" spans="1:3" ht="14.45" customHeight="1" x14ac:dyDescent="0.2">
      <c r="A5242" s="35">
        <f>'O3'!K19</f>
        <v>0</v>
      </c>
      <c r="B5242" s="42">
        <v>0</v>
      </c>
      <c r="C5242" s="42">
        <f t="shared" si="83"/>
        <v>0</v>
      </c>
    </row>
    <row r="5243" spans="1:3" ht="14.45" customHeight="1" x14ac:dyDescent="0.2">
      <c r="A5243" s="35">
        <f>'O3'!K20</f>
        <v>0</v>
      </c>
      <c r="B5243" s="42">
        <v>0</v>
      </c>
      <c r="C5243" s="42">
        <f t="shared" si="83"/>
        <v>0</v>
      </c>
    </row>
    <row r="5244" spans="1:3" ht="14.45" customHeight="1" x14ac:dyDescent="0.2">
      <c r="A5244" s="35">
        <f>'O3'!K21</f>
        <v>0</v>
      </c>
      <c r="B5244" s="42">
        <v>0</v>
      </c>
      <c r="C5244" s="42">
        <f t="shared" si="83"/>
        <v>0</v>
      </c>
    </row>
    <row r="5245" spans="1:3" ht="14.45" customHeight="1" x14ac:dyDescent="0.2">
      <c r="A5245" s="35">
        <f>'O3'!K9</f>
        <v>0</v>
      </c>
      <c r="B5245" s="42">
        <v>0</v>
      </c>
      <c r="C5245" s="42">
        <f t="shared" si="83"/>
        <v>0</v>
      </c>
    </row>
    <row r="5246" spans="1:3" ht="14.45" customHeight="1" x14ac:dyDescent="0.2">
      <c r="A5246" s="35">
        <f>'O3'!L10</f>
        <v>0</v>
      </c>
      <c r="B5246" s="42">
        <v>0</v>
      </c>
      <c r="C5246" s="42">
        <f t="shared" si="83"/>
        <v>0</v>
      </c>
    </row>
    <row r="5247" spans="1:3" ht="14.45" customHeight="1" x14ac:dyDescent="0.2">
      <c r="A5247" s="35">
        <f>'O3'!L11</f>
        <v>0</v>
      </c>
      <c r="B5247" s="42">
        <v>0</v>
      </c>
      <c r="C5247" s="42">
        <f t="shared" ref="C5247:C5310" si="84">A5247*B5247</f>
        <v>0</v>
      </c>
    </row>
    <row r="5248" spans="1:3" ht="14.45" customHeight="1" x14ac:dyDescent="0.2">
      <c r="A5248" s="35">
        <f>'O3'!L12</f>
        <v>0</v>
      </c>
      <c r="B5248" s="42">
        <v>0</v>
      </c>
      <c r="C5248" s="42">
        <f t="shared" si="84"/>
        <v>0</v>
      </c>
    </row>
    <row r="5249" spans="1:3" ht="14.45" customHeight="1" x14ac:dyDescent="0.2">
      <c r="A5249" s="35">
        <f>'O3'!L13</f>
        <v>0</v>
      </c>
      <c r="B5249" s="42">
        <v>0</v>
      </c>
      <c r="C5249" s="42">
        <f t="shared" si="84"/>
        <v>0</v>
      </c>
    </row>
    <row r="5250" spans="1:3" ht="14.45" customHeight="1" x14ac:dyDescent="0.2">
      <c r="A5250" s="35">
        <f>'O3'!L14</f>
        <v>0</v>
      </c>
      <c r="B5250" s="42">
        <v>0</v>
      </c>
      <c r="C5250" s="42">
        <f t="shared" si="84"/>
        <v>0</v>
      </c>
    </row>
    <row r="5251" spans="1:3" ht="14.45" customHeight="1" x14ac:dyDescent="0.2">
      <c r="A5251" s="35">
        <f>'O3'!L15</f>
        <v>0</v>
      </c>
      <c r="B5251" s="42">
        <v>0</v>
      </c>
      <c r="C5251" s="42">
        <f t="shared" si="84"/>
        <v>0</v>
      </c>
    </row>
    <row r="5252" spans="1:3" ht="14.45" customHeight="1" x14ac:dyDescent="0.2">
      <c r="A5252" s="35">
        <f>'O3'!L16</f>
        <v>0</v>
      </c>
      <c r="B5252" s="42">
        <v>0</v>
      </c>
      <c r="C5252" s="42">
        <f t="shared" si="84"/>
        <v>0</v>
      </c>
    </row>
    <row r="5253" spans="1:3" ht="14.45" customHeight="1" x14ac:dyDescent="0.2">
      <c r="A5253" s="35">
        <f>'O3'!L17</f>
        <v>0</v>
      </c>
      <c r="B5253" s="42">
        <v>0</v>
      </c>
      <c r="C5253" s="42">
        <f t="shared" si="84"/>
        <v>0</v>
      </c>
    </row>
    <row r="5254" spans="1:3" ht="14.45" customHeight="1" x14ac:dyDescent="0.2">
      <c r="A5254" s="35">
        <f>'O3'!L18</f>
        <v>0</v>
      </c>
      <c r="B5254" s="42">
        <v>0</v>
      </c>
      <c r="C5254" s="42">
        <f t="shared" si="84"/>
        <v>0</v>
      </c>
    </row>
    <row r="5255" spans="1:3" ht="14.45" customHeight="1" x14ac:dyDescent="0.2">
      <c r="A5255" s="35">
        <f>'O3'!L19</f>
        <v>0</v>
      </c>
      <c r="B5255" s="42">
        <v>0</v>
      </c>
      <c r="C5255" s="42">
        <f t="shared" si="84"/>
        <v>0</v>
      </c>
    </row>
    <row r="5256" spans="1:3" ht="14.45" customHeight="1" x14ac:dyDescent="0.2">
      <c r="A5256" s="35">
        <f>'O3'!L20</f>
        <v>0</v>
      </c>
      <c r="B5256" s="42">
        <v>0</v>
      </c>
      <c r="C5256" s="42">
        <f t="shared" si="84"/>
        <v>0</v>
      </c>
    </row>
    <row r="5257" spans="1:3" ht="14.45" customHeight="1" x14ac:dyDescent="0.2">
      <c r="A5257" s="35">
        <f>'O3'!L21</f>
        <v>0</v>
      </c>
      <c r="B5257" s="42">
        <v>0</v>
      </c>
      <c r="C5257" s="42">
        <f t="shared" si="84"/>
        <v>0</v>
      </c>
    </row>
    <row r="5258" spans="1:3" ht="14.45" customHeight="1" x14ac:dyDescent="0.2">
      <c r="A5258" s="35">
        <f>'O3'!L9</f>
        <v>0</v>
      </c>
      <c r="B5258" s="42">
        <v>0</v>
      </c>
      <c r="C5258" s="42">
        <f t="shared" si="84"/>
        <v>0</v>
      </c>
    </row>
    <row r="5259" spans="1:3" ht="14.45" customHeight="1" x14ac:dyDescent="0.2">
      <c r="A5259" s="35">
        <f>'O4'!E10</f>
        <v>0</v>
      </c>
      <c r="B5259" s="42">
        <v>0</v>
      </c>
      <c r="C5259" s="42">
        <f t="shared" si="84"/>
        <v>0</v>
      </c>
    </row>
    <row r="5260" spans="1:3" ht="14.45" customHeight="1" x14ac:dyDescent="0.2">
      <c r="A5260" s="35">
        <f>'O4'!E11</f>
        <v>0</v>
      </c>
      <c r="B5260" s="42">
        <v>0</v>
      </c>
      <c r="C5260" s="42">
        <f t="shared" si="84"/>
        <v>0</v>
      </c>
    </row>
    <row r="5261" spans="1:3" ht="14.45" customHeight="1" x14ac:dyDescent="0.2">
      <c r="A5261" s="35">
        <f>'O4'!E12</f>
        <v>0</v>
      </c>
      <c r="B5261" s="42">
        <v>0</v>
      </c>
      <c r="C5261" s="42">
        <f t="shared" si="84"/>
        <v>0</v>
      </c>
    </row>
    <row r="5262" spans="1:3" ht="14.45" customHeight="1" x14ac:dyDescent="0.2">
      <c r="A5262" s="35">
        <f>'O4'!E13</f>
        <v>0</v>
      </c>
      <c r="B5262" s="42">
        <v>0</v>
      </c>
      <c r="C5262" s="42">
        <f t="shared" si="84"/>
        <v>0</v>
      </c>
    </row>
    <row r="5263" spans="1:3" ht="14.45" customHeight="1" x14ac:dyDescent="0.2">
      <c r="A5263" s="35">
        <f>'O4'!E14</f>
        <v>0</v>
      </c>
      <c r="B5263" s="42">
        <v>0</v>
      </c>
      <c r="C5263" s="42">
        <f t="shared" si="84"/>
        <v>0</v>
      </c>
    </row>
    <row r="5264" spans="1:3" ht="14.45" customHeight="1" x14ac:dyDescent="0.2">
      <c r="A5264" s="35">
        <f>'O4'!E15</f>
        <v>0</v>
      </c>
      <c r="B5264" s="42">
        <v>0</v>
      </c>
      <c r="C5264" s="42">
        <f t="shared" si="84"/>
        <v>0</v>
      </c>
    </row>
    <row r="5265" spans="1:3" ht="14.45" customHeight="1" x14ac:dyDescent="0.2">
      <c r="A5265" s="35">
        <f>'O4'!E16</f>
        <v>0</v>
      </c>
      <c r="B5265" s="42">
        <v>0</v>
      </c>
      <c r="C5265" s="42">
        <f t="shared" si="84"/>
        <v>0</v>
      </c>
    </row>
    <row r="5266" spans="1:3" ht="14.45" customHeight="1" x14ac:dyDescent="0.2">
      <c r="A5266" s="35">
        <f>'O4'!E17</f>
        <v>0</v>
      </c>
      <c r="B5266" s="42">
        <v>0</v>
      </c>
      <c r="C5266" s="42">
        <f t="shared" si="84"/>
        <v>0</v>
      </c>
    </row>
    <row r="5267" spans="1:3" ht="14.45" customHeight="1" x14ac:dyDescent="0.2">
      <c r="A5267" s="35">
        <f>'O4'!E18</f>
        <v>0</v>
      </c>
      <c r="B5267" s="42">
        <v>0</v>
      </c>
      <c r="C5267" s="42">
        <f t="shared" si="84"/>
        <v>0</v>
      </c>
    </row>
    <row r="5268" spans="1:3" ht="14.45" customHeight="1" x14ac:dyDescent="0.2">
      <c r="A5268" s="35">
        <f>'O4'!E19</f>
        <v>0</v>
      </c>
      <c r="B5268" s="42">
        <v>0</v>
      </c>
      <c r="C5268" s="42">
        <f t="shared" si="84"/>
        <v>0</v>
      </c>
    </row>
    <row r="5269" spans="1:3" ht="14.45" customHeight="1" x14ac:dyDescent="0.2">
      <c r="A5269" s="35">
        <f>'O4'!E20</f>
        <v>0</v>
      </c>
      <c r="B5269" s="42">
        <v>0</v>
      </c>
      <c r="C5269" s="42">
        <f t="shared" si="84"/>
        <v>0</v>
      </c>
    </row>
    <row r="5270" spans="1:3" ht="14.45" customHeight="1" x14ac:dyDescent="0.2">
      <c r="A5270" s="35">
        <f>'O4'!E21</f>
        <v>0</v>
      </c>
      <c r="B5270" s="42">
        <v>0</v>
      </c>
      <c r="C5270" s="42">
        <f t="shared" si="84"/>
        <v>0</v>
      </c>
    </row>
    <row r="5271" spans="1:3" ht="14.45" customHeight="1" x14ac:dyDescent="0.2">
      <c r="A5271" s="35">
        <f>'O4'!E9</f>
        <v>0</v>
      </c>
      <c r="B5271" s="42">
        <v>0</v>
      </c>
      <c r="C5271" s="42">
        <f t="shared" si="84"/>
        <v>0</v>
      </c>
    </row>
    <row r="5272" spans="1:3" ht="14.45" customHeight="1" x14ac:dyDescent="0.2">
      <c r="A5272" s="35">
        <f>'O4'!F10</f>
        <v>0</v>
      </c>
      <c r="B5272" s="42">
        <v>0</v>
      </c>
      <c r="C5272" s="42">
        <f t="shared" si="84"/>
        <v>0</v>
      </c>
    </row>
    <row r="5273" spans="1:3" ht="14.45" customHeight="1" x14ac:dyDescent="0.2">
      <c r="A5273" s="35">
        <f>'O4'!F11</f>
        <v>0</v>
      </c>
      <c r="B5273" s="42">
        <v>0</v>
      </c>
      <c r="C5273" s="42">
        <f t="shared" si="84"/>
        <v>0</v>
      </c>
    </row>
    <row r="5274" spans="1:3" ht="14.45" customHeight="1" x14ac:dyDescent="0.2">
      <c r="A5274" s="35">
        <f>'O4'!F12</f>
        <v>0</v>
      </c>
      <c r="B5274" s="42">
        <v>0</v>
      </c>
      <c r="C5274" s="42">
        <f t="shared" si="84"/>
        <v>0</v>
      </c>
    </row>
    <row r="5275" spans="1:3" ht="14.45" customHeight="1" x14ac:dyDescent="0.2">
      <c r="A5275" s="35">
        <f>'O4'!F13</f>
        <v>0</v>
      </c>
      <c r="B5275" s="42">
        <v>0</v>
      </c>
      <c r="C5275" s="42">
        <f t="shared" si="84"/>
        <v>0</v>
      </c>
    </row>
    <row r="5276" spans="1:3" ht="14.45" customHeight="1" x14ac:dyDescent="0.2">
      <c r="A5276" s="35">
        <f>'O4'!F14</f>
        <v>0</v>
      </c>
      <c r="B5276" s="42">
        <v>0</v>
      </c>
      <c r="C5276" s="42">
        <f t="shared" si="84"/>
        <v>0</v>
      </c>
    </row>
    <row r="5277" spans="1:3" ht="14.45" customHeight="1" x14ac:dyDescent="0.2">
      <c r="A5277" s="35">
        <f>'O4'!F15</f>
        <v>0</v>
      </c>
      <c r="B5277" s="42">
        <v>0</v>
      </c>
      <c r="C5277" s="42">
        <f t="shared" si="84"/>
        <v>0</v>
      </c>
    </row>
    <row r="5278" spans="1:3" ht="14.45" customHeight="1" x14ac:dyDescent="0.2">
      <c r="A5278" s="35">
        <f>'O4'!F16</f>
        <v>0</v>
      </c>
      <c r="B5278" s="42">
        <v>0</v>
      </c>
      <c r="C5278" s="42">
        <f t="shared" si="84"/>
        <v>0</v>
      </c>
    </row>
    <row r="5279" spans="1:3" ht="14.45" customHeight="1" x14ac:dyDescent="0.2">
      <c r="A5279" s="35">
        <f>'O4'!F17</f>
        <v>0</v>
      </c>
      <c r="B5279" s="42">
        <v>0</v>
      </c>
      <c r="C5279" s="42">
        <f t="shared" si="84"/>
        <v>0</v>
      </c>
    </row>
    <row r="5280" spans="1:3" ht="14.45" customHeight="1" x14ac:dyDescent="0.2">
      <c r="A5280" s="35">
        <f>'O4'!F18</f>
        <v>0</v>
      </c>
      <c r="B5280" s="42">
        <v>0</v>
      </c>
      <c r="C5280" s="42">
        <f t="shared" si="84"/>
        <v>0</v>
      </c>
    </row>
    <row r="5281" spans="1:3" ht="14.45" customHeight="1" x14ac:dyDescent="0.2">
      <c r="A5281" s="35">
        <f>'O4'!F19</f>
        <v>0</v>
      </c>
      <c r="B5281" s="42">
        <v>0</v>
      </c>
      <c r="C5281" s="42">
        <f t="shared" si="84"/>
        <v>0</v>
      </c>
    </row>
    <row r="5282" spans="1:3" ht="14.45" customHeight="1" x14ac:dyDescent="0.2">
      <c r="A5282" s="35">
        <f>'O4'!F20</f>
        <v>0</v>
      </c>
      <c r="B5282" s="42">
        <v>0</v>
      </c>
      <c r="C5282" s="42">
        <f t="shared" si="84"/>
        <v>0</v>
      </c>
    </row>
    <row r="5283" spans="1:3" ht="14.45" customHeight="1" x14ac:dyDescent="0.2">
      <c r="A5283" s="35">
        <f>'O4'!F21</f>
        <v>0</v>
      </c>
      <c r="B5283" s="42">
        <v>0</v>
      </c>
      <c r="C5283" s="42">
        <f t="shared" si="84"/>
        <v>0</v>
      </c>
    </row>
    <row r="5284" spans="1:3" ht="14.45" customHeight="1" x14ac:dyDescent="0.2">
      <c r="A5284" s="35">
        <f>'O4'!F9</f>
        <v>0</v>
      </c>
      <c r="B5284" s="42">
        <v>0</v>
      </c>
      <c r="C5284" s="42">
        <f t="shared" si="84"/>
        <v>0</v>
      </c>
    </row>
    <row r="5285" spans="1:3" ht="14.45" customHeight="1" x14ac:dyDescent="0.2">
      <c r="A5285" s="35">
        <f>'O4'!G10</f>
        <v>0</v>
      </c>
      <c r="B5285" s="42">
        <v>0</v>
      </c>
      <c r="C5285" s="42">
        <f t="shared" si="84"/>
        <v>0</v>
      </c>
    </row>
    <row r="5286" spans="1:3" ht="14.45" customHeight="1" x14ac:dyDescent="0.2">
      <c r="A5286" s="35">
        <f>'O4'!G11</f>
        <v>0</v>
      </c>
      <c r="B5286" s="42">
        <v>0</v>
      </c>
      <c r="C5286" s="42">
        <f t="shared" si="84"/>
        <v>0</v>
      </c>
    </row>
    <row r="5287" spans="1:3" ht="14.45" customHeight="1" x14ac:dyDescent="0.2">
      <c r="A5287" s="35">
        <f>'O4'!G12</f>
        <v>0</v>
      </c>
      <c r="B5287" s="42">
        <v>0</v>
      </c>
      <c r="C5287" s="42">
        <f t="shared" si="84"/>
        <v>0</v>
      </c>
    </row>
    <row r="5288" spans="1:3" ht="14.45" customHeight="1" x14ac:dyDescent="0.2">
      <c r="A5288" s="35">
        <f>'O4'!G13</f>
        <v>0</v>
      </c>
      <c r="B5288" s="42">
        <v>0</v>
      </c>
      <c r="C5288" s="42">
        <f t="shared" si="84"/>
        <v>0</v>
      </c>
    </row>
    <row r="5289" spans="1:3" ht="14.45" customHeight="1" x14ac:dyDescent="0.2">
      <c r="A5289" s="35">
        <f>'O4'!G14</f>
        <v>0</v>
      </c>
      <c r="B5289" s="42">
        <v>0</v>
      </c>
      <c r="C5289" s="42">
        <f t="shared" si="84"/>
        <v>0</v>
      </c>
    </row>
    <row r="5290" spans="1:3" ht="14.45" customHeight="1" x14ac:dyDescent="0.2">
      <c r="A5290" s="35">
        <f>'O4'!G15</f>
        <v>0</v>
      </c>
      <c r="B5290" s="42">
        <v>0</v>
      </c>
      <c r="C5290" s="42">
        <f t="shared" si="84"/>
        <v>0</v>
      </c>
    </row>
    <row r="5291" spans="1:3" ht="14.45" customHeight="1" x14ac:dyDescent="0.2">
      <c r="A5291" s="35">
        <f>'O4'!G16</f>
        <v>0</v>
      </c>
      <c r="B5291" s="42">
        <v>0</v>
      </c>
      <c r="C5291" s="42">
        <f t="shared" si="84"/>
        <v>0</v>
      </c>
    </row>
    <row r="5292" spans="1:3" ht="14.45" customHeight="1" x14ac:dyDescent="0.2">
      <c r="A5292" s="35">
        <f>'O4'!G18</f>
        <v>0</v>
      </c>
      <c r="B5292" s="42">
        <v>0</v>
      </c>
      <c r="C5292" s="42">
        <f t="shared" si="84"/>
        <v>0</v>
      </c>
    </row>
    <row r="5293" spans="1:3" ht="14.45" customHeight="1" x14ac:dyDescent="0.2">
      <c r="A5293" s="35">
        <f>'O4'!G19</f>
        <v>0</v>
      </c>
      <c r="B5293" s="42">
        <v>0</v>
      </c>
      <c r="C5293" s="42">
        <f t="shared" si="84"/>
        <v>0</v>
      </c>
    </row>
    <row r="5294" spans="1:3" ht="14.45" customHeight="1" x14ac:dyDescent="0.2">
      <c r="A5294" s="35">
        <f>'O4'!G20</f>
        <v>0</v>
      </c>
      <c r="B5294" s="42">
        <v>0</v>
      </c>
      <c r="C5294" s="42">
        <f t="shared" si="84"/>
        <v>0</v>
      </c>
    </row>
    <row r="5295" spans="1:3" ht="14.45" customHeight="1" x14ac:dyDescent="0.2">
      <c r="A5295" s="35">
        <f>'O4'!G21</f>
        <v>0</v>
      </c>
      <c r="B5295" s="42">
        <v>0</v>
      </c>
      <c r="C5295" s="42">
        <f t="shared" si="84"/>
        <v>0</v>
      </c>
    </row>
    <row r="5296" spans="1:3" ht="14.45" customHeight="1" x14ac:dyDescent="0.2">
      <c r="A5296" s="35">
        <f>'O4'!G9</f>
        <v>0</v>
      </c>
      <c r="B5296" s="42">
        <v>0</v>
      </c>
      <c r="C5296" s="42">
        <f t="shared" si="84"/>
        <v>0</v>
      </c>
    </row>
    <row r="5297" spans="1:3" ht="14.45" customHeight="1" x14ac:dyDescent="0.2">
      <c r="A5297" s="35">
        <f>'O4'!H10</f>
        <v>0</v>
      </c>
      <c r="B5297" s="42">
        <v>0</v>
      </c>
      <c r="C5297" s="42">
        <f t="shared" si="84"/>
        <v>0</v>
      </c>
    </row>
    <row r="5298" spans="1:3" ht="14.45" customHeight="1" x14ac:dyDescent="0.2">
      <c r="A5298" s="35">
        <f>'O4'!H11</f>
        <v>0</v>
      </c>
      <c r="B5298" s="42">
        <v>0</v>
      </c>
      <c r="C5298" s="42">
        <f t="shared" si="84"/>
        <v>0</v>
      </c>
    </row>
    <row r="5299" spans="1:3" ht="14.45" customHeight="1" x14ac:dyDescent="0.2">
      <c r="A5299" s="35">
        <f>'O4'!H12</f>
        <v>0</v>
      </c>
      <c r="B5299" s="42">
        <v>0</v>
      </c>
      <c r="C5299" s="42">
        <f t="shared" si="84"/>
        <v>0</v>
      </c>
    </row>
    <row r="5300" spans="1:3" ht="14.45" customHeight="1" x14ac:dyDescent="0.2">
      <c r="A5300" s="35">
        <f>'O4'!H13</f>
        <v>0</v>
      </c>
      <c r="B5300" s="42">
        <v>0</v>
      </c>
      <c r="C5300" s="42">
        <f t="shared" si="84"/>
        <v>0</v>
      </c>
    </row>
    <row r="5301" spans="1:3" ht="14.45" customHeight="1" x14ac:dyDescent="0.2">
      <c r="A5301" s="35">
        <f>'O4'!H14</f>
        <v>0</v>
      </c>
      <c r="B5301" s="42">
        <v>0</v>
      </c>
      <c r="C5301" s="42">
        <f t="shared" si="84"/>
        <v>0</v>
      </c>
    </row>
    <row r="5302" spans="1:3" ht="14.45" customHeight="1" x14ac:dyDescent="0.2">
      <c r="A5302" s="35">
        <f>'O4'!H15</f>
        <v>0</v>
      </c>
      <c r="B5302" s="42">
        <v>0</v>
      </c>
      <c r="C5302" s="42">
        <f t="shared" si="84"/>
        <v>0</v>
      </c>
    </row>
    <row r="5303" spans="1:3" ht="14.45" customHeight="1" x14ac:dyDescent="0.2">
      <c r="A5303" s="35">
        <f>'O4'!H16</f>
        <v>0</v>
      </c>
      <c r="B5303" s="42">
        <v>0</v>
      </c>
      <c r="C5303" s="42">
        <f t="shared" si="84"/>
        <v>0</v>
      </c>
    </row>
    <row r="5304" spans="1:3" ht="14.45" customHeight="1" x14ac:dyDescent="0.2">
      <c r="A5304" s="35">
        <f>'O4'!H18</f>
        <v>0</v>
      </c>
      <c r="B5304" s="42">
        <v>0</v>
      </c>
      <c r="C5304" s="42">
        <f t="shared" si="84"/>
        <v>0</v>
      </c>
    </row>
    <row r="5305" spans="1:3" ht="14.45" customHeight="1" x14ac:dyDescent="0.2">
      <c r="A5305" s="35">
        <f>'O4'!H19</f>
        <v>0</v>
      </c>
      <c r="B5305" s="42">
        <v>0</v>
      </c>
      <c r="C5305" s="42">
        <f t="shared" si="84"/>
        <v>0</v>
      </c>
    </row>
    <row r="5306" spans="1:3" ht="14.45" customHeight="1" x14ac:dyDescent="0.2">
      <c r="A5306" s="35">
        <f>'O4'!H20</f>
        <v>0</v>
      </c>
      <c r="B5306" s="42">
        <v>0</v>
      </c>
      <c r="C5306" s="42">
        <f t="shared" si="84"/>
        <v>0</v>
      </c>
    </row>
    <row r="5307" spans="1:3" ht="14.45" customHeight="1" x14ac:dyDescent="0.2">
      <c r="A5307" s="35">
        <f>'O4'!H21</f>
        <v>0</v>
      </c>
      <c r="B5307" s="42">
        <v>0</v>
      </c>
      <c r="C5307" s="42">
        <f t="shared" si="84"/>
        <v>0</v>
      </c>
    </row>
    <row r="5308" spans="1:3" ht="14.45" customHeight="1" x14ac:dyDescent="0.2">
      <c r="A5308" s="35">
        <f>'O4'!H9</f>
        <v>0</v>
      </c>
      <c r="B5308" s="42">
        <v>0</v>
      </c>
      <c r="C5308" s="42">
        <f t="shared" si="84"/>
        <v>0</v>
      </c>
    </row>
    <row r="5309" spans="1:3" ht="14.45" customHeight="1" x14ac:dyDescent="0.2">
      <c r="A5309" s="35">
        <f>'O4'!I10</f>
        <v>0</v>
      </c>
      <c r="B5309" s="42">
        <v>0</v>
      </c>
      <c r="C5309" s="42">
        <f t="shared" si="84"/>
        <v>0</v>
      </c>
    </row>
    <row r="5310" spans="1:3" ht="14.45" customHeight="1" x14ac:dyDescent="0.2">
      <c r="A5310" s="35">
        <f>'O4'!I11</f>
        <v>0</v>
      </c>
      <c r="B5310" s="42">
        <v>0</v>
      </c>
      <c r="C5310" s="42">
        <f t="shared" si="84"/>
        <v>0</v>
      </c>
    </row>
    <row r="5311" spans="1:3" ht="14.45" customHeight="1" x14ac:dyDescent="0.2">
      <c r="A5311" s="35">
        <f>'O4'!I12</f>
        <v>0</v>
      </c>
      <c r="B5311" s="42">
        <v>0</v>
      </c>
      <c r="C5311" s="42">
        <f t="shared" ref="C5311:C5374" si="85">A5311*B5311</f>
        <v>0</v>
      </c>
    </row>
    <row r="5312" spans="1:3" ht="14.45" customHeight="1" x14ac:dyDescent="0.2">
      <c r="A5312" s="35">
        <f>'O4'!I13</f>
        <v>0</v>
      </c>
      <c r="B5312" s="42">
        <v>0</v>
      </c>
      <c r="C5312" s="42">
        <f t="shared" si="85"/>
        <v>0</v>
      </c>
    </row>
    <row r="5313" spans="1:3" ht="14.45" customHeight="1" x14ac:dyDescent="0.2">
      <c r="A5313" s="35">
        <f>'O4'!I14</f>
        <v>0</v>
      </c>
      <c r="B5313" s="42">
        <v>0</v>
      </c>
      <c r="C5313" s="42">
        <f t="shared" si="85"/>
        <v>0</v>
      </c>
    </row>
    <row r="5314" spans="1:3" ht="14.45" customHeight="1" x14ac:dyDescent="0.2">
      <c r="A5314" s="35">
        <f>'O4'!I15</f>
        <v>0</v>
      </c>
      <c r="B5314" s="42">
        <v>0</v>
      </c>
      <c r="C5314" s="42">
        <f t="shared" si="85"/>
        <v>0</v>
      </c>
    </row>
    <row r="5315" spans="1:3" ht="14.45" customHeight="1" x14ac:dyDescent="0.2">
      <c r="A5315" s="35">
        <f>'O4'!I16</f>
        <v>0</v>
      </c>
      <c r="B5315" s="42">
        <v>0</v>
      </c>
      <c r="C5315" s="42">
        <f t="shared" si="85"/>
        <v>0</v>
      </c>
    </row>
    <row r="5316" spans="1:3" ht="14.45" customHeight="1" x14ac:dyDescent="0.2">
      <c r="A5316" s="35">
        <f>'O4'!I18</f>
        <v>0</v>
      </c>
      <c r="B5316" s="42">
        <v>0</v>
      </c>
      <c r="C5316" s="42">
        <f t="shared" si="85"/>
        <v>0</v>
      </c>
    </row>
    <row r="5317" spans="1:3" ht="14.45" customHeight="1" x14ac:dyDescent="0.2">
      <c r="A5317" s="35">
        <f>'O4'!I19</f>
        <v>0</v>
      </c>
      <c r="B5317" s="42">
        <v>0</v>
      </c>
      <c r="C5317" s="42">
        <f t="shared" si="85"/>
        <v>0</v>
      </c>
    </row>
    <row r="5318" spans="1:3" ht="14.45" customHeight="1" x14ac:dyDescent="0.2">
      <c r="A5318" s="35">
        <f>'O4'!I20</f>
        <v>0</v>
      </c>
      <c r="B5318" s="42">
        <v>0</v>
      </c>
      <c r="C5318" s="42">
        <f t="shared" si="85"/>
        <v>0</v>
      </c>
    </row>
    <row r="5319" spans="1:3" ht="14.45" customHeight="1" x14ac:dyDescent="0.2">
      <c r="A5319" s="35">
        <f>'O4'!I21</f>
        <v>0</v>
      </c>
      <c r="B5319" s="42">
        <v>0</v>
      </c>
      <c r="C5319" s="42">
        <f t="shared" si="85"/>
        <v>0</v>
      </c>
    </row>
    <row r="5320" spans="1:3" ht="14.45" customHeight="1" x14ac:dyDescent="0.2">
      <c r="A5320" s="35">
        <f>'O4'!I9</f>
        <v>0</v>
      </c>
      <c r="B5320" s="42">
        <v>0</v>
      </c>
      <c r="C5320" s="42">
        <f t="shared" si="85"/>
        <v>0</v>
      </c>
    </row>
    <row r="5321" spans="1:3" ht="14.45" customHeight="1" x14ac:dyDescent="0.2">
      <c r="A5321" s="35">
        <f>'O4'!J10</f>
        <v>0</v>
      </c>
      <c r="B5321" s="42">
        <v>0</v>
      </c>
      <c r="C5321" s="42">
        <f t="shared" si="85"/>
        <v>0</v>
      </c>
    </row>
    <row r="5322" spans="1:3" ht="14.45" customHeight="1" x14ac:dyDescent="0.2">
      <c r="A5322" s="35">
        <f>'O4'!J11</f>
        <v>0</v>
      </c>
      <c r="B5322" s="42">
        <v>0</v>
      </c>
      <c r="C5322" s="42">
        <f t="shared" si="85"/>
        <v>0</v>
      </c>
    </row>
    <row r="5323" spans="1:3" ht="14.45" customHeight="1" x14ac:dyDescent="0.2">
      <c r="A5323" s="35">
        <f>'O4'!J12</f>
        <v>0</v>
      </c>
      <c r="B5323" s="42">
        <v>0</v>
      </c>
      <c r="C5323" s="42">
        <f t="shared" si="85"/>
        <v>0</v>
      </c>
    </row>
    <row r="5324" spans="1:3" ht="14.45" customHeight="1" x14ac:dyDescent="0.2">
      <c r="A5324" s="35">
        <f>'O4'!J13</f>
        <v>0</v>
      </c>
      <c r="B5324" s="42">
        <v>0</v>
      </c>
      <c r="C5324" s="42">
        <f t="shared" si="85"/>
        <v>0</v>
      </c>
    </row>
    <row r="5325" spans="1:3" ht="14.45" customHeight="1" x14ac:dyDescent="0.2">
      <c r="A5325" s="35">
        <f>'O4'!J14</f>
        <v>0</v>
      </c>
      <c r="B5325" s="42">
        <v>0</v>
      </c>
      <c r="C5325" s="42">
        <f t="shared" si="85"/>
        <v>0</v>
      </c>
    </row>
    <row r="5326" spans="1:3" ht="14.45" customHeight="1" x14ac:dyDescent="0.2">
      <c r="A5326" s="35">
        <f>'O4'!J15</f>
        <v>0</v>
      </c>
      <c r="B5326" s="42">
        <v>0</v>
      </c>
      <c r="C5326" s="42">
        <f t="shared" si="85"/>
        <v>0</v>
      </c>
    </row>
    <row r="5327" spans="1:3" ht="14.45" customHeight="1" x14ac:dyDescent="0.2">
      <c r="A5327" s="35">
        <f>'O4'!J16</f>
        <v>0</v>
      </c>
      <c r="B5327" s="42">
        <v>0</v>
      </c>
      <c r="C5327" s="42">
        <f t="shared" si="85"/>
        <v>0</v>
      </c>
    </row>
    <row r="5328" spans="1:3" ht="14.45" customHeight="1" x14ac:dyDescent="0.2">
      <c r="A5328" s="35">
        <f>'O4'!J18</f>
        <v>0</v>
      </c>
      <c r="B5328" s="42">
        <v>0</v>
      </c>
      <c r="C5328" s="42">
        <f t="shared" si="85"/>
        <v>0</v>
      </c>
    </row>
    <row r="5329" spans="1:3" ht="14.45" customHeight="1" x14ac:dyDescent="0.2">
      <c r="A5329" s="35">
        <f>'O4'!J19</f>
        <v>0</v>
      </c>
      <c r="B5329" s="42">
        <v>0</v>
      </c>
      <c r="C5329" s="42">
        <f t="shared" si="85"/>
        <v>0</v>
      </c>
    </row>
    <row r="5330" spans="1:3" ht="14.45" customHeight="1" x14ac:dyDescent="0.2">
      <c r="A5330" s="35">
        <f>'O4'!J20</f>
        <v>0</v>
      </c>
      <c r="B5330" s="42">
        <v>0</v>
      </c>
      <c r="C5330" s="42">
        <f t="shared" si="85"/>
        <v>0</v>
      </c>
    </row>
    <row r="5331" spans="1:3" ht="14.45" customHeight="1" x14ac:dyDescent="0.2">
      <c r="A5331" s="35">
        <f>'O4'!J21</f>
        <v>0</v>
      </c>
      <c r="B5331" s="42">
        <v>0</v>
      </c>
      <c r="C5331" s="42">
        <f t="shared" si="85"/>
        <v>0</v>
      </c>
    </row>
    <row r="5332" spans="1:3" ht="14.45" customHeight="1" x14ac:dyDescent="0.2">
      <c r="A5332" s="35">
        <f>'O4'!J9</f>
        <v>0</v>
      </c>
      <c r="B5332" s="42">
        <v>0</v>
      </c>
      <c r="C5332" s="42">
        <f t="shared" si="85"/>
        <v>0</v>
      </c>
    </row>
    <row r="5333" spans="1:3" ht="14.45" customHeight="1" x14ac:dyDescent="0.2">
      <c r="A5333" s="35">
        <f>'O4'!K10</f>
        <v>0</v>
      </c>
      <c r="B5333" s="42">
        <v>0</v>
      </c>
      <c r="C5333" s="42">
        <f t="shared" si="85"/>
        <v>0</v>
      </c>
    </row>
    <row r="5334" spans="1:3" ht="14.45" customHeight="1" x14ac:dyDescent="0.2">
      <c r="A5334" s="35">
        <f>'O4'!K11</f>
        <v>0</v>
      </c>
      <c r="B5334" s="42">
        <v>0</v>
      </c>
      <c r="C5334" s="42">
        <f t="shared" si="85"/>
        <v>0</v>
      </c>
    </row>
    <row r="5335" spans="1:3" ht="14.45" customHeight="1" x14ac:dyDescent="0.2">
      <c r="A5335" s="35">
        <f>'O4'!K12</f>
        <v>0</v>
      </c>
      <c r="B5335" s="42">
        <v>0</v>
      </c>
      <c r="C5335" s="42">
        <f t="shared" si="85"/>
        <v>0</v>
      </c>
    </row>
    <row r="5336" spans="1:3" ht="14.45" customHeight="1" x14ac:dyDescent="0.2">
      <c r="A5336" s="35">
        <f>'O4'!K13</f>
        <v>0</v>
      </c>
      <c r="B5336" s="42">
        <v>0</v>
      </c>
      <c r="C5336" s="42">
        <f t="shared" si="85"/>
        <v>0</v>
      </c>
    </row>
    <row r="5337" spans="1:3" ht="14.45" customHeight="1" x14ac:dyDescent="0.2">
      <c r="A5337" s="35">
        <f>'O4'!K14</f>
        <v>0</v>
      </c>
      <c r="B5337" s="42">
        <v>0</v>
      </c>
      <c r="C5337" s="42">
        <f t="shared" si="85"/>
        <v>0</v>
      </c>
    </row>
    <row r="5338" spans="1:3" ht="14.45" customHeight="1" x14ac:dyDescent="0.2">
      <c r="A5338" s="35">
        <f>'O4'!K15</f>
        <v>0</v>
      </c>
      <c r="B5338" s="42">
        <v>0</v>
      </c>
      <c r="C5338" s="42">
        <f t="shared" si="85"/>
        <v>0</v>
      </c>
    </row>
    <row r="5339" spans="1:3" ht="14.45" customHeight="1" x14ac:dyDescent="0.2">
      <c r="A5339" s="35">
        <f>'O4'!K16</f>
        <v>0</v>
      </c>
      <c r="B5339" s="42">
        <v>0</v>
      </c>
      <c r="C5339" s="42">
        <f t="shared" si="85"/>
        <v>0</v>
      </c>
    </row>
    <row r="5340" spans="1:3" ht="14.45" customHeight="1" x14ac:dyDescent="0.2">
      <c r="A5340" s="35">
        <f>'O4'!K17</f>
        <v>0</v>
      </c>
      <c r="B5340" s="42">
        <v>0</v>
      </c>
      <c r="C5340" s="42">
        <f t="shared" si="85"/>
        <v>0</v>
      </c>
    </row>
    <row r="5341" spans="1:3" ht="14.45" customHeight="1" x14ac:dyDescent="0.2">
      <c r="A5341" s="35">
        <f>'O4'!K18</f>
        <v>0</v>
      </c>
      <c r="B5341" s="42">
        <v>0</v>
      </c>
      <c r="C5341" s="42">
        <f t="shared" si="85"/>
        <v>0</v>
      </c>
    </row>
    <row r="5342" spans="1:3" ht="14.45" customHeight="1" x14ac:dyDescent="0.2">
      <c r="A5342" s="35">
        <f>'O4'!K19</f>
        <v>0</v>
      </c>
      <c r="B5342" s="42">
        <v>0</v>
      </c>
      <c r="C5342" s="42">
        <f t="shared" si="85"/>
        <v>0</v>
      </c>
    </row>
    <row r="5343" spans="1:3" ht="14.45" customHeight="1" x14ac:dyDescent="0.2">
      <c r="A5343" s="35">
        <f>'O4'!K20</f>
        <v>0</v>
      </c>
      <c r="B5343" s="42">
        <v>0</v>
      </c>
      <c r="C5343" s="42">
        <f t="shared" si="85"/>
        <v>0</v>
      </c>
    </row>
    <row r="5344" spans="1:3" ht="14.45" customHeight="1" x14ac:dyDescent="0.2">
      <c r="A5344" s="35">
        <f>'O4'!K21</f>
        <v>0</v>
      </c>
      <c r="B5344" s="42">
        <v>0</v>
      </c>
      <c r="C5344" s="42">
        <f t="shared" si="85"/>
        <v>0</v>
      </c>
    </row>
    <row r="5345" spans="1:3" ht="14.45" customHeight="1" x14ac:dyDescent="0.2">
      <c r="A5345" s="35">
        <f>'O4'!K9</f>
        <v>0</v>
      </c>
      <c r="B5345" s="42">
        <v>0</v>
      </c>
      <c r="C5345" s="42">
        <f t="shared" si="85"/>
        <v>0</v>
      </c>
    </row>
    <row r="5346" spans="1:3" ht="14.45" customHeight="1" x14ac:dyDescent="0.2">
      <c r="A5346" s="35">
        <f>'O4'!L10</f>
        <v>0</v>
      </c>
      <c r="B5346" s="42">
        <v>0</v>
      </c>
      <c r="C5346" s="42">
        <f t="shared" si="85"/>
        <v>0</v>
      </c>
    </row>
    <row r="5347" spans="1:3" ht="14.45" customHeight="1" x14ac:dyDescent="0.2">
      <c r="A5347" s="35">
        <f>'O4'!L11</f>
        <v>0</v>
      </c>
      <c r="B5347" s="42">
        <v>0</v>
      </c>
      <c r="C5347" s="42">
        <f t="shared" si="85"/>
        <v>0</v>
      </c>
    </row>
    <row r="5348" spans="1:3" ht="14.45" customHeight="1" x14ac:dyDescent="0.2">
      <c r="A5348" s="35">
        <f>'O4'!L12</f>
        <v>0</v>
      </c>
      <c r="B5348" s="42">
        <v>0</v>
      </c>
      <c r="C5348" s="42">
        <f t="shared" si="85"/>
        <v>0</v>
      </c>
    </row>
    <row r="5349" spans="1:3" ht="14.45" customHeight="1" x14ac:dyDescent="0.2">
      <c r="A5349" s="35">
        <f>'O4'!L13</f>
        <v>0</v>
      </c>
      <c r="B5349" s="42">
        <v>0</v>
      </c>
      <c r="C5349" s="42">
        <f t="shared" si="85"/>
        <v>0</v>
      </c>
    </row>
    <row r="5350" spans="1:3" ht="14.45" customHeight="1" x14ac:dyDescent="0.2">
      <c r="A5350" s="35">
        <f>'O4'!L14</f>
        <v>0</v>
      </c>
      <c r="B5350" s="42">
        <v>0</v>
      </c>
      <c r="C5350" s="42">
        <f t="shared" si="85"/>
        <v>0</v>
      </c>
    </row>
    <row r="5351" spans="1:3" ht="14.45" customHeight="1" x14ac:dyDescent="0.2">
      <c r="A5351" s="35">
        <f>'O4'!L15</f>
        <v>0</v>
      </c>
      <c r="B5351" s="42">
        <v>0</v>
      </c>
      <c r="C5351" s="42">
        <f t="shared" si="85"/>
        <v>0</v>
      </c>
    </row>
    <row r="5352" spans="1:3" ht="14.45" customHeight="1" x14ac:dyDescent="0.2">
      <c r="A5352" s="35">
        <f>'O4'!L16</f>
        <v>0</v>
      </c>
      <c r="B5352" s="42">
        <v>0</v>
      </c>
      <c r="C5352" s="42">
        <f t="shared" si="85"/>
        <v>0</v>
      </c>
    </row>
    <row r="5353" spans="1:3" ht="14.45" customHeight="1" x14ac:dyDescent="0.2">
      <c r="A5353" s="35">
        <f>'O4'!L17</f>
        <v>0</v>
      </c>
      <c r="B5353" s="42">
        <v>0</v>
      </c>
      <c r="C5353" s="42">
        <f t="shared" si="85"/>
        <v>0</v>
      </c>
    </row>
    <row r="5354" spans="1:3" ht="14.45" customHeight="1" x14ac:dyDescent="0.2">
      <c r="A5354" s="35">
        <f>'O4'!L18</f>
        <v>0</v>
      </c>
      <c r="B5354" s="42">
        <v>0</v>
      </c>
      <c r="C5354" s="42">
        <f t="shared" si="85"/>
        <v>0</v>
      </c>
    </row>
    <row r="5355" spans="1:3" ht="14.45" customHeight="1" x14ac:dyDescent="0.2">
      <c r="A5355" s="35">
        <f>'O4'!L19</f>
        <v>0</v>
      </c>
      <c r="B5355" s="42">
        <v>0</v>
      </c>
      <c r="C5355" s="42">
        <f t="shared" si="85"/>
        <v>0</v>
      </c>
    </row>
    <row r="5356" spans="1:3" ht="14.45" customHeight="1" x14ac:dyDescent="0.2">
      <c r="A5356" s="35">
        <f>'O4'!L20</f>
        <v>0</v>
      </c>
      <c r="B5356" s="42">
        <v>0</v>
      </c>
      <c r="C5356" s="42">
        <f t="shared" si="85"/>
        <v>0</v>
      </c>
    </row>
    <row r="5357" spans="1:3" ht="14.45" customHeight="1" x14ac:dyDescent="0.2">
      <c r="A5357" s="35">
        <f>'O4'!L21</f>
        <v>0</v>
      </c>
      <c r="B5357" s="42">
        <v>0</v>
      </c>
      <c r="C5357" s="42">
        <f t="shared" si="85"/>
        <v>0</v>
      </c>
    </row>
    <row r="5358" spans="1:3" ht="14.45" customHeight="1" x14ac:dyDescent="0.2">
      <c r="A5358" s="35">
        <f>'O4'!L9</f>
        <v>0</v>
      </c>
      <c r="B5358" s="42">
        <v>0</v>
      </c>
      <c r="C5358" s="42">
        <f t="shared" si="85"/>
        <v>0</v>
      </c>
    </row>
    <row r="5359" spans="1:3" ht="14.45" customHeight="1" x14ac:dyDescent="0.2">
      <c r="A5359" s="35">
        <f>'S1'!D10</f>
        <v>0</v>
      </c>
      <c r="B5359" s="42">
        <v>0</v>
      </c>
      <c r="C5359" s="42">
        <f t="shared" si="85"/>
        <v>0</v>
      </c>
    </row>
    <row r="5360" spans="1:3" ht="14.45" customHeight="1" x14ac:dyDescent="0.2">
      <c r="A5360" s="35">
        <f>'S1'!D11</f>
        <v>0</v>
      </c>
      <c r="B5360" s="42">
        <v>0</v>
      </c>
      <c r="C5360" s="42">
        <f t="shared" si="85"/>
        <v>0</v>
      </c>
    </row>
    <row r="5361" spans="1:3" ht="14.45" customHeight="1" x14ac:dyDescent="0.2">
      <c r="A5361" s="35">
        <f>'S1'!D12</f>
        <v>0</v>
      </c>
      <c r="B5361" s="42">
        <v>0</v>
      </c>
      <c r="C5361" s="42">
        <f t="shared" si="85"/>
        <v>0</v>
      </c>
    </row>
    <row r="5362" spans="1:3" ht="14.45" customHeight="1" x14ac:dyDescent="0.2">
      <c r="A5362" s="35">
        <f>'S1'!D13</f>
        <v>0</v>
      </c>
      <c r="B5362" s="42">
        <v>0</v>
      </c>
      <c r="C5362" s="42">
        <f t="shared" si="85"/>
        <v>0</v>
      </c>
    </row>
    <row r="5363" spans="1:3" ht="14.45" customHeight="1" x14ac:dyDescent="0.2">
      <c r="A5363" s="35">
        <f>'S1'!D14</f>
        <v>0</v>
      </c>
      <c r="B5363" s="42">
        <v>0</v>
      </c>
      <c r="C5363" s="42">
        <f t="shared" si="85"/>
        <v>0</v>
      </c>
    </row>
    <row r="5364" spans="1:3" ht="14.45" customHeight="1" x14ac:dyDescent="0.2">
      <c r="A5364" s="35">
        <f>'S1'!D15</f>
        <v>0</v>
      </c>
      <c r="B5364" s="42">
        <v>0</v>
      </c>
      <c r="C5364" s="42">
        <f t="shared" si="85"/>
        <v>0</v>
      </c>
    </row>
    <row r="5365" spans="1:3" ht="14.45" customHeight="1" x14ac:dyDescent="0.2">
      <c r="A5365" s="35">
        <f>'S1'!D16</f>
        <v>0</v>
      </c>
      <c r="B5365" s="42">
        <v>0</v>
      </c>
      <c r="C5365" s="42">
        <f t="shared" si="85"/>
        <v>0</v>
      </c>
    </row>
    <row r="5366" spans="1:3" ht="14.45" customHeight="1" x14ac:dyDescent="0.2">
      <c r="A5366" s="35">
        <f>'S1'!D17</f>
        <v>0</v>
      </c>
      <c r="B5366" s="42">
        <v>0</v>
      </c>
      <c r="C5366" s="42">
        <f t="shared" si="85"/>
        <v>0</v>
      </c>
    </row>
    <row r="5367" spans="1:3" ht="14.45" customHeight="1" x14ac:dyDescent="0.2">
      <c r="A5367" s="35">
        <f>'S1'!D18</f>
        <v>0</v>
      </c>
      <c r="B5367" s="42">
        <v>0</v>
      </c>
      <c r="C5367" s="42">
        <f t="shared" si="85"/>
        <v>0</v>
      </c>
    </row>
    <row r="5368" spans="1:3" ht="14.45" customHeight="1" x14ac:dyDescent="0.2">
      <c r="A5368" s="35">
        <f>'S1'!D19</f>
        <v>0</v>
      </c>
      <c r="B5368" s="42">
        <v>0</v>
      </c>
      <c r="C5368" s="42">
        <f t="shared" si="85"/>
        <v>0</v>
      </c>
    </row>
    <row r="5369" spans="1:3" ht="14.45" customHeight="1" x14ac:dyDescent="0.2">
      <c r="A5369" s="35">
        <f>'S1'!D20</f>
        <v>0</v>
      </c>
      <c r="B5369" s="42">
        <v>0</v>
      </c>
      <c r="C5369" s="42">
        <f t="shared" si="85"/>
        <v>0</v>
      </c>
    </row>
    <row r="5370" spans="1:3" ht="14.45" customHeight="1" x14ac:dyDescent="0.2">
      <c r="A5370" s="35">
        <f>'S1'!D21</f>
        <v>0</v>
      </c>
      <c r="B5370" s="42">
        <v>0</v>
      </c>
      <c r="C5370" s="42">
        <f t="shared" si="85"/>
        <v>0</v>
      </c>
    </row>
    <row r="5371" spans="1:3" ht="14.45" customHeight="1" x14ac:dyDescent="0.2">
      <c r="A5371" s="35">
        <f>'S1'!D9</f>
        <v>0</v>
      </c>
      <c r="B5371" s="42">
        <v>0</v>
      </c>
      <c r="C5371" s="42">
        <f t="shared" si="85"/>
        <v>0</v>
      </c>
    </row>
    <row r="5372" spans="1:3" ht="14.45" customHeight="1" x14ac:dyDescent="0.2">
      <c r="A5372" s="35">
        <f>'S1'!E10</f>
        <v>0</v>
      </c>
      <c r="B5372" s="42">
        <v>0</v>
      </c>
      <c r="C5372" s="42">
        <f t="shared" si="85"/>
        <v>0</v>
      </c>
    </row>
    <row r="5373" spans="1:3" ht="14.45" customHeight="1" x14ac:dyDescent="0.2">
      <c r="A5373" s="35">
        <f>'S1'!E11</f>
        <v>0</v>
      </c>
      <c r="B5373" s="42">
        <v>0</v>
      </c>
      <c r="C5373" s="42">
        <f t="shared" si="85"/>
        <v>0</v>
      </c>
    </row>
    <row r="5374" spans="1:3" ht="14.45" customHeight="1" x14ac:dyDescent="0.2">
      <c r="A5374" s="35">
        <f>'S1'!E12</f>
        <v>0</v>
      </c>
      <c r="B5374" s="42">
        <v>0</v>
      </c>
      <c r="C5374" s="42">
        <f t="shared" si="85"/>
        <v>0</v>
      </c>
    </row>
    <row r="5375" spans="1:3" ht="14.45" customHeight="1" x14ac:dyDescent="0.2">
      <c r="A5375" s="35">
        <f>'S1'!E13</f>
        <v>0</v>
      </c>
      <c r="B5375" s="42">
        <v>0</v>
      </c>
      <c r="C5375" s="42">
        <f t="shared" ref="C5375:C5438" si="86">A5375*B5375</f>
        <v>0</v>
      </c>
    </row>
    <row r="5376" spans="1:3" ht="14.45" customHeight="1" x14ac:dyDescent="0.2">
      <c r="A5376" s="35">
        <f>'S1'!E14</f>
        <v>0</v>
      </c>
      <c r="B5376" s="42">
        <v>0</v>
      </c>
      <c r="C5376" s="42">
        <f t="shared" si="86"/>
        <v>0</v>
      </c>
    </row>
    <row r="5377" spans="1:3" ht="14.45" customHeight="1" x14ac:dyDescent="0.2">
      <c r="A5377" s="35">
        <f>'S1'!E15</f>
        <v>0</v>
      </c>
      <c r="B5377" s="42">
        <v>0</v>
      </c>
      <c r="C5377" s="42">
        <f t="shared" si="86"/>
        <v>0</v>
      </c>
    </row>
    <row r="5378" spans="1:3" ht="14.45" customHeight="1" x14ac:dyDescent="0.2">
      <c r="A5378" s="35">
        <f>'S1'!E16</f>
        <v>0</v>
      </c>
      <c r="B5378" s="42">
        <v>0</v>
      </c>
      <c r="C5378" s="42">
        <f t="shared" si="86"/>
        <v>0</v>
      </c>
    </row>
    <row r="5379" spans="1:3" ht="14.45" customHeight="1" x14ac:dyDescent="0.2">
      <c r="A5379" s="35">
        <f>'S1'!E17</f>
        <v>0</v>
      </c>
      <c r="B5379" s="42">
        <v>0</v>
      </c>
      <c r="C5379" s="42">
        <f t="shared" si="86"/>
        <v>0</v>
      </c>
    </row>
    <row r="5380" spans="1:3" ht="14.45" customHeight="1" x14ac:dyDescent="0.2">
      <c r="A5380" s="35">
        <f>'S1'!E18</f>
        <v>0</v>
      </c>
      <c r="B5380" s="42">
        <v>0</v>
      </c>
      <c r="C5380" s="42">
        <f t="shared" si="86"/>
        <v>0</v>
      </c>
    </row>
    <row r="5381" spans="1:3" ht="14.45" customHeight="1" x14ac:dyDescent="0.2">
      <c r="A5381" s="35">
        <f>'S1'!E19</f>
        <v>0</v>
      </c>
      <c r="B5381" s="42">
        <v>0</v>
      </c>
      <c r="C5381" s="42">
        <f t="shared" si="86"/>
        <v>0</v>
      </c>
    </row>
    <row r="5382" spans="1:3" ht="14.45" customHeight="1" x14ac:dyDescent="0.2">
      <c r="A5382" s="35">
        <f>'S1'!E20</f>
        <v>0</v>
      </c>
      <c r="B5382" s="42">
        <v>0</v>
      </c>
      <c r="C5382" s="42">
        <f t="shared" si="86"/>
        <v>0</v>
      </c>
    </row>
    <row r="5383" spans="1:3" ht="14.45" customHeight="1" x14ac:dyDescent="0.2">
      <c r="A5383" s="35">
        <f>'S1'!E21</f>
        <v>0</v>
      </c>
      <c r="B5383" s="42">
        <v>0</v>
      </c>
      <c r="C5383" s="42">
        <f t="shared" si="86"/>
        <v>0</v>
      </c>
    </row>
    <row r="5384" spans="1:3" ht="14.45" customHeight="1" x14ac:dyDescent="0.2">
      <c r="A5384" s="35">
        <f>'S1'!E9</f>
        <v>0</v>
      </c>
      <c r="B5384" s="42">
        <v>0</v>
      </c>
      <c r="C5384" s="42">
        <f t="shared" si="86"/>
        <v>0</v>
      </c>
    </row>
    <row r="5385" spans="1:3" ht="14.45" customHeight="1" x14ac:dyDescent="0.2">
      <c r="A5385" s="35">
        <f>'S1'!F10</f>
        <v>0</v>
      </c>
      <c r="B5385" s="42">
        <v>0</v>
      </c>
      <c r="C5385" s="42">
        <f t="shared" si="86"/>
        <v>0</v>
      </c>
    </row>
    <row r="5386" spans="1:3" ht="14.45" customHeight="1" x14ac:dyDescent="0.2">
      <c r="A5386" s="35">
        <f>'S1'!F11</f>
        <v>0</v>
      </c>
      <c r="B5386" s="42">
        <v>0</v>
      </c>
      <c r="C5386" s="42">
        <f t="shared" si="86"/>
        <v>0</v>
      </c>
    </row>
    <row r="5387" spans="1:3" ht="14.45" customHeight="1" x14ac:dyDescent="0.2">
      <c r="A5387" s="35">
        <f>'S1'!F12</f>
        <v>0</v>
      </c>
      <c r="B5387" s="42">
        <v>0</v>
      </c>
      <c r="C5387" s="42">
        <f t="shared" si="86"/>
        <v>0</v>
      </c>
    </row>
    <row r="5388" spans="1:3" ht="14.45" customHeight="1" x14ac:dyDescent="0.2">
      <c r="A5388" s="35">
        <f>'S1'!F13</f>
        <v>0</v>
      </c>
      <c r="B5388" s="42">
        <v>0</v>
      </c>
      <c r="C5388" s="42">
        <f t="shared" si="86"/>
        <v>0</v>
      </c>
    </row>
    <row r="5389" spans="1:3" ht="14.45" customHeight="1" x14ac:dyDescent="0.2">
      <c r="A5389" s="35">
        <f>'S1'!F14</f>
        <v>0</v>
      </c>
      <c r="B5389" s="42">
        <v>0</v>
      </c>
      <c r="C5389" s="42">
        <f t="shared" si="86"/>
        <v>0</v>
      </c>
    </row>
    <row r="5390" spans="1:3" ht="14.45" customHeight="1" x14ac:dyDescent="0.2">
      <c r="A5390" s="35">
        <f>'S1'!F15</f>
        <v>0</v>
      </c>
      <c r="B5390" s="42">
        <v>0</v>
      </c>
      <c r="C5390" s="42">
        <f t="shared" si="86"/>
        <v>0</v>
      </c>
    </row>
    <row r="5391" spans="1:3" ht="14.45" customHeight="1" x14ac:dyDescent="0.2">
      <c r="A5391" s="35">
        <f>'S1'!F16</f>
        <v>0</v>
      </c>
      <c r="B5391" s="42">
        <v>0</v>
      </c>
      <c r="C5391" s="42">
        <f t="shared" si="86"/>
        <v>0</v>
      </c>
    </row>
    <row r="5392" spans="1:3" ht="14.45" customHeight="1" x14ac:dyDescent="0.2">
      <c r="A5392" s="35">
        <f>'S1'!F17</f>
        <v>0</v>
      </c>
      <c r="B5392" s="42">
        <v>0</v>
      </c>
      <c r="C5392" s="42">
        <f t="shared" si="86"/>
        <v>0</v>
      </c>
    </row>
    <row r="5393" spans="1:3" ht="14.45" customHeight="1" x14ac:dyDescent="0.2">
      <c r="A5393" s="35">
        <f>'S1'!F18</f>
        <v>0</v>
      </c>
      <c r="B5393" s="42">
        <v>0</v>
      </c>
      <c r="C5393" s="42">
        <f t="shared" si="86"/>
        <v>0</v>
      </c>
    </row>
    <row r="5394" spans="1:3" ht="14.45" customHeight="1" x14ac:dyDescent="0.2">
      <c r="A5394" s="35">
        <f>'S1'!F19</f>
        <v>0</v>
      </c>
      <c r="B5394" s="42">
        <v>0</v>
      </c>
      <c r="C5394" s="42">
        <f t="shared" si="86"/>
        <v>0</v>
      </c>
    </row>
    <row r="5395" spans="1:3" ht="14.45" customHeight="1" x14ac:dyDescent="0.2">
      <c r="A5395" s="35">
        <f>'S1'!F20</f>
        <v>0</v>
      </c>
      <c r="B5395" s="42">
        <v>0</v>
      </c>
      <c r="C5395" s="42">
        <f t="shared" si="86"/>
        <v>0</v>
      </c>
    </row>
    <row r="5396" spans="1:3" ht="14.45" customHeight="1" x14ac:dyDescent="0.2">
      <c r="A5396" s="35">
        <f>'S1'!F21</f>
        <v>0</v>
      </c>
      <c r="B5396" s="42">
        <v>0</v>
      </c>
      <c r="C5396" s="42">
        <f t="shared" si="86"/>
        <v>0</v>
      </c>
    </row>
    <row r="5397" spans="1:3" ht="14.45" customHeight="1" x14ac:dyDescent="0.2">
      <c r="A5397" s="35">
        <f>'S1'!F9</f>
        <v>0</v>
      </c>
      <c r="B5397" s="42">
        <v>0</v>
      </c>
      <c r="C5397" s="42">
        <f t="shared" si="86"/>
        <v>0</v>
      </c>
    </row>
    <row r="5398" spans="1:3" ht="14.45" customHeight="1" x14ac:dyDescent="0.2">
      <c r="A5398" s="35">
        <f>'S1'!G10</f>
        <v>0</v>
      </c>
      <c r="B5398" s="42">
        <v>0</v>
      </c>
      <c r="C5398" s="42">
        <f t="shared" si="86"/>
        <v>0</v>
      </c>
    </row>
    <row r="5399" spans="1:3" ht="14.45" customHeight="1" x14ac:dyDescent="0.2">
      <c r="A5399" s="35">
        <f>'S1'!G11</f>
        <v>0</v>
      </c>
      <c r="B5399" s="42">
        <v>0</v>
      </c>
      <c r="C5399" s="42">
        <f t="shared" si="86"/>
        <v>0</v>
      </c>
    </row>
    <row r="5400" spans="1:3" ht="14.45" customHeight="1" x14ac:dyDescent="0.2">
      <c r="A5400" s="35">
        <f>'S1'!G12</f>
        <v>0</v>
      </c>
      <c r="B5400" s="42">
        <v>0</v>
      </c>
      <c r="C5400" s="42">
        <f t="shared" si="86"/>
        <v>0</v>
      </c>
    </row>
    <row r="5401" spans="1:3" ht="14.45" customHeight="1" x14ac:dyDescent="0.2">
      <c r="A5401" s="35">
        <f>'S1'!G13</f>
        <v>0</v>
      </c>
      <c r="B5401" s="42">
        <v>0</v>
      </c>
      <c r="C5401" s="42">
        <f t="shared" si="86"/>
        <v>0</v>
      </c>
    </row>
    <row r="5402" spans="1:3" ht="14.45" customHeight="1" x14ac:dyDescent="0.2">
      <c r="A5402" s="35">
        <f>'S1'!G14</f>
        <v>0</v>
      </c>
      <c r="B5402" s="42">
        <v>0</v>
      </c>
      <c r="C5402" s="42">
        <f t="shared" si="86"/>
        <v>0</v>
      </c>
    </row>
    <row r="5403" spans="1:3" ht="14.45" customHeight="1" x14ac:dyDescent="0.2">
      <c r="A5403" s="35">
        <f>'S1'!G18</f>
        <v>0</v>
      </c>
      <c r="B5403" s="42">
        <v>0</v>
      </c>
      <c r="C5403" s="42">
        <f t="shared" si="86"/>
        <v>0</v>
      </c>
    </row>
    <row r="5404" spans="1:3" ht="14.45" customHeight="1" x14ac:dyDescent="0.2">
      <c r="A5404" s="35">
        <f>'S1'!G19</f>
        <v>0</v>
      </c>
      <c r="B5404" s="42">
        <v>0</v>
      </c>
      <c r="C5404" s="42">
        <f t="shared" si="86"/>
        <v>0</v>
      </c>
    </row>
    <row r="5405" spans="1:3" ht="14.45" customHeight="1" x14ac:dyDescent="0.2">
      <c r="A5405" s="35">
        <f>'S1'!G20</f>
        <v>0</v>
      </c>
      <c r="B5405" s="42">
        <v>0</v>
      </c>
      <c r="C5405" s="42">
        <f t="shared" si="86"/>
        <v>0</v>
      </c>
    </row>
    <row r="5406" spans="1:3" ht="14.45" customHeight="1" x14ac:dyDescent="0.2">
      <c r="A5406" s="35">
        <f>'S1'!G21</f>
        <v>0</v>
      </c>
      <c r="B5406" s="42">
        <v>0</v>
      </c>
      <c r="C5406" s="42">
        <f t="shared" si="86"/>
        <v>0</v>
      </c>
    </row>
    <row r="5407" spans="1:3" ht="14.45" customHeight="1" x14ac:dyDescent="0.2">
      <c r="A5407" s="35">
        <f>'S1'!G9</f>
        <v>0</v>
      </c>
      <c r="B5407" s="42">
        <v>0</v>
      </c>
      <c r="C5407" s="42">
        <f t="shared" si="86"/>
        <v>0</v>
      </c>
    </row>
    <row r="5408" spans="1:3" ht="14.45" customHeight="1" x14ac:dyDescent="0.2">
      <c r="A5408" s="35">
        <f>'S1'!H19</f>
        <v>0</v>
      </c>
      <c r="B5408" s="42">
        <v>0</v>
      </c>
      <c r="C5408" s="42">
        <f t="shared" si="86"/>
        <v>0</v>
      </c>
    </row>
    <row r="5409" spans="1:3" ht="14.45" customHeight="1" x14ac:dyDescent="0.2">
      <c r="A5409" s="35">
        <f>'S1'!I10</f>
        <v>0</v>
      </c>
      <c r="B5409" s="42">
        <v>0</v>
      </c>
      <c r="C5409" s="42">
        <f t="shared" si="86"/>
        <v>0</v>
      </c>
    </row>
    <row r="5410" spans="1:3" ht="14.45" customHeight="1" x14ac:dyDescent="0.2">
      <c r="A5410" s="35">
        <f>'S1'!I11</f>
        <v>0</v>
      </c>
      <c r="B5410" s="42">
        <v>0</v>
      </c>
      <c r="C5410" s="42">
        <f t="shared" si="86"/>
        <v>0</v>
      </c>
    </row>
    <row r="5411" spans="1:3" ht="14.45" customHeight="1" x14ac:dyDescent="0.2">
      <c r="A5411" s="35">
        <f>'S1'!I12</f>
        <v>0</v>
      </c>
      <c r="B5411" s="42">
        <v>0</v>
      </c>
      <c r="C5411" s="42">
        <f t="shared" si="86"/>
        <v>0</v>
      </c>
    </row>
    <row r="5412" spans="1:3" ht="14.45" customHeight="1" x14ac:dyDescent="0.2">
      <c r="A5412" s="35">
        <f>'S1'!I13</f>
        <v>0</v>
      </c>
      <c r="B5412" s="42">
        <v>0</v>
      </c>
      <c r="C5412" s="42">
        <f t="shared" si="86"/>
        <v>0</v>
      </c>
    </row>
    <row r="5413" spans="1:3" ht="14.45" customHeight="1" x14ac:dyDescent="0.2">
      <c r="A5413" s="35">
        <f>'S1'!I14</f>
        <v>0</v>
      </c>
      <c r="B5413" s="42">
        <v>0</v>
      </c>
      <c r="C5413" s="42">
        <f t="shared" si="86"/>
        <v>0</v>
      </c>
    </row>
    <row r="5414" spans="1:3" ht="14.45" customHeight="1" x14ac:dyDescent="0.2">
      <c r="A5414" s="35">
        <f>'S1'!I15</f>
        <v>0</v>
      </c>
      <c r="B5414" s="42">
        <v>0</v>
      </c>
      <c r="C5414" s="42">
        <f t="shared" si="86"/>
        <v>0</v>
      </c>
    </row>
    <row r="5415" spans="1:3" ht="14.45" customHeight="1" x14ac:dyDescent="0.2">
      <c r="A5415" s="35">
        <f>'S1'!I16</f>
        <v>0</v>
      </c>
      <c r="B5415" s="42">
        <v>0</v>
      </c>
      <c r="C5415" s="42">
        <f t="shared" si="86"/>
        <v>0</v>
      </c>
    </row>
    <row r="5416" spans="1:3" ht="14.45" customHeight="1" x14ac:dyDescent="0.2">
      <c r="A5416" s="35">
        <f>'S1'!I17</f>
        <v>0</v>
      </c>
      <c r="B5416" s="42">
        <v>0</v>
      </c>
      <c r="C5416" s="42">
        <f t="shared" si="86"/>
        <v>0</v>
      </c>
    </row>
    <row r="5417" spans="1:3" ht="14.45" customHeight="1" x14ac:dyDescent="0.2">
      <c r="A5417" s="35">
        <f>'S1'!I18</f>
        <v>0</v>
      </c>
      <c r="B5417" s="42">
        <v>0</v>
      </c>
      <c r="C5417" s="42">
        <f t="shared" si="86"/>
        <v>0</v>
      </c>
    </row>
    <row r="5418" spans="1:3" ht="14.45" customHeight="1" x14ac:dyDescent="0.2">
      <c r="A5418" s="35">
        <f>'S1'!I19</f>
        <v>0</v>
      </c>
      <c r="B5418" s="42">
        <v>0</v>
      </c>
      <c r="C5418" s="42">
        <f t="shared" si="86"/>
        <v>0</v>
      </c>
    </row>
    <row r="5419" spans="1:3" ht="14.45" customHeight="1" x14ac:dyDescent="0.2">
      <c r="A5419" s="35">
        <f>'S1'!I20</f>
        <v>0</v>
      </c>
      <c r="B5419" s="42">
        <v>0</v>
      </c>
      <c r="C5419" s="42">
        <f t="shared" si="86"/>
        <v>0</v>
      </c>
    </row>
    <row r="5420" spans="1:3" ht="14.45" customHeight="1" x14ac:dyDescent="0.2">
      <c r="A5420" s="35">
        <f>'S1'!I21</f>
        <v>0</v>
      </c>
      <c r="B5420" s="42">
        <v>0</v>
      </c>
      <c r="C5420" s="42">
        <f t="shared" si="86"/>
        <v>0</v>
      </c>
    </row>
    <row r="5421" spans="1:3" ht="14.45" customHeight="1" x14ac:dyDescent="0.2">
      <c r="A5421" s="35">
        <f>'S1'!I9</f>
        <v>0</v>
      </c>
      <c r="B5421" s="42">
        <v>0</v>
      </c>
      <c r="C5421" s="42">
        <f t="shared" si="86"/>
        <v>0</v>
      </c>
    </row>
    <row r="5422" spans="1:3" ht="14.45" customHeight="1" x14ac:dyDescent="0.2">
      <c r="A5422" s="35">
        <f>'S1'!J10</f>
        <v>0</v>
      </c>
      <c r="B5422" s="42">
        <v>0</v>
      </c>
      <c r="C5422" s="42">
        <f t="shared" si="86"/>
        <v>0</v>
      </c>
    </row>
    <row r="5423" spans="1:3" ht="14.45" customHeight="1" x14ac:dyDescent="0.2">
      <c r="A5423" s="35">
        <f>'S1'!J11</f>
        <v>0</v>
      </c>
      <c r="B5423" s="42">
        <v>0</v>
      </c>
      <c r="C5423" s="42">
        <f t="shared" si="86"/>
        <v>0</v>
      </c>
    </row>
    <row r="5424" spans="1:3" ht="14.45" customHeight="1" x14ac:dyDescent="0.2">
      <c r="A5424" s="35">
        <f>'S1'!J12</f>
        <v>0</v>
      </c>
      <c r="B5424" s="42">
        <v>0</v>
      </c>
      <c r="C5424" s="42">
        <f t="shared" si="86"/>
        <v>0</v>
      </c>
    </row>
    <row r="5425" spans="1:3" ht="14.45" customHeight="1" x14ac:dyDescent="0.2">
      <c r="A5425" s="35">
        <f>'S1'!J13</f>
        <v>0</v>
      </c>
      <c r="B5425" s="42">
        <v>0</v>
      </c>
      <c r="C5425" s="42">
        <f t="shared" si="86"/>
        <v>0</v>
      </c>
    </row>
    <row r="5426" spans="1:3" ht="14.45" customHeight="1" x14ac:dyDescent="0.2">
      <c r="A5426" s="35">
        <f>'S1'!J14</f>
        <v>0</v>
      </c>
      <c r="B5426" s="42">
        <v>0</v>
      </c>
      <c r="C5426" s="42">
        <f t="shared" si="86"/>
        <v>0</v>
      </c>
    </row>
    <row r="5427" spans="1:3" ht="14.45" customHeight="1" x14ac:dyDescent="0.2">
      <c r="A5427" s="35">
        <f>'S1'!J15</f>
        <v>0</v>
      </c>
      <c r="B5427" s="42">
        <v>0</v>
      </c>
      <c r="C5427" s="42">
        <f t="shared" si="86"/>
        <v>0</v>
      </c>
    </row>
    <row r="5428" spans="1:3" ht="14.45" customHeight="1" x14ac:dyDescent="0.2">
      <c r="A5428" s="35">
        <f>'S1'!J16</f>
        <v>0</v>
      </c>
      <c r="B5428" s="42">
        <v>0</v>
      </c>
      <c r="C5428" s="42">
        <f t="shared" si="86"/>
        <v>0</v>
      </c>
    </row>
    <row r="5429" spans="1:3" ht="14.45" customHeight="1" x14ac:dyDescent="0.2">
      <c r="A5429" s="35">
        <f>'S1'!J17</f>
        <v>0</v>
      </c>
      <c r="B5429" s="42">
        <v>0</v>
      </c>
      <c r="C5429" s="42">
        <f t="shared" si="86"/>
        <v>0</v>
      </c>
    </row>
    <row r="5430" spans="1:3" ht="14.45" customHeight="1" x14ac:dyDescent="0.2">
      <c r="A5430" s="35">
        <f>'S1'!J18</f>
        <v>0</v>
      </c>
      <c r="B5430" s="42">
        <v>0</v>
      </c>
      <c r="C5430" s="42">
        <f t="shared" si="86"/>
        <v>0</v>
      </c>
    </row>
    <row r="5431" spans="1:3" ht="14.45" customHeight="1" x14ac:dyDescent="0.2">
      <c r="A5431" s="35">
        <f>'S1'!J19</f>
        <v>0</v>
      </c>
      <c r="B5431" s="42">
        <v>0</v>
      </c>
      <c r="C5431" s="42">
        <f t="shared" si="86"/>
        <v>0</v>
      </c>
    </row>
    <row r="5432" spans="1:3" ht="14.45" customHeight="1" x14ac:dyDescent="0.2">
      <c r="A5432" s="35">
        <f>'S1'!J20</f>
        <v>0</v>
      </c>
      <c r="B5432" s="42">
        <v>0</v>
      </c>
      <c r="C5432" s="42">
        <f t="shared" si="86"/>
        <v>0</v>
      </c>
    </row>
    <row r="5433" spans="1:3" ht="14.45" customHeight="1" x14ac:dyDescent="0.2">
      <c r="A5433" s="35">
        <f>'S1'!J21</f>
        <v>0</v>
      </c>
      <c r="B5433" s="42">
        <v>0</v>
      </c>
      <c r="C5433" s="42">
        <f t="shared" si="86"/>
        <v>0</v>
      </c>
    </row>
    <row r="5434" spans="1:3" ht="14.45" customHeight="1" x14ac:dyDescent="0.2">
      <c r="A5434" s="35">
        <f>'S1'!J9</f>
        <v>0</v>
      </c>
      <c r="B5434" s="42">
        <v>0</v>
      </c>
      <c r="C5434" s="42">
        <f t="shared" si="86"/>
        <v>0</v>
      </c>
    </row>
    <row r="5435" spans="1:3" ht="14.45" customHeight="1" x14ac:dyDescent="0.2">
      <c r="A5435" s="35">
        <f>'S1'!K10</f>
        <v>0</v>
      </c>
      <c r="B5435" s="42">
        <v>0</v>
      </c>
      <c r="C5435" s="42">
        <f t="shared" si="86"/>
        <v>0</v>
      </c>
    </row>
    <row r="5436" spans="1:3" ht="14.45" customHeight="1" x14ac:dyDescent="0.2">
      <c r="A5436" s="35">
        <f>'S1'!K11</f>
        <v>0</v>
      </c>
      <c r="B5436" s="42">
        <v>0</v>
      </c>
      <c r="C5436" s="42">
        <f t="shared" si="86"/>
        <v>0</v>
      </c>
    </row>
    <row r="5437" spans="1:3" ht="14.45" customHeight="1" x14ac:dyDescent="0.2">
      <c r="A5437" s="35">
        <f>'S1'!K12</f>
        <v>0</v>
      </c>
      <c r="B5437" s="42">
        <v>0</v>
      </c>
      <c r="C5437" s="42">
        <f t="shared" si="86"/>
        <v>0</v>
      </c>
    </row>
    <row r="5438" spans="1:3" ht="14.45" customHeight="1" x14ac:dyDescent="0.2">
      <c r="A5438" s="35">
        <f>'S1'!K13</f>
        <v>0</v>
      </c>
      <c r="B5438" s="42">
        <v>0</v>
      </c>
      <c r="C5438" s="42">
        <f t="shared" si="86"/>
        <v>0</v>
      </c>
    </row>
    <row r="5439" spans="1:3" ht="14.45" customHeight="1" x14ac:dyDescent="0.2">
      <c r="A5439" s="35">
        <f>'S1'!K14</f>
        <v>0</v>
      </c>
      <c r="B5439" s="42">
        <v>0</v>
      </c>
      <c r="C5439" s="42">
        <f t="shared" ref="C5439:C5502" si="87">A5439*B5439</f>
        <v>0</v>
      </c>
    </row>
    <row r="5440" spans="1:3" ht="14.45" customHeight="1" x14ac:dyDescent="0.2">
      <c r="A5440" s="35">
        <f>'S1'!K15</f>
        <v>0</v>
      </c>
      <c r="B5440" s="42">
        <v>0</v>
      </c>
      <c r="C5440" s="42">
        <f t="shared" si="87"/>
        <v>0</v>
      </c>
    </row>
    <row r="5441" spans="1:3" ht="14.45" customHeight="1" x14ac:dyDescent="0.2">
      <c r="A5441" s="35">
        <f>'S1'!K16</f>
        <v>0</v>
      </c>
      <c r="B5441" s="42">
        <v>0</v>
      </c>
      <c r="C5441" s="42">
        <f t="shared" si="87"/>
        <v>0</v>
      </c>
    </row>
    <row r="5442" spans="1:3" ht="14.45" customHeight="1" x14ac:dyDescent="0.2">
      <c r="A5442" s="35">
        <f>'S1'!K17</f>
        <v>0</v>
      </c>
      <c r="B5442" s="42">
        <v>0</v>
      </c>
      <c r="C5442" s="42">
        <f t="shared" si="87"/>
        <v>0</v>
      </c>
    </row>
    <row r="5443" spans="1:3" ht="14.45" customHeight="1" x14ac:dyDescent="0.2">
      <c r="A5443" s="35">
        <f>'S1'!K18</f>
        <v>0</v>
      </c>
      <c r="B5443" s="42">
        <v>0</v>
      </c>
      <c r="C5443" s="42">
        <f t="shared" si="87"/>
        <v>0</v>
      </c>
    </row>
    <row r="5444" spans="1:3" ht="14.45" customHeight="1" x14ac:dyDescent="0.2">
      <c r="A5444" s="35">
        <f>'S1'!K19</f>
        <v>0</v>
      </c>
      <c r="B5444" s="42">
        <v>0</v>
      </c>
      <c r="C5444" s="42">
        <f t="shared" si="87"/>
        <v>0</v>
      </c>
    </row>
    <row r="5445" spans="1:3" ht="14.45" customHeight="1" x14ac:dyDescent="0.2">
      <c r="A5445" s="35">
        <f>'S1'!K20</f>
        <v>0</v>
      </c>
      <c r="B5445" s="42">
        <v>0</v>
      </c>
      <c r="C5445" s="42">
        <f t="shared" si="87"/>
        <v>0</v>
      </c>
    </row>
    <row r="5446" spans="1:3" ht="14.45" customHeight="1" x14ac:dyDescent="0.2">
      <c r="A5446" s="35">
        <f>'S1'!K21</f>
        <v>0</v>
      </c>
      <c r="B5446" s="42">
        <v>0</v>
      </c>
      <c r="C5446" s="42">
        <f t="shared" si="87"/>
        <v>0</v>
      </c>
    </row>
    <row r="5447" spans="1:3" ht="14.45" customHeight="1" x14ac:dyDescent="0.2">
      <c r="A5447" s="35">
        <f>'S1'!K9</f>
        <v>0</v>
      </c>
      <c r="B5447" s="42">
        <v>0</v>
      </c>
      <c r="C5447" s="42">
        <f t="shared" si="87"/>
        <v>0</v>
      </c>
    </row>
    <row r="5448" spans="1:3" ht="14.45" customHeight="1" x14ac:dyDescent="0.2">
      <c r="A5448" s="35">
        <f>'S1'!L10</f>
        <v>0</v>
      </c>
      <c r="B5448" s="42">
        <v>0</v>
      </c>
      <c r="C5448" s="42">
        <f t="shared" si="87"/>
        <v>0</v>
      </c>
    </row>
    <row r="5449" spans="1:3" ht="14.45" customHeight="1" x14ac:dyDescent="0.2">
      <c r="A5449" s="35">
        <f>'S1'!L11</f>
        <v>0</v>
      </c>
      <c r="B5449" s="42">
        <v>0</v>
      </c>
      <c r="C5449" s="42">
        <f t="shared" si="87"/>
        <v>0</v>
      </c>
    </row>
    <row r="5450" spans="1:3" ht="14.45" customHeight="1" x14ac:dyDescent="0.2">
      <c r="A5450" s="35">
        <f>'S1'!L12</f>
        <v>0</v>
      </c>
      <c r="B5450" s="42">
        <v>0</v>
      </c>
      <c r="C5450" s="42">
        <f t="shared" si="87"/>
        <v>0</v>
      </c>
    </row>
    <row r="5451" spans="1:3" ht="14.45" customHeight="1" x14ac:dyDescent="0.2">
      <c r="A5451" s="35">
        <f>'S1'!L13</f>
        <v>0</v>
      </c>
      <c r="B5451" s="42">
        <v>0</v>
      </c>
      <c r="C5451" s="42">
        <f t="shared" si="87"/>
        <v>0</v>
      </c>
    </row>
    <row r="5452" spans="1:3" ht="14.45" customHeight="1" x14ac:dyDescent="0.2">
      <c r="A5452" s="35">
        <f>'S1'!L14</f>
        <v>0</v>
      </c>
      <c r="B5452" s="42">
        <v>0</v>
      </c>
      <c r="C5452" s="42">
        <f t="shared" si="87"/>
        <v>0</v>
      </c>
    </row>
    <row r="5453" spans="1:3" ht="14.45" customHeight="1" x14ac:dyDescent="0.2">
      <c r="A5453" s="35">
        <f>'S1'!L18</f>
        <v>0</v>
      </c>
      <c r="B5453" s="42">
        <v>0</v>
      </c>
      <c r="C5453" s="42">
        <f t="shared" si="87"/>
        <v>0</v>
      </c>
    </row>
    <row r="5454" spans="1:3" ht="14.45" customHeight="1" x14ac:dyDescent="0.2">
      <c r="A5454" s="35">
        <f>'S1'!L19</f>
        <v>0</v>
      </c>
      <c r="B5454" s="42">
        <v>0</v>
      </c>
      <c r="C5454" s="42">
        <f t="shared" si="87"/>
        <v>0</v>
      </c>
    </row>
    <row r="5455" spans="1:3" ht="14.45" customHeight="1" x14ac:dyDescent="0.2">
      <c r="A5455" s="35">
        <f>'S1'!L20</f>
        <v>0</v>
      </c>
      <c r="B5455" s="42">
        <v>0</v>
      </c>
      <c r="C5455" s="42">
        <f t="shared" si="87"/>
        <v>0</v>
      </c>
    </row>
    <row r="5456" spans="1:3" ht="14.45" customHeight="1" x14ac:dyDescent="0.2">
      <c r="A5456" s="35">
        <f>'S1'!L21</f>
        <v>0</v>
      </c>
      <c r="B5456" s="42">
        <v>0</v>
      </c>
      <c r="C5456" s="42">
        <f t="shared" si="87"/>
        <v>0</v>
      </c>
    </row>
    <row r="5457" spans="1:3" ht="14.45" customHeight="1" x14ac:dyDescent="0.2">
      <c r="A5457" s="35">
        <f>'S1'!L9</f>
        <v>0</v>
      </c>
      <c r="B5457" s="42">
        <v>0</v>
      </c>
      <c r="C5457" s="42">
        <f t="shared" si="87"/>
        <v>0</v>
      </c>
    </row>
    <row r="5458" spans="1:3" ht="14.45" customHeight="1" x14ac:dyDescent="0.2">
      <c r="A5458" s="35">
        <f>'S1'!M19</f>
        <v>0</v>
      </c>
      <c r="B5458" s="42">
        <v>0</v>
      </c>
      <c r="C5458" s="42">
        <f t="shared" si="87"/>
        <v>0</v>
      </c>
    </row>
    <row r="5459" spans="1:3" ht="14.45" customHeight="1" x14ac:dyDescent="0.2">
      <c r="A5459" s="35">
        <f>'S1'!N10</f>
        <v>0</v>
      </c>
      <c r="B5459" s="42">
        <v>0</v>
      </c>
      <c r="C5459" s="42">
        <f t="shared" si="87"/>
        <v>0</v>
      </c>
    </row>
    <row r="5460" spans="1:3" ht="14.45" customHeight="1" x14ac:dyDescent="0.2">
      <c r="A5460" s="35">
        <f>'S1'!N11</f>
        <v>0</v>
      </c>
      <c r="B5460" s="42">
        <v>0</v>
      </c>
      <c r="C5460" s="42">
        <f t="shared" si="87"/>
        <v>0</v>
      </c>
    </row>
    <row r="5461" spans="1:3" ht="14.45" customHeight="1" x14ac:dyDescent="0.2">
      <c r="A5461" s="35">
        <f>'S1'!N12</f>
        <v>0</v>
      </c>
      <c r="B5461" s="42">
        <v>0</v>
      </c>
      <c r="C5461" s="42">
        <f t="shared" si="87"/>
        <v>0</v>
      </c>
    </row>
    <row r="5462" spans="1:3" ht="14.45" customHeight="1" x14ac:dyDescent="0.2">
      <c r="A5462" s="35">
        <f>'S1'!N13</f>
        <v>0</v>
      </c>
      <c r="B5462" s="42">
        <v>0</v>
      </c>
      <c r="C5462" s="42">
        <f t="shared" si="87"/>
        <v>0</v>
      </c>
    </row>
    <row r="5463" spans="1:3" ht="14.45" customHeight="1" x14ac:dyDescent="0.2">
      <c r="A5463" s="35">
        <f>'S1'!N14</f>
        <v>0</v>
      </c>
      <c r="B5463" s="42">
        <v>0</v>
      </c>
      <c r="C5463" s="42">
        <f t="shared" si="87"/>
        <v>0</v>
      </c>
    </row>
    <row r="5464" spans="1:3" ht="14.45" customHeight="1" x14ac:dyDescent="0.2">
      <c r="A5464" s="35">
        <f>'S1'!N15</f>
        <v>0</v>
      </c>
      <c r="B5464" s="42">
        <v>0</v>
      </c>
      <c r="C5464" s="42">
        <f t="shared" si="87"/>
        <v>0</v>
      </c>
    </row>
    <row r="5465" spans="1:3" ht="14.45" customHeight="1" x14ac:dyDescent="0.2">
      <c r="A5465" s="35">
        <f>'S1'!N16</f>
        <v>0</v>
      </c>
      <c r="B5465" s="42">
        <v>0</v>
      </c>
      <c r="C5465" s="42">
        <f t="shared" si="87"/>
        <v>0</v>
      </c>
    </row>
    <row r="5466" spans="1:3" ht="14.45" customHeight="1" x14ac:dyDescent="0.2">
      <c r="A5466" s="35">
        <f>'S1'!N17</f>
        <v>0</v>
      </c>
      <c r="B5466" s="42">
        <v>0</v>
      </c>
      <c r="C5466" s="42">
        <f t="shared" si="87"/>
        <v>0</v>
      </c>
    </row>
    <row r="5467" spans="1:3" ht="14.45" customHeight="1" x14ac:dyDescent="0.2">
      <c r="A5467" s="35">
        <f>'S1'!N18</f>
        <v>0</v>
      </c>
      <c r="B5467" s="42">
        <v>0</v>
      </c>
      <c r="C5467" s="42">
        <f t="shared" si="87"/>
        <v>0</v>
      </c>
    </row>
    <row r="5468" spans="1:3" ht="14.45" customHeight="1" x14ac:dyDescent="0.2">
      <c r="A5468" s="35">
        <f>'S1'!N19</f>
        <v>0</v>
      </c>
      <c r="B5468" s="42">
        <v>0</v>
      </c>
      <c r="C5468" s="42">
        <f t="shared" si="87"/>
        <v>0</v>
      </c>
    </row>
    <row r="5469" spans="1:3" x14ac:dyDescent="0.2">
      <c r="A5469" s="35">
        <f>'S1'!N20</f>
        <v>0</v>
      </c>
      <c r="B5469" s="42">
        <v>0</v>
      </c>
      <c r="C5469" s="42">
        <f t="shared" si="87"/>
        <v>0</v>
      </c>
    </row>
    <row r="5470" spans="1:3" x14ac:dyDescent="0.2">
      <c r="A5470" s="35">
        <f>'S1'!N21</f>
        <v>0</v>
      </c>
      <c r="B5470" s="42">
        <v>0</v>
      </c>
      <c r="C5470" s="42">
        <f t="shared" si="87"/>
        <v>0</v>
      </c>
    </row>
    <row r="5471" spans="1:3" x14ac:dyDescent="0.2">
      <c r="A5471" s="35">
        <f>'S1'!N9</f>
        <v>0</v>
      </c>
      <c r="B5471" s="42">
        <v>0</v>
      </c>
      <c r="C5471" s="42">
        <f t="shared" si="87"/>
        <v>0</v>
      </c>
    </row>
    <row r="5472" spans="1:3" x14ac:dyDescent="0.2">
      <c r="A5472" s="35">
        <f>'S1'!O10</f>
        <v>0</v>
      </c>
      <c r="B5472" s="42">
        <v>0</v>
      </c>
      <c r="C5472" s="42">
        <f t="shared" si="87"/>
        <v>0</v>
      </c>
    </row>
    <row r="5473" spans="1:3" x14ac:dyDescent="0.2">
      <c r="A5473" s="35">
        <f>'S1'!O11</f>
        <v>0</v>
      </c>
      <c r="B5473" s="42">
        <v>0</v>
      </c>
      <c r="C5473" s="42">
        <f t="shared" si="87"/>
        <v>0</v>
      </c>
    </row>
    <row r="5474" spans="1:3" x14ac:dyDescent="0.2">
      <c r="A5474" s="35">
        <f>'S1'!O12</f>
        <v>0</v>
      </c>
      <c r="B5474" s="42">
        <v>0</v>
      </c>
      <c r="C5474" s="42">
        <f t="shared" si="87"/>
        <v>0</v>
      </c>
    </row>
    <row r="5475" spans="1:3" x14ac:dyDescent="0.2">
      <c r="A5475" s="35">
        <f>'S1'!O13</f>
        <v>0</v>
      </c>
      <c r="B5475" s="42">
        <v>0</v>
      </c>
      <c r="C5475" s="42">
        <f t="shared" si="87"/>
        <v>0</v>
      </c>
    </row>
    <row r="5476" spans="1:3" x14ac:dyDescent="0.2">
      <c r="A5476" s="35">
        <f>'S1'!O14</f>
        <v>0</v>
      </c>
      <c r="B5476" s="42">
        <v>0</v>
      </c>
      <c r="C5476" s="42">
        <f t="shared" si="87"/>
        <v>0</v>
      </c>
    </row>
    <row r="5477" spans="1:3" x14ac:dyDescent="0.2">
      <c r="A5477" s="35">
        <f>'S1'!O15</f>
        <v>0</v>
      </c>
      <c r="B5477" s="42">
        <v>0</v>
      </c>
      <c r="C5477" s="42">
        <f t="shared" si="87"/>
        <v>0</v>
      </c>
    </row>
    <row r="5478" spans="1:3" x14ac:dyDescent="0.2">
      <c r="A5478" s="35">
        <f>'S1'!O16</f>
        <v>0</v>
      </c>
      <c r="B5478" s="42">
        <v>0</v>
      </c>
      <c r="C5478" s="42">
        <f t="shared" si="87"/>
        <v>0</v>
      </c>
    </row>
    <row r="5479" spans="1:3" x14ac:dyDescent="0.2">
      <c r="A5479" s="35">
        <f>'S1'!O17</f>
        <v>0</v>
      </c>
      <c r="B5479" s="42">
        <v>0</v>
      </c>
      <c r="C5479" s="42">
        <f t="shared" si="87"/>
        <v>0</v>
      </c>
    </row>
    <row r="5480" spans="1:3" x14ac:dyDescent="0.2">
      <c r="A5480" s="35">
        <f>'S1'!O18</f>
        <v>0</v>
      </c>
      <c r="B5480" s="42">
        <v>0</v>
      </c>
      <c r="C5480" s="42">
        <f t="shared" si="87"/>
        <v>0</v>
      </c>
    </row>
    <row r="5481" spans="1:3" x14ac:dyDescent="0.2">
      <c r="A5481" s="35">
        <f>'S1'!O19</f>
        <v>0</v>
      </c>
      <c r="B5481" s="42">
        <v>0</v>
      </c>
      <c r="C5481" s="42">
        <f t="shared" si="87"/>
        <v>0</v>
      </c>
    </row>
    <row r="5482" spans="1:3" x14ac:dyDescent="0.2">
      <c r="A5482" s="35">
        <f>'S1'!O20</f>
        <v>0</v>
      </c>
      <c r="B5482" s="42">
        <v>0</v>
      </c>
      <c r="C5482" s="42">
        <f t="shared" si="87"/>
        <v>0</v>
      </c>
    </row>
    <row r="5483" spans="1:3" x14ac:dyDescent="0.2">
      <c r="A5483" s="35">
        <f>'S1'!O21</f>
        <v>0</v>
      </c>
      <c r="B5483" s="42">
        <v>0</v>
      </c>
      <c r="C5483" s="42">
        <f t="shared" si="87"/>
        <v>0</v>
      </c>
    </row>
    <row r="5484" spans="1:3" x14ac:dyDescent="0.2">
      <c r="A5484" s="35">
        <f>'S1'!O9</f>
        <v>0</v>
      </c>
      <c r="B5484" s="42">
        <v>0</v>
      </c>
      <c r="C5484" s="42">
        <f t="shared" si="87"/>
        <v>0</v>
      </c>
    </row>
    <row r="5485" spans="1:3" x14ac:dyDescent="0.2">
      <c r="A5485" s="35">
        <f>'S1'!P10</f>
        <v>0</v>
      </c>
      <c r="B5485" s="42">
        <v>0</v>
      </c>
      <c r="C5485" s="42">
        <f t="shared" si="87"/>
        <v>0</v>
      </c>
    </row>
    <row r="5486" spans="1:3" x14ac:dyDescent="0.2">
      <c r="A5486" s="35">
        <f>'S1'!P11</f>
        <v>0</v>
      </c>
      <c r="B5486" s="42">
        <v>0</v>
      </c>
      <c r="C5486" s="42">
        <f t="shared" si="87"/>
        <v>0</v>
      </c>
    </row>
    <row r="5487" spans="1:3" x14ac:dyDescent="0.2">
      <c r="A5487" s="35">
        <f>'S1'!P12</f>
        <v>0</v>
      </c>
      <c r="B5487" s="42">
        <v>0</v>
      </c>
      <c r="C5487" s="42">
        <f t="shared" si="87"/>
        <v>0</v>
      </c>
    </row>
    <row r="5488" spans="1:3" x14ac:dyDescent="0.2">
      <c r="A5488" s="35">
        <f>'S1'!P13</f>
        <v>0</v>
      </c>
      <c r="B5488" s="42">
        <v>0</v>
      </c>
      <c r="C5488" s="42">
        <f t="shared" si="87"/>
        <v>0</v>
      </c>
    </row>
    <row r="5489" spans="1:3" x14ac:dyDescent="0.2">
      <c r="A5489" s="35">
        <f>'S1'!P14</f>
        <v>0</v>
      </c>
      <c r="B5489" s="42">
        <v>0</v>
      </c>
      <c r="C5489" s="42">
        <f t="shared" si="87"/>
        <v>0</v>
      </c>
    </row>
    <row r="5490" spans="1:3" x14ac:dyDescent="0.2">
      <c r="A5490" s="35">
        <f>'S1'!P15</f>
        <v>0</v>
      </c>
      <c r="B5490" s="42">
        <v>0</v>
      </c>
      <c r="C5490" s="42">
        <f t="shared" si="87"/>
        <v>0</v>
      </c>
    </row>
    <row r="5491" spans="1:3" x14ac:dyDescent="0.2">
      <c r="A5491" s="35">
        <f>'S1'!P16</f>
        <v>0</v>
      </c>
      <c r="B5491" s="42">
        <v>0</v>
      </c>
      <c r="C5491" s="42">
        <f t="shared" si="87"/>
        <v>0</v>
      </c>
    </row>
    <row r="5492" spans="1:3" x14ac:dyDescent="0.2">
      <c r="A5492" s="35">
        <f>'S1'!P17</f>
        <v>0</v>
      </c>
      <c r="B5492" s="42">
        <v>0</v>
      </c>
      <c r="C5492" s="42">
        <f t="shared" si="87"/>
        <v>0</v>
      </c>
    </row>
    <row r="5493" spans="1:3" x14ac:dyDescent="0.2">
      <c r="A5493" s="35">
        <f>'S1'!P18</f>
        <v>0</v>
      </c>
      <c r="B5493" s="42">
        <v>0</v>
      </c>
      <c r="C5493" s="42">
        <f t="shared" si="87"/>
        <v>0</v>
      </c>
    </row>
    <row r="5494" spans="1:3" x14ac:dyDescent="0.2">
      <c r="A5494" s="35">
        <f>'S1'!P19</f>
        <v>0</v>
      </c>
      <c r="B5494" s="42">
        <v>0</v>
      </c>
      <c r="C5494" s="42">
        <f t="shared" si="87"/>
        <v>0</v>
      </c>
    </row>
    <row r="5495" spans="1:3" x14ac:dyDescent="0.2">
      <c r="A5495" s="35">
        <f>'S1'!P20</f>
        <v>0</v>
      </c>
      <c r="B5495" s="42">
        <v>0</v>
      </c>
      <c r="C5495" s="42">
        <f t="shared" si="87"/>
        <v>0</v>
      </c>
    </row>
    <row r="5496" spans="1:3" x14ac:dyDescent="0.2">
      <c r="A5496" s="35">
        <f>'S1'!P21</f>
        <v>0</v>
      </c>
      <c r="B5496" s="42">
        <v>0</v>
      </c>
      <c r="C5496" s="42">
        <f t="shared" si="87"/>
        <v>0</v>
      </c>
    </row>
    <row r="5497" spans="1:3" x14ac:dyDescent="0.2">
      <c r="A5497" s="35">
        <f>'S1'!P9</f>
        <v>0</v>
      </c>
      <c r="B5497" s="42">
        <v>0</v>
      </c>
      <c r="C5497" s="42">
        <f t="shared" si="87"/>
        <v>0</v>
      </c>
    </row>
    <row r="5498" spans="1:3" x14ac:dyDescent="0.2">
      <c r="A5498" s="35">
        <f>'S1'!Q10</f>
        <v>0</v>
      </c>
      <c r="B5498" s="42">
        <v>0</v>
      </c>
      <c r="C5498" s="42">
        <f t="shared" si="87"/>
        <v>0</v>
      </c>
    </row>
    <row r="5499" spans="1:3" x14ac:dyDescent="0.2">
      <c r="A5499" s="35">
        <f>'S1'!Q11</f>
        <v>0</v>
      </c>
      <c r="B5499" s="42">
        <v>0</v>
      </c>
      <c r="C5499" s="42">
        <f t="shared" si="87"/>
        <v>0</v>
      </c>
    </row>
    <row r="5500" spans="1:3" x14ac:dyDescent="0.2">
      <c r="A5500" s="35">
        <f>'S1'!Q12</f>
        <v>0</v>
      </c>
      <c r="B5500" s="42">
        <v>0</v>
      </c>
      <c r="C5500" s="42">
        <f t="shared" si="87"/>
        <v>0</v>
      </c>
    </row>
    <row r="5501" spans="1:3" x14ac:dyDescent="0.2">
      <c r="A5501" s="35">
        <f>'S1'!Q13</f>
        <v>0</v>
      </c>
      <c r="B5501" s="42">
        <v>0</v>
      </c>
      <c r="C5501" s="42">
        <f t="shared" si="87"/>
        <v>0</v>
      </c>
    </row>
    <row r="5502" spans="1:3" x14ac:dyDescent="0.2">
      <c r="A5502" s="35">
        <f>'S1'!Q14</f>
        <v>0</v>
      </c>
      <c r="B5502" s="42">
        <v>0</v>
      </c>
      <c r="C5502" s="42">
        <f t="shared" si="87"/>
        <v>0</v>
      </c>
    </row>
    <row r="5503" spans="1:3" x14ac:dyDescent="0.2">
      <c r="A5503" s="35">
        <f>'S1'!Q18</f>
        <v>0</v>
      </c>
      <c r="B5503" s="42">
        <v>0</v>
      </c>
      <c r="C5503" s="42">
        <f t="shared" ref="C5503:C5508" si="88">A5503*B5503</f>
        <v>0</v>
      </c>
    </row>
    <row r="5504" spans="1:3" x14ac:dyDescent="0.2">
      <c r="A5504" s="35">
        <f>'S1'!Q19</f>
        <v>0</v>
      </c>
      <c r="B5504" s="42">
        <v>0</v>
      </c>
      <c r="C5504" s="42">
        <f t="shared" si="88"/>
        <v>0</v>
      </c>
    </row>
    <row r="5505" spans="1:3" x14ac:dyDescent="0.2">
      <c r="A5505" s="35">
        <f>'S1'!Q20</f>
        <v>0</v>
      </c>
      <c r="B5505" s="42">
        <v>0</v>
      </c>
      <c r="C5505" s="42">
        <f t="shared" si="88"/>
        <v>0</v>
      </c>
    </row>
    <row r="5506" spans="1:3" x14ac:dyDescent="0.2">
      <c r="A5506" s="35">
        <f>'S1'!Q21</f>
        <v>0</v>
      </c>
      <c r="B5506" s="42">
        <v>0</v>
      </c>
      <c r="C5506" s="42">
        <f t="shared" si="88"/>
        <v>0</v>
      </c>
    </row>
    <row r="5507" spans="1:3" x14ac:dyDescent="0.2">
      <c r="A5507" s="35">
        <f>'S1'!Q9</f>
        <v>0</v>
      </c>
      <c r="B5507" s="42">
        <v>0</v>
      </c>
      <c r="C5507" s="42">
        <f t="shared" si="88"/>
        <v>0</v>
      </c>
    </row>
    <row r="5508" spans="1:3" x14ac:dyDescent="0.2">
      <c r="A5508" s="35">
        <f>'S1'!R19</f>
        <v>0</v>
      </c>
      <c r="B5508" s="42">
        <v>0</v>
      </c>
      <c r="C5508" s="42">
        <f t="shared" si="88"/>
        <v>0</v>
      </c>
    </row>
  </sheetData>
  <sheetProtection algorithmName="SHA-512" hashValue="POGMwO9zRLJ06TNn7PLx594dOjNxElptzs05YO7sz42OlvE34h8Iwzz2+0yf60YPQdn47W/LyquByR05oIfidA==" saltValue="vo2F+e/3zz/hBFE9ntFbUg==" spinCount="100000" sheet="1" objects="1" scenarios="1" selectLockedCells="1"/>
  <autoFilter ref="A1:C5508"/>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rgb="FFFFB400"/>
  </sheetPr>
  <dimension ref="A1:T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01" t="s">
        <v>239</v>
      </c>
      <c r="B1" s="402"/>
      <c r="C1" s="402"/>
      <c r="D1" s="402"/>
      <c r="E1" s="402" t="s">
        <v>240</v>
      </c>
      <c r="F1" s="402"/>
      <c r="G1" s="540" t="s">
        <v>296</v>
      </c>
      <c r="H1" s="540"/>
      <c r="I1" s="402" t="s">
        <v>290</v>
      </c>
      <c r="J1" s="402"/>
      <c r="K1" s="402"/>
      <c r="L1" s="402" t="s">
        <v>291</v>
      </c>
      <c r="M1" s="402"/>
      <c r="N1" s="454"/>
      <c r="P1" s="3">
        <f>P10*P11*P12*P13*P14*P15*P16*P17*P18*P19*P20*P21</f>
        <v>0</v>
      </c>
    </row>
    <row r="2" spans="1:20" ht="35.450000000000003" customHeight="1" x14ac:dyDescent="0.2">
      <c r="A2" s="507" t="s">
        <v>397</v>
      </c>
      <c r="B2" s="507"/>
      <c r="C2" s="507"/>
      <c r="D2" s="507"/>
      <c r="E2" s="507"/>
      <c r="F2" s="507"/>
      <c r="G2" s="507"/>
      <c r="H2" s="507"/>
      <c r="I2" s="507"/>
      <c r="J2" s="63"/>
      <c r="K2" s="337" t="str">
        <f>"IČO: "&amp;Introduction!C12</f>
        <v xml:space="preserve">IČO: </v>
      </c>
      <c r="L2" s="337"/>
      <c r="M2" s="337"/>
      <c r="N2" s="337"/>
      <c r="P2" s="3">
        <v>0</v>
      </c>
    </row>
    <row r="3" spans="1:20" ht="35.450000000000003" customHeight="1" x14ac:dyDescent="0.2">
      <c r="A3" s="575" t="s">
        <v>481</v>
      </c>
      <c r="B3" s="575"/>
      <c r="C3" s="575"/>
      <c r="D3" s="575"/>
      <c r="E3" s="575"/>
      <c r="F3" s="575"/>
      <c r="G3" s="575"/>
      <c r="H3" s="575"/>
      <c r="I3" s="575"/>
      <c r="J3" s="575"/>
      <c r="K3" s="509" t="str">
        <f>Introduction!D4&amp;Introduction!E4</f>
        <v>4. quarter 2025</v>
      </c>
      <c r="L3" s="509"/>
      <c r="M3" s="509"/>
      <c r="N3" s="509"/>
    </row>
    <row r="4" spans="1:20" ht="35.450000000000003" customHeight="1" thickBot="1" x14ac:dyDescent="0.4">
      <c r="A4" s="508"/>
      <c r="B4" s="508"/>
      <c r="C4" s="508"/>
      <c r="D4" s="508"/>
      <c r="E4" s="508"/>
      <c r="F4" s="508"/>
      <c r="G4" s="508"/>
      <c r="H4" s="508"/>
      <c r="I4" s="508"/>
      <c r="J4" s="508"/>
      <c r="K4" s="64"/>
      <c r="L4" s="64"/>
      <c r="M4" s="65"/>
      <c r="N4" s="65"/>
    </row>
    <row r="5" spans="1:20" ht="35.450000000000003" customHeight="1" thickBot="1" x14ac:dyDescent="0.25">
      <c r="A5" s="519" t="s">
        <v>292</v>
      </c>
      <c r="B5" s="444"/>
      <c r="C5" s="444"/>
      <c r="D5" s="445"/>
      <c r="E5" s="510" t="s">
        <v>293</v>
      </c>
      <c r="F5" s="511"/>
      <c r="G5" s="511"/>
      <c r="H5" s="511"/>
      <c r="I5" s="511"/>
      <c r="J5" s="512"/>
      <c r="K5" s="62"/>
      <c r="L5" s="62"/>
      <c r="M5" s="62"/>
      <c r="N5" s="62"/>
    </row>
    <row r="6" spans="1:20" ht="35.450000000000003" customHeight="1" thickBot="1" x14ac:dyDescent="0.25">
      <c r="A6" s="446"/>
      <c r="B6" s="447"/>
      <c r="C6" s="447"/>
      <c r="D6" s="448"/>
      <c r="E6" s="476" t="s">
        <v>294</v>
      </c>
      <c r="F6" s="477"/>
      <c r="G6" s="476" t="s">
        <v>281</v>
      </c>
      <c r="H6" s="478"/>
      <c r="I6" s="477" t="s">
        <v>282</v>
      </c>
      <c r="J6" s="478"/>
      <c r="K6" s="62"/>
      <c r="L6" s="62"/>
      <c r="M6" s="62"/>
      <c r="N6" s="62"/>
      <c r="O6" s="62"/>
      <c r="P6" s="62"/>
      <c r="Q6" s="62"/>
      <c r="R6" s="62"/>
      <c r="S6" s="62"/>
      <c r="T6" s="62"/>
    </row>
    <row r="7" spans="1:20" ht="35.450000000000003" customHeight="1" x14ac:dyDescent="0.2">
      <c r="A7" s="446"/>
      <c r="B7" s="447"/>
      <c r="C7" s="447"/>
      <c r="D7" s="448"/>
      <c r="E7" s="513" t="s">
        <v>247</v>
      </c>
      <c r="F7" s="516" t="s">
        <v>248</v>
      </c>
      <c r="G7" s="513" t="s">
        <v>247</v>
      </c>
      <c r="H7" s="516" t="s">
        <v>248</v>
      </c>
      <c r="I7" s="513" t="s">
        <v>247</v>
      </c>
      <c r="J7" s="516" t="s">
        <v>248</v>
      </c>
      <c r="K7" s="62"/>
      <c r="L7" s="62"/>
      <c r="M7" s="62"/>
      <c r="N7" s="62"/>
      <c r="O7" s="62"/>
      <c r="P7" s="62"/>
      <c r="Q7" s="62"/>
      <c r="R7" s="62"/>
      <c r="S7" s="62"/>
      <c r="T7" s="62"/>
    </row>
    <row r="8" spans="1:20" ht="35.450000000000003" customHeight="1" x14ac:dyDescent="0.2">
      <c r="A8" s="446"/>
      <c r="B8" s="447"/>
      <c r="C8" s="447"/>
      <c r="D8" s="448"/>
      <c r="E8" s="514"/>
      <c r="F8" s="517"/>
      <c r="G8" s="514"/>
      <c r="H8" s="517"/>
      <c r="I8" s="514"/>
      <c r="J8" s="517"/>
      <c r="K8" s="62"/>
      <c r="L8" s="62"/>
      <c r="M8" s="62"/>
      <c r="N8" s="62"/>
      <c r="O8" s="62"/>
      <c r="P8" s="62"/>
      <c r="Q8" s="62"/>
      <c r="R8" s="62"/>
      <c r="S8" s="62"/>
      <c r="T8" s="62"/>
    </row>
    <row r="9" spans="1:20" ht="35.450000000000003" customHeight="1" thickBot="1" x14ac:dyDescent="0.25">
      <c r="A9" s="449"/>
      <c r="B9" s="450"/>
      <c r="C9" s="450"/>
      <c r="D9" s="499"/>
      <c r="E9" s="515"/>
      <c r="F9" s="518"/>
      <c r="G9" s="515"/>
      <c r="H9" s="518"/>
      <c r="I9" s="515"/>
      <c r="J9" s="518"/>
      <c r="K9" s="62"/>
      <c r="L9" s="62"/>
      <c r="M9" s="62"/>
      <c r="N9" s="62"/>
      <c r="O9" s="62"/>
      <c r="P9" s="62"/>
      <c r="Q9" s="62"/>
      <c r="R9" s="62"/>
      <c r="S9" s="62"/>
      <c r="T9" s="62"/>
    </row>
    <row r="10" spans="1:20" ht="35.450000000000003" customHeight="1" x14ac:dyDescent="0.2">
      <c r="A10" s="524" t="s">
        <v>249</v>
      </c>
      <c r="B10" s="577"/>
      <c r="C10" s="576" t="s">
        <v>0</v>
      </c>
      <c r="D10" s="541"/>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6"/>
      <c r="B11" s="578"/>
      <c r="C11" s="581" t="s">
        <v>1</v>
      </c>
      <c r="D11" s="542"/>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6"/>
      <c r="B12" s="578"/>
      <c r="C12" s="581" t="s">
        <v>2</v>
      </c>
      <c r="D12" s="542"/>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6"/>
      <c r="B13" s="578"/>
      <c r="C13" s="581" t="s">
        <v>3</v>
      </c>
      <c r="D13" s="542"/>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6"/>
      <c r="B14" s="578"/>
      <c r="C14" s="581" t="s">
        <v>6</v>
      </c>
      <c r="D14" s="542"/>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8"/>
      <c r="B15" s="537"/>
      <c r="C15" s="582" t="s">
        <v>255</v>
      </c>
      <c r="D15" s="583"/>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4" t="s">
        <v>250</v>
      </c>
      <c r="B16" s="525"/>
      <c r="C16" s="576" t="s">
        <v>15</v>
      </c>
      <c r="D16" s="541"/>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8"/>
      <c r="B17" s="529"/>
      <c r="C17" s="579" t="s">
        <v>16</v>
      </c>
      <c r="D17" s="580"/>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34" t="s">
        <v>258</v>
      </c>
      <c r="B18" s="535"/>
      <c r="C18" s="529"/>
      <c r="D18" s="537"/>
      <c r="E18" s="124"/>
      <c r="F18" s="125"/>
      <c r="G18" s="124"/>
      <c r="H18" s="126"/>
      <c r="I18" s="124"/>
      <c r="J18" s="126"/>
      <c r="K18" s="62"/>
      <c r="L18" s="62"/>
      <c r="M18" s="62"/>
      <c r="N18" s="62"/>
      <c r="O18" s="62"/>
      <c r="P18" s="62">
        <f t="shared" si="0"/>
        <v>0</v>
      </c>
      <c r="Q18" s="62"/>
      <c r="R18" s="62"/>
      <c r="S18" s="62"/>
      <c r="T18" s="62"/>
    </row>
    <row r="19" spans="1:20" ht="53.45" customHeight="1" thickBot="1" x14ac:dyDescent="0.25">
      <c r="A19" s="538" t="s">
        <v>295</v>
      </c>
      <c r="B19" s="535"/>
      <c r="C19" s="535"/>
      <c r="D19" s="536"/>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34" t="s">
        <v>265</v>
      </c>
      <c r="B20" s="535"/>
      <c r="C20" s="535"/>
      <c r="D20" s="536"/>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34" t="s">
        <v>255</v>
      </c>
      <c r="B21" s="535"/>
      <c r="C21" s="535"/>
      <c r="D21" s="536"/>
      <c r="E21" s="127"/>
      <c r="F21" s="128"/>
      <c r="G21" s="127"/>
      <c r="H21" s="129"/>
      <c r="I21" s="127"/>
      <c r="J21" s="129"/>
      <c r="K21" s="62"/>
      <c r="L21" s="62"/>
      <c r="M21" s="62"/>
      <c r="N21" s="62"/>
      <c r="O21" s="62"/>
      <c r="P21" s="62">
        <f t="shared" si="0"/>
        <v>0</v>
      </c>
      <c r="Q21" s="62"/>
      <c r="R21" s="62"/>
      <c r="S21" s="62"/>
      <c r="T21" s="62"/>
    </row>
    <row r="22" spans="1:20" ht="35.450000000000003" customHeight="1" x14ac:dyDescent="0.2">
      <c r="O22" s="62"/>
      <c r="P22" s="62"/>
      <c r="Q22" s="62"/>
      <c r="R22" s="62"/>
      <c r="S22" s="62"/>
      <c r="T22" s="62"/>
    </row>
    <row r="23" spans="1:20" s="8" customFormat="1" ht="15" x14ac:dyDescent="0.2">
      <c r="A23" s="336" t="s">
        <v>428</v>
      </c>
      <c r="B23" s="336"/>
      <c r="C23" s="336"/>
      <c r="D23" s="336"/>
      <c r="E23" s="336"/>
      <c r="F23" s="336"/>
      <c r="G23" s="336"/>
      <c r="H23" s="336"/>
      <c r="I23" s="336"/>
      <c r="J23" s="336"/>
      <c r="K23" s="336"/>
      <c r="L23" s="336"/>
    </row>
    <row r="24" spans="1:20" s="8" customFormat="1" ht="15" x14ac:dyDescent="0.2">
      <c r="A24" s="336" t="s">
        <v>429</v>
      </c>
      <c r="B24" s="336"/>
      <c r="C24" s="336"/>
      <c r="D24" s="336"/>
      <c r="E24" s="336"/>
      <c r="F24" s="336"/>
      <c r="G24" s="336"/>
      <c r="H24" s="336"/>
      <c r="I24" s="336"/>
      <c r="J24" s="336"/>
      <c r="K24" s="336"/>
      <c r="L24" s="336"/>
    </row>
    <row r="25" spans="1:20" s="8" customFormat="1" ht="15" x14ac:dyDescent="0.2">
      <c r="A25" s="336" t="s">
        <v>513</v>
      </c>
      <c r="B25" s="336"/>
      <c r="C25" s="336"/>
      <c r="D25" s="336"/>
      <c r="E25" s="336"/>
      <c r="F25" s="336"/>
      <c r="G25" s="336"/>
      <c r="H25" s="336"/>
      <c r="I25" s="336"/>
      <c r="J25" s="336"/>
      <c r="K25" s="336"/>
      <c r="L25" s="336"/>
    </row>
    <row r="26" spans="1:20" s="8" customFormat="1" ht="15" x14ac:dyDescent="0.2">
      <c r="A26" s="187" t="s">
        <v>430</v>
      </c>
    </row>
  </sheetData>
  <sheetProtection algorithmName="SHA-512" hashValue="ChFAWqJR78Gfwf6tF5QqKwk10K03KKRu2mEh2AoMOPU9gPWVgisS1ABIs1qUbxPnxRMMIFshyrqFz1XYx/Du/g==" saltValue="Hob1b6l9QDE4PHcghhxNJQ==" spinCount="100000" sheet="1" objects="1" scenarios="1" selectLockedCells="1"/>
  <mergeCells count="37">
    <mergeCell ref="A23:L23"/>
    <mergeCell ref="A24:L24"/>
    <mergeCell ref="A5:D9"/>
    <mergeCell ref="E5:J5"/>
    <mergeCell ref="E6:F6"/>
    <mergeCell ref="G6:H6"/>
    <mergeCell ref="I6:J6"/>
    <mergeCell ref="E7:E9"/>
    <mergeCell ref="F7:F9"/>
    <mergeCell ref="G7:G9"/>
    <mergeCell ref="H7:H9"/>
    <mergeCell ref="I7:I9"/>
    <mergeCell ref="J7:J9"/>
    <mergeCell ref="A19:D19"/>
    <mergeCell ref="A20:D20"/>
    <mergeCell ref="A21:D21"/>
    <mergeCell ref="C11:D11"/>
    <mergeCell ref="C12:D12"/>
    <mergeCell ref="C13:D13"/>
    <mergeCell ref="C14:D14"/>
    <mergeCell ref="C15:D15"/>
    <mergeCell ref="A25:L25"/>
    <mergeCell ref="K2:N2"/>
    <mergeCell ref="K3:N3"/>
    <mergeCell ref="A1:D1"/>
    <mergeCell ref="E1:F1"/>
    <mergeCell ref="G1:H1"/>
    <mergeCell ref="I1:K1"/>
    <mergeCell ref="L1:N1"/>
    <mergeCell ref="A2:I2"/>
    <mergeCell ref="A3:J4"/>
    <mergeCell ref="C16:D16"/>
    <mergeCell ref="A10:B15"/>
    <mergeCell ref="C10:D10"/>
    <mergeCell ref="A18:D18"/>
    <mergeCell ref="C17:D17"/>
    <mergeCell ref="A16:B17"/>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rgb="FF466EC8"/>
  </sheetPr>
  <dimension ref="A1:AL63"/>
  <sheetViews>
    <sheetView showGridLines="0" zoomScale="85" zoomScaleNormal="85"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3" hidden="1" customWidth="1"/>
    <col min="23" max="16384" width="9.140625" style="3"/>
  </cols>
  <sheetData>
    <row r="1" spans="1:38" ht="29.45" customHeight="1" x14ac:dyDescent="0.2">
      <c r="A1" s="401" t="s">
        <v>239</v>
      </c>
      <c r="B1" s="402"/>
      <c r="C1" s="402"/>
      <c r="D1" s="402"/>
      <c r="E1" s="402"/>
      <c r="F1" s="402" t="s">
        <v>240</v>
      </c>
      <c r="G1" s="402"/>
      <c r="H1" s="402"/>
      <c r="I1" s="402"/>
      <c r="J1" s="402"/>
      <c r="K1" s="584" t="s">
        <v>305</v>
      </c>
      <c r="L1" s="584"/>
      <c r="M1" s="584"/>
      <c r="N1" s="584"/>
      <c r="O1" s="584"/>
      <c r="P1" s="402" t="s">
        <v>306</v>
      </c>
      <c r="Q1" s="402"/>
      <c r="R1" s="402"/>
      <c r="S1" s="402"/>
      <c r="T1" s="454"/>
      <c r="V1" s="3">
        <f>V11*V12*V13*V14*V15*V16*V17*V18*V19*V20*V21*V22*V23*V24*V25*V26*V27*V28*V29*V30*V31*V32*V33*V34*V35*V42*V43*V44*V45*V46*V47*V48*V49*V50*V51*V52*V53</f>
        <v>0</v>
      </c>
    </row>
    <row r="2" spans="1:38" s="8" customFormat="1" ht="29.45" customHeight="1" x14ac:dyDescent="0.2">
      <c r="A2" s="507" t="s">
        <v>307</v>
      </c>
      <c r="B2" s="507"/>
      <c r="C2" s="507"/>
      <c r="D2" s="507"/>
      <c r="E2" s="507"/>
      <c r="F2" s="507"/>
      <c r="G2" s="507"/>
      <c r="H2" s="507"/>
      <c r="I2" s="507"/>
      <c r="J2" s="507"/>
      <c r="K2" s="507"/>
      <c r="L2" s="507"/>
      <c r="M2" s="507"/>
      <c r="N2" s="507"/>
      <c r="O2" s="507"/>
      <c r="P2" s="507"/>
      <c r="Q2" s="337" t="str">
        <f>"IČO: "&amp;Introduction!C12</f>
        <v xml:space="preserve">IČO: </v>
      </c>
      <c r="R2" s="337"/>
      <c r="S2" s="337"/>
      <c r="T2" s="337"/>
      <c r="V2" s="66">
        <v>0</v>
      </c>
      <c r="W2" s="66"/>
      <c r="X2" s="66"/>
      <c r="Y2" s="66"/>
      <c r="Z2" s="66"/>
      <c r="AA2" s="66"/>
      <c r="AB2" s="66"/>
      <c r="AC2" s="66"/>
      <c r="AD2" s="66"/>
      <c r="AE2" s="66"/>
      <c r="AF2" s="66"/>
      <c r="AG2" s="66"/>
      <c r="AH2" s="66"/>
      <c r="AI2" s="66"/>
      <c r="AJ2" s="66"/>
      <c r="AK2" s="66"/>
      <c r="AL2" s="66"/>
    </row>
    <row r="3" spans="1:38" s="8" customFormat="1" ht="50.45" customHeight="1" thickBot="1" x14ac:dyDescent="0.25">
      <c r="A3" s="508" t="s">
        <v>485</v>
      </c>
      <c r="B3" s="508"/>
      <c r="C3" s="508"/>
      <c r="D3" s="508"/>
      <c r="E3" s="508"/>
      <c r="F3" s="508"/>
      <c r="G3" s="508"/>
      <c r="H3" s="508"/>
      <c r="I3" s="508"/>
      <c r="J3" s="508"/>
      <c r="K3" s="508"/>
      <c r="L3" s="508"/>
      <c r="M3" s="508"/>
      <c r="N3" s="508"/>
      <c r="O3" s="508"/>
      <c r="P3" s="508"/>
      <c r="Q3" s="358" t="str">
        <f>Introduction!D4&amp;Introduction!E4</f>
        <v>4. quarter 2025</v>
      </c>
      <c r="R3" s="358"/>
      <c r="S3" s="358"/>
      <c r="T3" s="358"/>
      <c r="V3" s="67"/>
      <c r="W3" s="67"/>
      <c r="X3" s="67"/>
      <c r="Y3" s="67"/>
      <c r="Z3" s="67"/>
      <c r="AA3" s="67"/>
      <c r="AB3" s="67"/>
      <c r="AC3" s="67"/>
      <c r="AD3" s="67"/>
      <c r="AE3" s="67"/>
      <c r="AF3" s="67"/>
      <c r="AG3" s="67"/>
      <c r="AH3" s="67"/>
      <c r="AI3" s="67"/>
      <c r="AJ3" s="67"/>
      <c r="AK3" s="67"/>
      <c r="AL3" s="67"/>
    </row>
    <row r="4" spans="1:38" s="8" customFormat="1" ht="30.95" customHeight="1" thickBot="1" x14ac:dyDescent="0.25">
      <c r="A4" s="443" t="s">
        <v>243</v>
      </c>
      <c r="B4" s="444"/>
      <c r="C4" s="444"/>
      <c r="D4" s="445"/>
      <c r="E4" s="481" t="s">
        <v>308</v>
      </c>
      <c r="F4" s="482"/>
      <c r="G4" s="482"/>
      <c r="H4" s="482"/>
      <c r="I4" s="482"/>
      <c r="J4" s="482"/>
      <c r="K4" s="482"/>
      <c r="L4" s="482"/>
      <c r="M4" s="482"/>
      <c r="N4" s="482"/>
      <c r="O4" s="482"/>
      <c r="P4" s="482"/>
      <c r="Q4" s="482"/>
      <c r="R4" s="482"/>
      <c r="S4" s="482"/>
      <c r="T4" s="483"/>
    </row>
    <row r="5" spans="1:38" s="8" customFormat="1" ht="30.95" customHeight="1" thickBot="1" x14ac:dyDescent="0.25">
      <c r="A5" s="446"/>
      <c r="B5" s="447"/>
      <c r="C5" s="447"/>
      <c r="D5" s="448"/>
      <c r="E5" s="588" t="s">
        <v>309</v>
      </c>
      <c r="F5" s="589"/>
      <c r="G5" s="589"/>
      <c r="H5" s="589"/>
      <c r="I5" s="589"/>
      <c r="J5" s="589"/>
      <c r="K5" s="589"/>
      <c r="L5" s="590"/>
      <c r="M5" s="585" t="s">
        <v>310</v>
      </c>
      <c r="N5" s="586"/>
      <c r="O5" s="586"/>
      <c r="P5" s="586"/>
      <c r="Q5" s="586"/>
      <c r="R5" s="586"/>
      <c r="S5" s="586"/>
      <c r="T5" s="587"/>
    </row>
    <row r="6" spans="1:38"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38"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38"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38" ht="30.95" customHeight="1" x14ac:dyDescent="0.2">
      <c r="A9" s="446"/>
      <c r="B9" s="447"/>
      <c r="C9" s="447"/>
      <c r="D9" s="448"/>
      <c r="E9" s="360"/>
      <c r="F9" s="505"/>
      <c r="G9" s="360"/>
      <c r="H9" s="505"/>
      <c r="I9" s="360"/>
      <c r="J9" s="505"/>
      <c r="K9" s="360"/>
      <c r="L9" s="505"/>
      <c r="M9" s="360"/>
      <c r="N9" s="505"/>
      <c r="O9" s="360"/>
      <c r="P9" s="505"/>
      <c r="Q9" s="360"/>
      <c r="R9" s="505"/>
      <c r="S9" s="360"/>
      <c r="T9" s="505"/>
    </row>
    <row r="10" spans="1:38"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38" ht="30.95" customHeight="1" x14ac:dyDescent="0.2">
      <c r="A11" s="405"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38" ht="30.95" customHeight="1" x14ac:dyDescent="0.2">
      <c r="A12" s="406"/>
      <c r="B12" s="562"/>
      <c r="C12" s="416" t="s">
        <v>254</v>
      </c>
      <c r="D12" s="417"/>
      <c r="E12" s="90"/>
      <c r="F12" s="89"/>
      <c r="G12" s="89"/>
      <c r="H12" s="91"/>
      <c r="I12" s="90"/>
      <c r="J12" s="89"/>
      <c r="K12" s="89"/>
      <c r="L12" s="91"/>
      <c r="M12" s="90"/>
      <c r="N12" s="89"/>
      <c r="O12" s="89"/>
      <c r="P12" s="91"/>
      <c r="Q12" s="90"/>
      <c r="R12" s="89"/>
      <c r="S12" s="89"/>
      <c r="T12" s="91"/>
      <c r="V12" s="3">
        <f t="shared" si="0"/>
        <v>0</v>
      </c>
    </row>
    <row r="13" spans="1:38" ht="30.95" customHeight="1" x14ac:dyDescent="0.2">
      <c r="A13" s="406"/>
      <c r="B13" s="563" t="s">
        <v>1</v>
      </c>
      <c r="C13" s="416" t="s">
        <v>251</v>
      </c>
      <c r="D13" s="417"/>
      <c r="E13" s="90"/>
      <c r="F13" s="89"/>
      <c r="G13" s="89"/>
      <c r="H13" s="91"/>
      <c r="I13" s="90"/>
      <c r="J13" s="89"/>
      <c r="K13" s="89"/>
      <c r="L13" s="91"/>
      <c r="M13" s="90"/>
      <c r="N13" s="89"/>
      <c r="O13" s="89"/>
      <c r="P13" s="91"/>
      <c r="Q13" s="90"/>
      <c r="R13" s="89"/>
      <c r="S13" s="89"/>
      <c r="T13" s="91"/>
      <c r="V13" s="3">
        <f t="shared" si="0"/>
        <v>0</v>
      </c>
    </row>
    <row r="14" spans="1:38" ht="30.95" customHeight="1" x14ac:dyDescent="0.2">
      <c r="A14" s="406"/>
      <c r="B14" s="562"/>
      <c r="C14" s="416" t="s">
        <v>254</v>
      </c>
      <c r="D14" s="417"/>
      <c r="E14" s="90"/>
      <c r="F14" s="89"/>
      <c r="G14" s="89"/>
      <c r="H14" s="91"/>
      <c r="I14" s="90"/>
      <c r="J14" s="89"/>
      <c r="K14" s="89"/>
      <c r="L14" s="91"/>
      <c r="M14" s="90"/>
      <c r="N14" s="89"/>
      <c r="O14" s="89"/>
      <c r="P14" s="91"/>
      <c r="Q14" s="90"/>
      <c r="R14" s="89"/>
      <c r="S14" s="89"/>
      <c r="T14" s="91"/>
      <c r="V14" s="3">
        <f t="shared" si="0"/>
        <v>0</v>
      </c>
    </row>
    <row r="15" spans="1:38" ht="30.95" customHeight="1" x14ac:dyDescent="0.2">
      <c r="A15" s="406"/>
      <c r="B15" s="563" t="s">
        <v>2</v>
      </c>
      <c r="C15" s="416" t="s">
        <v>251</v>
      </c>
      <c r="D15" s="417"/>
      <c r="E15" s="90"/>
      <c r="F15" s="89"/>
      <c r="G15" s="89"/>
      <c r="H15" s="91"/>
      <c r="I15" s="90"/>
      <c r="J15" s="89"/>
      <c r="K15" s="89"/>
      <c r="L15" s="91"/>
      <c r="M15" s="90"/>
      <c r="N15" s="89"/>
      <c r="O15" s="89"/>
      <c r="P15" s="91"/>
      <c r="Q15" s="90"/>
      <c r="R15" s="89"/>
      <c r="S15" s="89"/>
      <c r="T15" s="91"/>
      <c r="V15" s="3">
        <f t="shared" si="0"/>
        <v>0</v>
      </c>
    </row>
    <row r="16" spans="1:38" ht="30.95" customHeight="1" x14ac:dyDescent="0.2">
      <c r="A16" s="406"/>
      <c r="B16" s="562"/>
      <c r="C16" s="416" t="s">
        <v>254</v>
      </c>
      <c r="D16" s="417"/>
      <c r="E16" s="90"/>
      <c r="F16" s="89"/>
      <c r="G16" s="89"/>
      <c r="H16" s="91"/>
      <c r="I16" s="90"/>
      <c r="J16" s="89"/>
      <c r="K16" s="89"/>
      <c r="L16" s="91"/>
      <c r="M16" s="90"/>
      <c r="N16" s="89"/>
      <c r="O16" s="89"/>
      <c r="P16" s="91"/>
      <c r="Q16" s="90"/>
      <c r="R16" s="89"/>
      <c r="S16" s="89"/>
      <c r="T16" s="91"/>
      <c r="V16" s="3">
        <f t="shared" si="0"/>
        <v>0</v>
      </c>
    </row>
    <row r="17" spans="1:22" ht="30.95" customHeight="1" x14ac:dyDescent="0.2">
      <c r="A17" s="406"/>
      <c r="B17" s="563" t="s">
        <v>3</v>
      </c>
      <c r="C17" s="416" t="s">
        <v>251</v>
      </c>
      <c r="D17" s="417"/>
      <c r="E17" s="90"/>
      <c r="F17" s="89"/>
      <c r="G17" s="89"/>
      <c r="H17" s="91"/>
      <c r="I17" s="90"/>
      <c r="J17" s="89"/>
      <c r="K17" s="89"/>
      <c r="L17" s="91"/>
      <c r="M17" s="90"/>
      <c r="N17" s="89"/>
      <c r="O17" s="89"/>
      <c r="P17" s="91"/>
      <c r="Q17" s="90"/>
      <c r="R17" s="89"/>
      <c r="S17" s="89"/>
      <c r="T17" s="91"/>
      <c r="V17" s="3">
        <f t="shared" si="0"/>
        <v>0</v>
      </c>
    </row>
    <row r="18" spans="1:22" ht="30.95" customHeight="1" x14ac:dyDescent="0.2">
      <c r="A18" s="406"/>
      <c r="B18" s="562"/>
      <c r="C18" s="416" t="s">
        <v>254</v>
      </c>
      <c r="D18" s="417"/>
      <c r="E18" s="90"/>
      <c r="F18" s="89"/>
      <c r="G18" s="89"/>
      <c r="H18" s="91"/>
      <c r="I18" s="90"/>
      <c r="J18" s="89"/>
      <c r="K18" s="89"/>
      <c r="L18" s="91"/>
      <c r="M18" s="90"/>
      <c r="N18" s="89"/>
      <c r="O18" s="89"/>
      <c r="P18" s="91"/>
      <c r="Q18" s="90"/>
      <c r="R18" s="89"/>
      <c r="S18" s="89"/>
      <c r="T18" s="91"/>
      <c r="V18" s="3">
        <f t="shared" si="0"/>
        <v>0</v>
      </c>
    </row>
    <row r="19" spans="1:22" ht="30.95" customHeight="1" x14ac:dyDescent="0.2">
      <c r="A19" s="406"/>
      <c r="B19" s="563" t="s">
        <v>4</v>
      </c>
      <c r="C19" s="416" t="s">
        <v>251</v>
      </c>
      <c r="D19" s="417"/>
      <c r="E19" s="90"/>
      <c r="F19" s="89"/>
      <c r="G19" s="89"/>
      <c r="H19" s="91"/>
      <c r="I19" s="90"/>
      <c r="J19" s="89"/>
      <c r="K19" s="89"/>
      <c r="L19" s="91"/>
      <c r="M19" s="90"/>
      <c r="N19" s="89"/>
      <c r="O19" s="89"/>
      <c r="P19" s="91"/>
      <c r="Q19" s="90"/>
      <c r="R19" s="89"/>
      <c r="S19" s="89"/>
      <c r="T19" s="91"/>
      <c r="V19" s="3">
        <f t="shared" si="0"/>
        <v>0</v>
      </c>
    </row>
    <row r="20" spans="1:22" ht="30.95" customHeight="1" x14ac:dyDescent="0.2">
      <c r="A20" s="406"/>
      <c r="B20" s="562"/>
      <c r="C20" s="416" t="s">
        <v>254</v>
      </c>
      <c r="D20" s="417"/>
      <c r="E20" s="90"/>
      <c r="F20" s="89"/>
      <c r="G20" s="89"/>
      <c r="H20" s="91"/>
      <c r="I20" s="90"/>
      <c r="J20" s="89"/>
      <c r="K20" s="89"/>
      <c r="L20" s="91"/>
      <c r="M20" s="90"/>
      <c r="N20" s="89"/>
      <c r="O20" s="89"/>
      <c r="P20" s="91"/>
      <c r="Q20" s="90"/>
      <c r="R20" s="89"/>
      <c r="S20" s="89"/>
      <c r="T20" s="91"/>
      <c r="V20" s="3">
        <f t="shared" si="0"/>
        <v>0</v>
      </c>
    </row>
    <row r="21" spans="1:22" ht="30.95" customHeight="1" x14ac:dyDescent="0.2">
      <c r="A21" s="406"/>
      <c r="B21" s="563" t="s">
        <v>5</v>
      </c>
      <c r="C21" s="416" t="s">
        <v>251</v>
      </c>
      <c r="D21" s="417"/>
      <c r="E21" s="90"/>
      <c r="F21" s="89"/>
      <c r="G21" s="89"/>
      <c r="H21" s="91"/>
      <c r="I21" s="90"/>
      <c r="J21" s="89"/>
      <c r="K21" s="89"/>
      <c r="L21" s="91"/>
      <c r="M21" s="90"/>
      <c r="N21" s="89"/>
      <c r="O21" s="89"/>
      <c r="P21" s="91"/>
      <c r="Q21" s="90"/>
      <c r="R21" s="89"/>
      <c r="S21" s="89"/>
      <c r="T21" s="91"/>
      <c r="V21" s="3">
        <f t="shared" si="0"/>
        <v>0</v>
      </c>
    </row>
    <row r="22" spans="1:22" ht="30.95" customHeight="1" x14ac:dyDescent="0.2">
      <c r="A22" s="406"/>
      <c r="B22" s="562"/>
      <c r="C22" s="416" t="s">
        <v>254</v>
      </c>
      <c r="D22" s="417"/>
      <c r="E22" s="90"/>
      <c r="F22" s="89"/>
      <c r="G22" s="89"/>
      <c r="H22" s="91"/>
      <c r="I22" s="90"/>
      <c r="J22" s="89"/>
      <c r="K22" s="89"/>
      <c r="L22" s="91"/>
      <c r="M22" s="90"/>
      <c r="N22" s="89"/>
      <c r="O22" s="89"/>
      <c r="P22" s="91"/>
      <c r="Q22" s="90"/>
      <c r="R22" s="89"/>
      <c r="S22" s="89"/>
      <c r="T22" s="91"/>
      <c r="V22" s="3">
        <f t="shared" si="0"/>
        <v>0</v>
      </c>
    </row>
    <row r="23" spans="1:22" ht="30.95" customHeight="1" x14ac:dyDescent="0.2">
      <c r="A23" s="406"/>
      <c r="B23" s="563" t="s">
        <v>6</v>
      </c>
      <c r="C23" s="416" t="s">
        <v>251</v>
      </c>
      <c r="D23" s="417"/>
      <c r="E23" s="90"/>
      <c r="F23" s="89"/>
      <c r="G23" s="89"/>
      <c r="H23" s="91"/>
      <c r="I23" s="90"/>
      <c r="J23" s="89"/>
      <c r="K23" s="89"/>
      <c r="L23" s="91"/>
      <c r="M23" s="90"/>
      <c r="N23" s="89"/>
      <c r="O23" s="89"/>
      <c r="P23" s="91"/>
      <c r="Q23" s="90"/>
      <c r="R23" s="89"/>
      <c r="S23" s="89"/>
      <c r="T23" s="91"/>
      <c r="V23" s="3">
        <f t="shared" si="0"/>
        <v>0</v>
      </c>
    </row>
    <row r="24" spans="1:22" ht="30.95" customHeight="1" x14ac:dyDescent="0.2">
      <c r="A24" s="406"/>
      <c r="B24" s="562"/>
      <c r="C24" s="416" t="s">
        <v>254</v>
      </c>
      <c r="D24" s="417"/>
      <c r="E24" s="90"/>
      <c r="F24" s="89"/>
      <c r="G24" s="89"/>
      <c r="H24" s="91"/>
      <c r="I24" s="90"/>
      <c r="J24" s="89"/>
      <c r="K24" s="89"/>
      <c r="L24" s="91"/>
      <c r="M24" s="90"/>
      <c r="N24" s="89"/>
      <c r="O24" s="89"/>
      <c r="P24" s="91"/>
      <c r="Q24" s="90"/>
      <c r="R24" s="89"/>
      <c r="S24" s="89"/>
      <c r="T24" s="91"/>
      <c r="V24" s="3">
        <f t="shared" si="0"/>
        <v>0</v>
      </c>
    </row>
    <row r="25" spans="1:22" ht="30.95" customHeight="1" x14ac:dyDescent="0.2">
      <c r="A25" s="406"/>
      <c r="B25" s="563" t="s">
        <v>255</v>
      </c>
      <c r="C25" s="416" t="s">
        <v>251</v>
      </c>
      <c r="D25" s="417"/>
      <c r="E25" s="90"/>
      <c r="F25" s="89"/>
      <c r="G25" s="89"/>
      <c r="H25" s="91"/>
      <c r="I25" s="90"/>
      <c r="J25" s="89"/>
      <c r="K25" s="89"/>
      <c r="L25" s="91"/>
      <c r="M25" s="90"/>
      <c r="N25" s="89"/>
      <c r="O25" s="89"/>
      <c r="P25" s="91"/>
      <c r="Q25" s="90"/>
      <c r="R25" s="89"/>
      <c r="S25" s="89"/>
      <c r="T25" s="91"/>
      <c r="V25" s="3">
        <f t="shared" si="0"/>
        <v>0</v>
      </c>
    </row>
    <row r="26" spans="1:22" ht="30.95" customHeight="1" x14ac:dyDescent="0.2">
      <c r="A26" s="406"/>
      <c r="B26" s="562"/>
      <c r="C26" s="416" t="s">
        <v>254</v>
      </c>
      <c r="D26" s="417"/>
      <c r="E26" s="90"/>
      <c r="F26" s="89"/>
      <c r="G26" s="89"/>
      <c r="H26" s="91"/>
      <c r="I26" s="90"/>
      <c r="J26" s="89"/>
      <c r="K26" s="89"/>
      <c r="L26" s="91"/>
      <c r="M26" s="90"/>
      <c r="N26" s="89"/>
      <c r="O26" s="89"/>
      <c r="P26" s="91"/>
      <c r="Q26" s="90"/>
      <c r="R26" s="89"/>
      <c r="S26" s="89"/>
      <c r="T26" s="91"/>
      <c r="V26" s="3">
        <f t="shared" si="0"/>
        <v>0</v>
      </c>
    </row>
    <row r="27" spans="1:22" ht="30.95" customHeight="1" x14ac:dyDescent="0.2">
      <c r="A27" s="406"/>
      <c r="B27" s="419" t="s">
        <v>311</v>
      </c>
      <c r="C27" s="416" t="s">
        <v>251</v>
      </c>
      <c r="D27" s="417"/>
      <c r="E27" s="90"/>
      <c r="F27" s="89"/>
      <c r="G27" s="89"/>
      <c r="H27" s="91"/>
      <c r="I27" s="90"/>
      <c r="J27" s="89"/>
      <c r="K27" s="89"/>
      <c r="L27" s="91"/>
      <c r="M27" s="90"/>
      <c r="N27" s="89"/>
      <c r="O27" s="89"/>
      <c r="P27" s="91"/>
      <c r="Q27" s="90"/>
      <c r="R27" s="89"/>
      <c r="S27" s="89"/>
      <c r="T27" s="91"/>
      <c r="V27" s="3">
        <f t="shared" si="0"/>
        <v>0</v>
      </c>
    </row>
    <row r="28" spans="1:22" ht="30.95" customHeight="1" x14ac:dyDescent="0.2">
      <c r="A28" s="406"/>
      <c r="B28" s="420"/>
      <c r="C28" s="416" t="s">
        <v>254</v>
      </c>
      <c r="D28" s="417"/>
      <c r="E28" s="90"/>
      <c r="F28" s="89"/>
      <c r="G28" s="89"/>
      <c r="H28" s="91"/>
      <c r="I28" s="90"/>
      <c r="J28" s="89"/>
      <c r="K28" s="89"/>
      <c r="L28" s="91"/>
      <c r="M28" s="90"/>
      <c r="N28" s="89"/>
      <c r="O28" s="89"/>
      <c r="P28" s="91"/>
      <c r="Q28" s="90"/>
      <c r="R28" s="89"/>
      <c r="S28" s="89"/>
      <c r="T28" s="91"/>
      <c r="V28" s="3">
        <f t="shared" si="0"/>
        <v>0</v>
      </c>
    </row>
    <row r="29" spans="1:22" ht="30.95" customHeight="1" x14ac:dyDescent="0.2">
      <c r="A29" s="406"/>
      <c r="B29" s="421" t="s">
        <v>284</v>
      </c>
      <c r="C29" s="422" t="s">
        <v>251</v>
      </c>
      <c r="D29" s="423"/>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407"/>
      <c r="B30" s="413"/>
      <c r="C30" s="422" t="s">
        <v>254</v>
      </c>
      <c r="D30" s="423"/>
      <c r="E30" s="94"/>
      <c r="F30" s="93"/>
      <c r="G30" s="93"/>
      <c r="H30" s="95"/>
      <c r="I30" s="94"/>
      <c r="J30" s="93"/>
      <c r="K30" s="93"/>
      <c r="L30" s="95"/>
      <c r="M30" s="94"/>
      <c r="N30" s="93"/>
      <c r="O30" s="93"/>
      <c r="P30" s="95"/>
      <c r="Q30" s="94"/>
      <c r="R30" s="93"/>
      <c r="S30" s="93"/>
      <c r="T30" s="95"/>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588" t="s">
        <v>309</v>
      </c>
      <c r="F37" s="589"/>
      <c r="G37" s="589"/>
      <c r="H37" s="589"/>
      <c r="I37" s="589"/>
      <c r="J37" s="589"/>
      <c r="K37" s="589"/>
      <c r="L37" s="590"/>
      <c r="M37" s="585" t="s">
        <v>310</v>
      </c>
      <c r="N37" s="586"/>
      <c r="O37" s="586"/>
      <c r="P37" s="586"/>
      <c r="Q37" s="586"/>
      <c r="R37" s="586"/>
      <c r="S37" s="586"/>
      <c r="T37" s="587"/>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405" t="s">
        <v>258</v>
      </c>
      <c r="B42" s="387" t="s">
        <v>259</v>
      </c>
      <c r="C42" s="397"/>
      <c r="D42" s="398"/>
      <c r="E42" s="474"/>
      <c r="F42" s="475"/>
      <c r="G42" s="474"/>
      <c r="H42" s="475"/>
      <c r="I42" s="474"/>
      <c r="J42" s="475"/>
      <c r="K42" s="474"/>
      <c r="L42" s="475"/>
      <c r="M42" s="474"/>
      <c r="N42" s="475"/>
      <c r="O42" s="474"/>
      <c r="P42" s="475"/>
      <c r="Q42" s="474"/>
      <c r="R42" s="475"/>
      <c r="S42" s="474"/>
      <c r="T42" s="475"/>
      <c r="V42" s="3">
        <f t="shared" ref="V42:V53" si="1">E42*G42*I42*K42*M42*O42*Q42*S42*$V$2</f>
        <v>0</v>
      </c>
    </row>
    <row r="43" spans="1:22" ht="30.95" customHeight="1" x14ac:dyDescent="0.2">
      <c r="A43" s="406"/>
      <c r="B43" s="396" t="s">
        <v>381</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thickBot="1" x14ac:dyDescent="0.25">
      <c r="A44" s="407"/>
      <c r="B44" s="384" t="s">
        <v>287</v>
      </c>
      <c r="C44" s="384"/>
      <c r="D44" s="385"/>
      <c r="E44" s="472"/>
      <c r="F44" s="473"/>
      <c r="G44" s="472"/>
      <c r="H44" s="473"/>
      <c r="I44" s="472"/>
      <c r="J44" s="473"/>
      <c r="K44" s="472"/>
      <c r="L44" s="473"/>
      <c r="M44" s="472"/>
      <c r="N44" s="473"/>
      <c r="O44" s="472"/>
      <c r="P44" s="473"/>
      <c r="Q44" s="472"/>
      <c r="R44" s="473"/>
      <c r="S44" s="472"/>
      <c r="T44" s="473"/>
      <c r="V44" s="3">
        <f t="shared" si="1"/>
        <v>0</v>
      </c>
    </row>
    <row r="45" spans="1:22" ht="30.95" customHeight="1" x14ac:dyDescent="0.2">
      <c r="A45" s="405" t="s">
        <v>261</v>
      </c>
      <c r="B45" s="387" t="s">
        <v>261</v>
      </c>
      <c r="C45" s="397"/>
      <c r="D45" s="398"/>
      <c r="E45" s="474"/>
      <c r="F45" s="475"/>
      <c r="G45" s="474"/>
      <c r="H45" s="475"/>
      <c r="I45" s="474"/>
      <c r="J45" s="475"/>
      <c r="K45" s="474"/>
      <c r="L45" s="475"/>
      <c r="M45" s="474"/>
      <c r="N45" s="475"/>
      <c r="O45" s="474"/>
      <c r="P45" s="475"/>
      <c r="Q45" s="474"/>
      <c r="R45" s="475"/>
      <c r="S45" s="474"/>
      <c r="T45" s="475"/>
      <c r="V45" s="3">
        <f t="shared" si="1"/>
        <v>0</v>
      </c>
    </row>
    <row r="46" spans="1:22" ht="30.95" customHeight="1" x14ac:dyDescent="0.2">
      <c r="A46" s="406"/>
      <c r="B46" s="396" t="s">
        <v>262</v>
      </c>
      <c r="C46" s="399"/>
      <c r="D46" s="400"/>
      <c r="E46" s="470"/>
      <c r="F46" s="471"/>
      <c r="G46" s="470"/>
      <c r="H46" s="471"/>
      <c r="I46" s="470"/>
      <c r="J46" s="471"/>
      <c r="K46" s="470"/>
      <c r="L46" s="471"/>
      <c r="M46" s="470"/>
      <c r="N46" s="471"/>
      <c r="O46" s="470"/>
      <c r="P46" s="471"/>
      <c r="Q46" s="470"/>
      <c r="R46" s="471"/>
      <c r="S46" s="470"/>
      <c r="T46" s="471"/>
      <c r="V46" s="3">
        <f t="shared" si="1"/>
        <v>0</v>
      </c>
    </row>
    <row r="47" spans="1:22" ht="30.95" customHeight="1" x14ac:dyDescent="0.2">
      <c r="A47" s="406"/>
      <c r="B47" s="396" t="s">
        <v>263</v>
      </c>
      <c r="C47" s="399"/>
      <c r="D47" s="400"/>
      <c r="E47" s="470"/>
      <c r="F47" s="471"/>
      <c r="G47" s="470"/>
      <c r="H47" s="471"/>
      <c r="I47" s="470"/>
      <c r="J47" s="471"/>
      <c r="K47" s="470"/>
      <c r="L47" s="471"/>
      <c r="M47" s="470"/>
      <c r="N47" s="471"/>
      <c r="O47" s="470"/>
      <c r="P47" s="471"/>
      <c r="Q47" s="470"/>
      <c r="R47" s="471"/>
      <c r="S47" s="470"/>
      <c r="T47" s="471"/>
      <c r="V47" s="3">
        <f t="shared" si="1"/>
        <v>0</v>
      </c>
    </row>
    <row r="48" spans="1:22" ht="30.95" customHeight="1" x14ac:dyDescent="0.2">
      <c r="A48" s="406"/>
      <c r="B48" s="396" t="s">
        <v>264</v>
      </c>
      <c r="C48" s="399"/>
      <c r="D48" s="400"/>
      <c r="E48" s="470"/>
      <c r="F48" s="471"/>
      <c r="G48" s="470"/>
      <c r="H48" s="471"/>
      <c r="I48" s="470"/>
      <c r="J48" s="471"/>
      <c r="K48" s="470"/>
      <c r="L48" s="471"/>
      <c r="M48" s="470"/>
      <c r="N48" s="471"/>
      <c r="O48" s="470"/>
      <c r="P48" s="471"/>
      <c r="Q48" s="470"/>
      <c r="R48" s="471"/>
      <c r="S48" s="470"/>
      <c r="T48" s="471"/>
      <c r="V48" s="3">
        <f t="shared" si="1"/>
        <v>0</v>
      </c>
    </row>
    <row r="49" spans="1:22" ht="30.95" customHeight="1" thickBot="1" x14ac:dyDescent="0.25">
      <c r="A49" s="407"/>
      <c r="B49" s="385" t="s">
        <v>287</v>
      </c>
      <c r="C49" s="490"/>
      <c r="D49" s="491"/>
      <c r="E49" s="472"/>
      <c r="F49" s="473"/>
      <c r="G49" s="472"/>
      <c r="H49" s="473"/>
      <c r="I49" s="472"/>
      <c r="J49" s="473"/>
      <c r="K49" s="472"/>
      <c r="L49" s="473"/>
      <c r="M49" s="472"/>
      <c r="N49" s="473"/>
      <c r="O49" s="472"/>
      <c r="P49" s="473"/>
      <c r="Q49" s="472"/>
      <c r="R49" s="473"/>
      <c r="S49" s="472"/>
      <c r="T49" s="473"/>
      <c r="V49" s="3">
        <f t="shared" si="1"/>
        <v>0</v>
      </c>
    </row>
    <row r="50" spans="1:22" ht="30.95" customHeight="1" x14ac:dyDescent="0.2">
      <c r="A50" s="405" t="s">
        <v>265</v>
      </c>
      <c r="B50" s="387" t="s">
        <v>266</v>
      </c>
      <c r="C50" s="397"/>
      <c r="D50" s="398"/>
      <c r="E50" s="474"/>
      <c r="F50" s="475"/>
      <c r="G50" s="474"/>
      <c r="H50" s="475"/>
      <c r="I50" s="474"/>
      <c r="J50" s="475"/>
      <c r="K50" s="474"/>
      <c r="L50" s="475"/>
      <c r="M50" s="474"/>
      <c r="N50" s="475"/>
      <c r="O50" s="474"/>
      <c r="P50" s="475"/>
      <c r="Q50" s="474"/>
      <c r="R50" s="475"/>
      <c r="S50" s="474"/>
      <c r="T50" s="475"/>
      <c r="V50" s="3">
        <f t="shared" si="1"/>
        <v>0</v>
      </c>
    </row>
    <row r="51" spans="1:22" ht="44.45" customHeight="1" thickBot="1" x14ac:dyDescent="0.25">
      <c r="A51" s="407"/>
      <c r="B51" s="591" t="s">
        <v>472</v>
      </c>
      <c r="C51" s="490"/>
      <c r="D51" s="491"/>
      <c r="E51" s="472"/>
      <c r="F51" s="473"/>
      <c r="G51" s="472"/>
      <c r="H51" s="473"/>
      <c r="I51" s="472"/>
      <c r="J51" s="473"/>
      <c r="K51" s="472"/>
      <c r="L51" s="473"/>
      <c r="M51" s="472"/>
      <c r="N51" s="473"/>
      <c r="O51" s="472"/>
      <c r="P51" s="473"/>
      <c r="Q51" s="472"/>
      <c r="R51" s="473"/>
      <c r="S51" s="472"/>
      <c r="T51" s="473"/>
      <c r="V51" s="3">
        <f t="shared" si="1"/>
        <v>0</v>
      </c>
    </row>
    <row r="52" spans="1:22" ht="30.95" customHeight="1" thickBot="1" x14ac:dyDescent="0.25">
      <c r="A52" s="534" t="s">
        <v>267</v>
      </c>
      <c r="B52" s="535"/>
      <c r="C52" s="535"/>
      <c r="D52" s="536"/>
      <c r="E52" s="468"/>
      <c r="F52" s="469"/>
      <c r="G52" s="468"/>
      <c r="H52" s="469"/>
      <c r="I52" s="468"/>
      <c r="J52" s="469"/>
      <c r="K52" s="468"/>
      <c r="L52" s="469"/>
      <c r="M52" s="468"/>
      <c r="N52" s="469"/>
      <c r="O52" s="468"/>
      <c r="P52" s="469"/>
      <c r="Q52" s="468"/>
      <c r="R52" s="469"/>
      <c r="S52" s="468"/>
      <c r="T52" s="469"/>
      <c r="V52" s="3">
        <f t="shared" si="1"/>
        <v>0</v>
      </c>
    </row>
    <row r="53" spans="1:22" ht="30.95" customHeight="1" thickBot="1" x14ac:dyDescent="0.25">
      <c r="A53" s="534" t="s">
        <v>255</v>
      </c>
      <c r="B53" s="535"/>
      <c r="C53" s="535"/>
      <c r="D53" s="536"/>
      <c r="E53" s="468"/>
      <c r="F53" s="469"/>
      <c r="G53" s="468"/>
      <c r="H53" s="469"/>
      <c r="I53" s="468"/>
      <c r="J53" s="469"/>
      <c r="K53" s="468"/>
      <c r="L53" s="469"/>
      <c r="M53" s="468"/>
      <c r="N53" s="469"/>
      <c r="O53" s="468"/>
      <c r="P53" s="469"/>
      <c r="Q53" s="468"/>
      <c r="R53" s="469"/>
      <c r="S53" s="468"/>
      <c r="T53" s="469"/>
      <c r="V53" s="3">
        <f t="shared" si="1"/>
        <v>0</v>
      </c>
    </row>
    <row r="55" spans="1:22" s="8" customFormat="1" ht="15" x14ac:dyDescent="0.2">
      <c r="A55" s="187" t="s">
        <v>475</v>
      </c>
      <c r="B55" s="190"/>
    </row>
    <row r="56" spans="1:22" s="8" customFormat="1" ht="15" x14ac:dyDescent="0.2">
      <c r="A56" s="191" t="s">
        <v>432</v>
      </c>
      <c r="B56" s="190"/>
    </row>
    <row r="57" spans="1:22" s="8" customFormat="1" ht="15" x14ac:dyDescent="0.2">
      <c r="A57" s="336" t="s">
        <v>512</v>
      </c>
      <c r="B57" s="336"/>
      <c r="C57" s="336"/>
      <c r="D57" s="336"/>
      <c r="E57" s="336"/>
      <c r="F57" s="336"/>
      <c r="G57" s="336"/>
      <c r="H57" s="336"/>
      <c r="I57" s="336"/>
      <c r="J57" s="336"/>
      <c r="K57" s="336"/>
      <c r="L57" s="336"/>
    </row>
    <row r="58" spans="1:22" s="8" customFormat="1" ht="15" x14ac:dyDescent="0.2">
      <c r="A58" s="187" t="s">
        <v>270</v>
      </c>
      <c r="B58" s="190"/>
    </row>
    <row r="59" spans="1:22" s="8" customFormat="1" ht="15" x14ac:dyDescent="0.2">
      <c r="A59" s="187" t="s">
        <v>271</v>
      </c>
      <c r="B59" s="190"/>
    </row>
    <row r="60" spans="1:22" s="8" customFormat="1" ht="15" x14ac:dyDescent="0.2">
      <c r="A60" s="187" t="s">
        <v>272</v>
      </c>
      <c r="B60" s="190"/>
    </row>
    <row r="61" spans="1:22" s="8" customFormat="1" ht="15" x14ac:dyDescent="0.2">
      <c r="A61" s="187" t="s">
        <v>273</v>
      </c>
      <c r="B61" s="190"/>
    </row>
    <row r="62" spans="1:22" s="8" customFormat="1" ht="15" x14ac:dyDescent="0.2">
      <c r="A62" s="187" t="s">
        <v>288</v>
      </c>
      <c r="B62" s="190"/>
    </row>
    <row r="63" spans="1:22" s="8" customFormat="1" ht="15" x14ac:dyDescent="0.2">
      <c r="A63" s="187" t="s">
        <v>312</v>
      </c>
      <c r="B63" s="190"/>
    </row>
  </sheetData>
  <sheetProtection algorithmName="SHA-512" hashValue="CR16GA0P/rquXkblmuFjEfPyQHs8iB+PUxoC6uVjGQ8LTFlyhf87MaL/DFJSqmpij6aiP2ydpIuFcTgSJ6w17g==" saltValue="nYP++UgBae1pwYXVOIrqvQ==" spinCount="100000" sheet="1" objects="1" scenarios="1" selectLockedCells="1"/>
  <mergeCells count="204">
    <mergeCell ref="A57:L57"/>
    <mergeCell ref="A2:P2"/>
    <mergeCell ref="A52:D52"/>
    <mergeCell ref="A53:D53"/>
    <mergeCell ref="A42:A44"/>
    <mergeCell ref="B42:D42"/>
    <mergeCell ref="B43:D43"/>
    <mergeCell ref="B44:D44"/>
    <mergeCell ref="A45:A49"/>
    <mergeCell ref="B45:D45"/>
    <mergeCell ref="B47:D47"/>
    <mergeCell ref="B48:D48"/>
    <mergeCell ref="B49:D49"/>
    <mergeCell ref="A50:A51"/>
    <mergeCell ref="B50:D50"/>
    <mergeCell ref="B51:D51"/>
    <mergeCell ref="A35:D35"/>
    <mergeCell ref="A37:D41"/>
    <mergeCell ref="E37:L37"/>
    <mergeCell ref="E38:H38"/>
    <mergeCell ref="I38:L38"/>
    <mergeCell ref="E39:F41"/>
    <mergeCell ref="G39:H41"/>
    <mergeCell ref="I39:J41"/>
    <mergeCell ref="B27:B28"/>
    <mergeCell ref="C27:D27"/>
    <mergeCell ref="C28:D28"/>
    <mergeCell ref="B29:B30"/>
    <mergeCell ref="C30:D30"/>
    <mergeCell ref="C24:D24"/>
    <mergeCell ref="B17:B18"/>
    <mergeCell ref="C17:D17"/>
    <mergeCell ref="C18:D18"/>
    <mergeCell ref="B23:B24"/>
    <mergeCell ref="C23:D23"/>
    <mergeCell ref="B19:B20"/>
    <mergeCell ref="C19:D19"/>
    <mergeCell ref="C20:D20"/>
    <mergeCell ref="B21:B22"/>
    <mergeCell ref="C21:D21"/>
    <mergeCell ref="C22:D22"/>
    <mergeCell ref="E8:E10"/>
    <mergeCell ref="F8:F10"/>
    <mergeCell ref="G8:G10"/>
    <mergeCell ref="H8:H10"/>
    <mergeCell ref="I8:I10"/>
    <mergeCell ref="J8:J10"/>
    <mergeCell ref="A31:A34"/>
    <mergeCell ref="B31:D31"/>
    <mergeCell ref="B32:D32"/>
    <mergeCell ref="B33:D33"/>
    <mergeCell ref="B34:D34"/>
    <mergeCell ref="B25:B26"/>
    <mergeCell ref="C25:D25"/>
    <mergeCell ref="C26:D26"/>
    <mergeCell ref="A11:A30"/>
    <mergeCell ref="B11:B12"/>
    <mergeCell ref="C11:D11"/>
    <mergeCell ref="C12:D12"/>
    <mergeCell ref="B13:B14"/>
    <mergeCell ref="C13:D13"/>
    <mergeCell ref="C14:D14"/>
    <mergeCell ref="B15:B16"/>
    <mergeCell ref="C15:D15"/>
    <mergeCell ref="C16:D16"/>
    <mergeCell ref="S8:S10"/>
    <mergeCell ref="T8:T10"/>
    <mergeCell ref="N8:N10"/>
    <mergeCell ref="O8:O10"/>
    <mergeCell ref="P8:P10"/>
    <mergeCell ref="Q8:Q10"/>
    <mergeCell ref="R8:R10"/>
    <mergeCell ref="K8:K10"/>
    <mergeCell ref="L8:L10"/>
    <mergeCell ref="M8:M10"/>
    <mergeCell ref="E4:T4"/>
    <mergeCell ref="E5:L5"/>
    <mergeCell ref="M5:T5"/>
    <mergeCell ref="E6:H6"/>
    <mergeCell ref="I6:L6"/>
    <mergeCell ref="M6:P6"/>
    <mergeCell ref="Q6:T6"/>
    <mergeCell ref="E7:F7"/>
    <mergeCell ref="G7:H7"/>
    <mergeCell ref="E51:F51"/>
    <mergeCell ref="E52:F52"/>
    <mergeCell ref="E53:F53"/>
    <mergeCell ref="G42:H42"/>
    <mergeCell ref="G43:H43"/>
    <mergeCell ref="G44:H44"/>
    <mergeCell ref="G45:H45"/>
    <mergeCell ref="G46:H46"/>
    <mergeCell ref="G47:H47"/>
    <mergeCell ref="G48:H48"/>
    <mergeCell ref="G49:H49"/>
    <mergeCell ref="G50:H50"/>
    <mergeCell ref="G51:H51"/>
    <mergeCell ref="G52:H52"/>
    <mergeCell ref="G53:H53"/>
    <mergeCell ref="E42:F42"/>
    <mergeCell ref="E43:F43"/>
    <mergeCell ref="E44:F44"/>
    <mergeCell ref="E45:F45"/>
    <mergeCell ref="E46:F46"/>
    <mergeCell ref="E47:F47"/>
    <mergeCell ref="E48:F48"/>
    <mergeCell ref="E49:F49"/>
    <mergeCell ref="E50:F50"/>
    <mergeCell ref="I51:J51"/>
    <mergeCell ref="I52:J52"/>
    <mergeCell ref="I53:J53"/>
    <mergeCell ref="K42:L42"/>
    <mergeCell ref="K43:L43"/>
    <mergeCell ref="K44:L44"/>
    <mergeCell ref="K45:L45"/>
    <mergeCell ref="K46:L46"/>
    <mergeCell ref="K47:L47"/>
    <mergeCell ref="K48:L48"/>
    <mergeCell ref="K49:L49"/>
    <mergeCell ref="K50:L50"/>
    <mergeCell ref="K51:L51"/>
    <mergeCell ref="K52:L52"/>
    <mergeCell ref="K53:L53"/>
    <mergeCell ref="I42:J42"/>
    <mergeCell ref="I43:J43"/>
    <mergeCell ref="I44:J44"/>
    <mergeCell ref="I45:J45"/>
    <mergeCell ref="I46:J46"/>
    <mergeCell ref="I47:J47"/>
    <mergeCell ref="I49:J49"/>
    <mergeCell ref="I50:J50"/>
    <mergeCell ref="I48:J48"/>
    <mergeCell ref="M51:N51"/>
    <mergeCell ref="M52:N52"/>
    <mergeCell ref="M53:N53"/>
    <mergeCell ref="O42:P42"/>
    <mergeCell ref="O43:P43"/>
    <mergeCell ref="O44:P44"/>
    <mergeCell ref="O45:P45"/>
    <mergeCell ref="O46:P46"/>
    <mergeCell ref="O47:P47"/>
    <mergeCell ref="O48:P48"/>
    <mergeCell ref="O49:P49"/>
    <mergeCell ref="O50:P50"/>
    <mergeCell ref="O51:P51"/>
    <mergeCell ref="O52:P52"/>
    <mergeCell ref="O53:P53"/>
    <mergeCell ref="M42:N42"/>
    <mergeCell ref="M43:N43"/>
    <mergeCell ref="M44:N44"/>
    <mergeCell ref="M45:N45"/>
    <mergeCell ref="M46:N46"/>
    <mergeCell ref="M47:N47"/>
    <mergeCell ref="M49:N49"/>
    <mergeCell ref="M50:N50"/>
    <mergeCell ref="M48:N48"/>
    <mergeCell ref="Q51:R51"/>
    <mergeCell ref="Q52:R52"/>
    <mergeCell ref="Q53:R53"/>
    <mergeCell ref="S42:T42"/>
    <mergeCell ref="S43:T43"/>
    <mergeCell ref="S44:T44"/>
    <mergeCell ref="S45:T45"/>
    <mergeCell ref="S46:T46"/>
    <mergeCell ref="S47:T47"/>
    <mergeCell ref="S48:T48"/>
    <mergeCell ref="S49:T49"/>
    <mergeCell ref="S50:T50"/>
    <mergeCell ref="S51:T51"/>
    <mergeCell ref="S52:T52"/>
    <mergeCell ref="S53:T53"/>
    <mergeCell ref="Q42:R42"/>
    <mergeCell ref="Q43:R43"/>
    <mergeCell ref="Q44:R44"/>
    <mergeCell ref="Q45:R45"/>
    <mergeCell ref="Q46:R46"/>
    <mergeCell ref="Q47:R47"/>
    <mergeCell ref="Q48:R48"/>
    <mergeCell ref="Q49:R49"/>
    <mergeCell ref="Q50:R50"/>
    <mergeCell ref="A1:E1"/>
    <mergeCell ref="F1:J1"/>
    <mergeCell ref="K1:O1"/>
    <mergeCell ref="P1:T1"/>
    <mergeCell ref="C29:D29"/>
    <mergeCell ref="B46:D46"/>
    <mergeCell ref="A3:P3"/>
    <mergeCell ref="Q2:T2"/>
    <mergeCell ref="Q3:T3"/>
    <mergeCell ref="M37:T37"/>
    <mergeCell ref="M38:P38"/>
    <mergeCell ref="Q38:T38"/>
    <mergeCell ref="M39:N41"/>
    <mergeCell ref="O39:P41"/>
    <mergeCell ref="Q39:R41"/>
    <mergeCell ref="S39:T41"/>
    <mergeCell ref="K39:L41"/>
    <mergeCell ref="I7:J7"/>
    <mergeCell ref="K7:L7"/>
    <mergeCell ref="M7:N7"/>
    <mergeCell ref="O7:P7"/>
    <mergeCell ref="Q7:R7"/>
    <mergeCell ref="S7:T7"/>
    <mergeCell ref="A4:D10"/>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466EC8"/>
  </sheetPr>
  <dimension ref="A1:Z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26" ht="29.45" customHeight="1" x14ac:dyDescent="0.2">
      <c r="A1" s="401" t="s">
        <v>239</v>
      </c>
      <c r="B1" s="402"/>
      <c r="C1" s="402"/>
      <c r="D1" s="402"/>
      <c r="E1" s="402" t="s">
        <v>240</v>
      </c>
      <c r="F1" s="402"/>
      <c r="G1" s="584" t="s">
        <v>305</v>
      </c>
      <c r="H1" s="584"/>
      <c r="I1" s="402" t="s">
        <v>306</v>
      </c>
      <c r="J1" s="402"/>
      <c r="K1" s="402"/>
      <c r="L1" s="402"/>
      <c r="M1" s="402"/>
      <c r="N1" s="402" t="s">
        <v>291</v>
      </c>
      <c r="O1" s="402"/>
      <c r="P1" s="454"/>
      <c r="R1" s="3">
        <f>R11*R12*R13*R14*R15*R16*R17*R18*R19*R20*R21*R22</f>
        <v>0</v>
      </c>
    </row>
    <row r="2" spans="1:26" ht="35.450000000000003" customHeight="1" x14ac:dyDescent="0.35">
      <c r="A2" s="600" t="s">
        <v>313</v>
      </c>
      <c r="B2" s="600"/>
      <c r="C2" s="600"/>
      <c r="D2" s="600"/>
      <c r="E2" s="600"/>
      <c r="F2" s="600"/>
      <c r="G2" s="600"/>
      <c r="H2" s="600"/>
      <c r="I2" s="600"/>
      <c r="J2" s="65"/>
      <c r="K2" s="65"/>
      <c r="L2" s="65"/>
      <c r="M2" s="337" t="str">
        <f>"IČO: "&amp;Introduction!C12</f>
        <v xml:space="preserve">IČO: </v>
      </c>
      <c r="N2" s="337"/>
      <c r="O2" s="337"/>
      <c r="P2" s="337"/>
      <c r="Q2" s="67"/>
      <c r="R2" s="67">
        <v>0</v>
      </c>
      <c r="S2" s="67"/>
      <c r="T2" s="67"/>
      <c r="U2" s="67"/>
      <c r="V2" s="67"/>
      <c r="W2" s="67"/>
      <c r="X2" s="68"/>
      <c r="Y2" s="68"/>
      <c r="Z2" s="68"/>
    </row>
    <row r="3" spans="1:26" ht="35.450000000000003" customHeight="1" x14ac:dyDescent="0.2">
      <c r="A3" s="539" t="s">
        <v>398</v>
      </c>
      <c r="B3" s="539"/>
      <c r="C3" s="539"/>
      <c r="D3" s="539"/>
      <c r="E3" s="539"/>
      <c r="F3" s="539"/>
      <c r="G3" s="539"/>
      <c r="H3" s="539"/>
      <c r="I3" s="539"/>
      <c r="J3" s="539"/>
      <c r="K3" s="539"/>
      <c r="L3" s="539"/>
      <c r="M3" s="509" t="str">
        <f>Introduction!D4&amp;Introduction!E4</f>
        <v>4. quarter 2025</v>
      </c>
      <c r="N3" s="509"/>
      <c r="O3" s="509"/>
      <c r="P3" s="509"/>
      <c r="Q3" s="67"/>
      <c r="R3" s="67"/>
      <c r="S3" s="67"/>
      <c r="T3" s="67"/>
      <c r="U3" s="67"/>
      <c r="V3" s="67"/>
      <c r="W3" s="67"/>
      <c r="X3" s="69"/>
      <c r="Y3" s="69"/>
      <c r="Z3" s="69"/>
    </row>
    <row r="4" spans="1:26" ht="35.450000000000003" customHeight="1" thickBot="1" x14ac:dyDescent="0.4">
      <c r="A4" s="539"/>
      <c r="B4" s="539"/>
      <c r="C4" s="539"/>
      <c r="D4" s="539"/>
      <c r="E4" s="539"/>
      <c r="F4" s="539"/>
      <c r="G4" s="539"/>
      <c r="H4" s="539"/>
      <c r="I4" s="539"/>
      <c r="J4" s="539"/>
      <c r="K4" s="539"/>
      <c r="L4" s="539"/>
      <c r="M4" s="70"/>
      <c r="N4" s="65"/>
      <c r="O4" s="64"/>
      <c r="P4" s="64"/>
      <c r="Q4" s="67"/>
      <c r="R4" s="67"/>
      <c r="S4" s="67"/>
      <c r="T4" s="67"/>
      <c r="U4" s="67"/>
      <c r="V4" s="67"/>
      <c r="W4" s="67"/>
      <c r="X4" s="67"/>
      <c r="Y4" s="67"/>
      <c r="Z4" s="67"/>
    </row>
    <row r="5" spans="1:26" ht="35.450000000000003" customHeight="1" thickBot="1" x14ac:dyDescent="0.25">
      <c r="A5" s="519" t="s">
        <v>292</v>
      </c>
      <c r="B5" s="444"/>
      <c r="C5" s="444"/>
      <c r="D5" s="445"/>
      <c r="E5" s="510" t="s">
        <v>314</v>
      </c>
      <c r="F5" s="511"/>
      <c r="G5" s="511"/>
      <c r="H5" s="512"/>
      <c r="I5" s="71"/>
      <c r="J5" s="72"/>
      <c r="K5" s="72"/>
      <c r="L5" s="72"/>
      <c r="M5" s="62"/>
      <c r="N5" s="62"/>
      <c r="O5" s="62"/>
      <c r="P5" s="62"/>
      <c r="Q5" s="62"/>
      <c r="R5" s="62"/>
    </row>
    <row r="6" spans="1:26" ht="35.450000000000003" customHeight="1" x14ac:dyDescent="0.2">
      <c r="A6" s="446"/>
      <c r="B6" s="447"/>
      <c r="C6" s="447"/>
      <c r="D6" s="448"/>
      <c r="E6" s="592" t="s">
        <v>309</v>
      </c>
      <c r="F6" s="593"/>
      <c r="G6" s="596" t="s">
        <v>310</v>
      </c>
      <c r="H6" s="597"/>
      <c r="I6" s="62"/>
      <c r="J6" s="62"/>
      <c r="K6" s="62"/>
      <c r="L6" s="62"/>
      <c r="M6" s="62"/>
      <c r="N6" s="62"/>
      <c r="O6" s="62"/>
      <c r="P6" s="62"/>
      <c r="Q6" s="62"/>
      <c r="R6" s="62"/>
    </row>
    <row r="7" spans="1:26" ht="35.450000000000003" customHeight="1" thickBot="1" x14ac:dyDescent="0.25">
      <c r="A7" s="446"/>
      <c r="B7" s="447"/>
      <c r="C7" s="447"/>
      <c r="D7" s="448"/>
      <c r="E7" s="594"/>
      <c r="F7" s="595"/>
      <c r="G7" s="598"/>
      <c r="H7" s="599"/>
      <c r="I7" s="62"/>
      <c r="J7" s="62"/>
      <c r="K7" s="62"/>
      <c r="L7" s="62"/>
      <c r="M7" s="62"/>
      <c r="N7" s="62"/>
      <c r="O7" s="62"/>
      <c r="P7" s="62"/>
      <c r="Q7" s="62"/>
      <c r="R7" s="62"/>
    </row>
    <row r="8" spans="1:26" ht="35.450000000000003" customHeight="1" x14ac:dyDescent="0.2">
      <c r="A8" s="446"/>
      <c r="B8" s="447"/>
      <c r="C8" s="447"/>
      <c r="D8" s="448"/>
      <c r="E8" s="513" t="s">
        <v>247</v>
      </c>
      <c r="F8" s="516" t="s">
        <v>248</v>
      </c>
      <c r="G8" s="513" t="s">
        <v>247</v>
      </c>
      <c r="H8" s="516" t="s">
        <v>248</v>
      </c>
      <c r="I8" s="62"/>
      <c r="J8" s="62"/>
      <c r="K8" s="62"/>
      <c r="L8" s="62"/>
      <c r="M8" s="62"/>
      <c r="N8" s="62"/>
      <c r="O8" s="62"/>
      <c r="P8" s="62"/>
      <c r="Q8" s="62"/>
      <c r="R8" s="62"/>
    </row>
    <row r="9" spans="1:26" ht="35.450000000000003" customHeight="1" x14ac:dyDescent="0.2">
      <c r="A9" s="446"/>
      <c r="B9" s="447"/>
      <c r="C9" s="447"/>
      <c r="D9" s="448"/>
      <c r="E9" s="514"/>
      <c r="F9" s="517"/>
      <c r="G9" s="514"/>
      <c r="H9" s="517"/>
      <c r="I9" s="62"/>
      <c r="J9" s="62"/>
      <c r="K9" s="62"/>
      <c r="L9" s="62"/>
      <c r="M9" s="62"/>
      <c r="N9" s="62"/>
      <c r="O9" s="62"/>
      <c r="P9" s="62"/>
      <c r="Q9" s="62"/>
      <c r="R9" s="62"/>
    </row>
    <row r="10" spans="1:26" ht="35.450000000000003" customHeight="1" thickBot="1" x14ac:dyDescent="0.25">
      <c r="A10" s="449"/>
      <c r="B10" s="450"/>
      <c r="C10" s="450"/>
      <c r="D10" s="499"/>
      <c r="E10" s="515"/>
      <c r="F10" s="518"/>
      <c r="G10" s="515"/>
      <c r="H10" s="518"/>
      <c r="I10" s="62"/>
      <c r="J10" s="62"/>
      <c r="K10" s="62"/>
      <c r="L10" s="62"/>
      <c r="M10" s="62"/>
      <c r="N10" s="62"/>
      <c r="O10" s="62"/>
      <c r="P10" s="62"/>
      <c r="Q10" s="62"/>
      <c r="R10" s="62"/>
    </row>
    <row r="11" spans="1:26" ht="35.450000000000003" customHeight="1" x14ac:dyDescent="0.2">
      <c r="A11" s="524" t="s">
        <v>249</v>
      </c>
      <c r="B11" s="525"/>
      <c r="C11" s="576" t="s">
        <v>0</v>
      </c>
      <c r="D11" s="541"/>
      <c r="E11" s="109"/>
      <c r="F11" s="110"/>
      <c r="G11" s="111"/>
      <c r="H11" s="112"/>
      <c r="I11" s="62"/>
      <c r="J11" s="62"/>
      <c r="K11" s="62"/>
      <c r="L11" s="62"/>
      <c r="M11" s="62"/>
      <c r="N11" s="62"/>
      <c r="O11" s="62"/>
      <c r="P11" s="62"/>
      <c r="Q11" s="62"/>
      <c r="R11" s="62">
        <f t="shared" ref="R11:R22" si="0">E11*F11*G11*H11*$R$2</f>
        <v>0</v>
      </c>
    </row>
    <row r="12" spans="1:26" ht="35.450000000000003" customHeight="1" x14ac:dyDescent="0.2">
      <c r="A12" s="526"/>
      <c r="B12" s="527"/>
      <c r="C12" s="581" t="s">
        <v>1</v>
      </c>
      <c r="D12" s="542"/>
      <c r="E12" s="113"/>
      <c r="F12" s="114"/>
      <c r="G12" s="115"/>
      <c r="H12" s="116"/>
      <c r="I12" s="62"/>
      <c r="J12" s="62"/>
      <c r="K12" s="62"/>
      <c r="L12" s="62"/>
      <c r="M12" s="62"/>
      <c r="N12" s="62"/>
      <c r="O12" s="62"/>
      <c r="P12" s="62"/>
      <c r="Q12" s="62"/>
      <c r="R12" s="62">
        <f t="shared" si="0"/>
        <v>0</v>
      </c>
    </row>
    <row r="13" spans="1:26" ht="35.450000000000003" customHeight="1" x14ac:dyDescent="0.2">
      <c r="A13" s="526"/>
      <c r="B13" s="527"/>
      <c r="C13" s="581" t="s">
        <v>2</v>
      </c>
      <c r="D13" s="542"/>
      <c r="E13" s="113"/>
      <c r="F13" s="114"/>
      <c r="G13" s="115"/>
      <c r="H13" s="116"/>
      <c r="I13" s="62"/>
      <c r="J13" s="62"/>
      <c r="K13" s="62"/>
      <c r="L13" s="62"/>
      <c r="M13" s="62"/>
      <c r="N13" s="62"/>
      <c r="O13" s="62"/>
      <c r="P13" s="62"/>
      <c r="Q13" s="62"/>
      <c r="R13" s="62">
        <f t="shared" si="0"/>
        <v>0</v>
      </c>
    </row>
    <row r="14" spans="1:26" ht="35.450000000000003" customHeight="1" x14ac:dyDescent="0.2">
      <c r="A14" s="526"/>
      <c r="B14" s="527"/>
      <c r="C14" s="581" t="s">
        <v>3</v>
      </c>
      <c r="D14" s="542"/>
      <c r="E14" s="113"/>
      <c r="F14" s="114"/>
      <c r="G14" s="115"/>
      <c r="H14" s="116"/>
      <c r="I14" s="62"/>
      <c r="J14" s="62"/>
      <c r="K14" s="62"/>
      <c r="L14" s="62"/>
      <c r="M14" s="62"/>
      <c r="N14" s="62"/>
      <c r="O14" s="62"/>
      <c r="P14" s="62"/>
      <c r="Q14" s="62"/>
      <c r="R14" s="62">
        <f t="shared" si="0"/>
        <v>0</v>
      </c>
    </row>
    <row r="15" spans="1:26" ht="35.450000000000003" customHeight="1" x14ac:dyDescent="0.2">
      <c r="A15" s="526"/>
      <c r="B15" s="527"/>
      <c r="C15" s="581" t="s">
        <v>6</v>
      </c>
      <c r="D15" s="542"/>
      <c r="E15" s="113"/>
      <c r="F15" s="114"/>
      <c r="G15" s="115"/>
      <c r="H15" s="116"/>
      <c r="I15" s="62"/>
      <c r="J15" s="62"/>
      <c r="K15" s="62"/>
      <c r="L15" s="62"/>
      <c r="M15" s="62"/>
      <c r="N15" s="62"/>
      <c r="O15" s="62"/>
      <c r="P15" s="62"/>
      <c r="Q15" s="62"/>
      <c r="R15" s="62">
        <f t="shared" si="0"/>
        <v>0</v>
      </c>
    </row>
    <row r="16" spans="1:26" ht="35.450000000000003" customHeight="1" thickBot="1" x14ac:dyDescent="0.25">
      <c r="A16" s="528"/>
      <c r="B16" s="529"/>
      <c r="C16" s="582" t="s">
        <v>255</v>
      </c>
      <c r="D16" s="583"/>
      <c r="E16" s="117"/>
      <c r="F16" s="118"/>
      <c r="G16" s="119"/>
      <c r="H16" s="120"/>
      <c r="I16" s="62"/>
      <c r="J16" s="62"/>
      <c r="K16" s="62"/>
      <c r="L16" s="62"/>
      <c r="M16" s="62"/>
      <c r="N16" s="62"/>
      <c r="O16" s="62"/>
      <c r="P16" s="62"/>
      <c r="Q16" s="62"/>
      <c r="R16" s="62">
        <f t="shared" si="0"/>
        <v>0</v>
      </c>
    </row>
    <row r="17" spans="1:18" ht="35.450000000000003" customHeight="1" x14ac:dyDescent="0.2">
      <c r="A17" s="524" t="s">
        <v>250</v>
      </c>
      <c r="B17" s="525"/>
      <c r="C17" s="576" t="s">
        <v>15</v>
      </c>
      <c r="D17" s="541"/>
      <c r="E17" s="111"/>
      <c r="F17" s="110"/>
      <c r="G17" s="111"/>
      <c r="H17" s="112"/>
      <c r="I17" s="62"/>
      <c r="J17" s="62"/>
      <c r="K17" s="62"/>
      <c r="L17" s="62"/>
      <c r="M17" s="62"/>
      <c r="N17" s="62"/>
      <c r="O17" s="62"/>
      <c r="P17" s="62"/>
      <c r="Q17" s="62"/>
      <c r="R17" s="62">
        <f t="shared" si="0"/>
        <v>0</v>
      </c>
    </row>
    <row r="18" spans="1:18" ht="35.450000000000003" customHeight="1" thickBot="1" x14ac:dyDescent="0.25">
      <c r="A18" s="528"/>
      <c r="B18" s="529"/>
      <c r="C18" s="579" t="s">
        <v>16</v>
      </c>
      <c r="D18" s="580"/>
      <c r="E18" s="121"/>
      <c r="F18" s="122"/>
      <c r="G18" s="121"/>
      <c r="H18" s="123"/>
      <c r="I18" s="62"/>
      <c r="J18" s="62"/>
      <c r="K18" s="62"/>
      <c r="L18" s="62"/>
      <c r="M18" s="62"/>
      <c r="N18" s="62"/>
      <c r="O18" s="62"/>
      <c r="P18" s="62"/>
      <c r="Q18" s="62"/>
      <c r="R18" s="62">
        <f t="shared" si="0"/>
        <v>0</v>
      </c>
    </row>
    <row r="19" spans="1:18" ht="35.450000000000003" customHeight="1" thickBot="1" x14ac:dyDescent="0.25">
      <c r="A19" s="534" t="s">
        <v>258</v>
      </c>
      <c r="B19" s="535"/>
      <c r="C19" s="529"/>
      <c r="D19" s="537"/>
      <c r="E19" s="124"/>
      <c r="F19" s="125"/>
      <c r="G19" s="124"/>
      <c r="H19" s="126"/>
      <c r="I19" s="62"/>
      <c r="J19" s="62"/>
      <c r="K19" s="62"/>
      <c r="L19" s="62"/>
      <c r="M19" s="62"/>
      <c r="N19" s="62"/>
      <c r="O19" s="62"/>
      <c r="P19" s="62"/>
      <c r="Q19" s="62"/>
      <c r="R19" s="62">
        <f t="shared" si="0"/>
        <v>0</v>
      </c>
    </row>
    <row r="20" spans="1:18" ht="50.45" customHeight="1" thickBot="1" x14ac:dyDescent="0.25">
      <c r="A20" s="538" t="s">
        <v>295</v>
      </c>
      <c r="B20" s="535"/>
      <c r="C20" s="535"/>
      <c r="D20" s="536"/>
      <c r="E20" s="127"/>
      <c r="F20" s="128"/>
      <c r="G20" s="127"/>
      <c r="H20" s="129"/>
      <c r="I20" s="62"/>
      <c r="J20" s="62"/>
      <c r="K20" s="62"/>
      <c r="L20" s="62"/>
      <c r="M20" s="62"/>
      <c r="N20" s="62"/>
      <c r="O20" s="62"/>
      <c r="P20" s="62"/>
      <c r="Q20" s="62"/>
      <c r="R20" s="62">
        <f t="shared" si="0"/>
        <v>0</v>
      </c>
    </row>
    <row r="21" spans="1:18" ht="35.450000000000003" customHeight="1" thickBot="1" x14ac:dyDescent="0.25">
      <c r="A21" s="534" t="s">
        <v>265</v>
      </c>
      <c r="B21" s="535"/>
      <c r="C21" s="535"/>
      <c r="D21" s="536"/>
      <c r="E21" s="124"/>
      <c r="F21" s="125"/>
      <c r="G21" s="124"/>
      <c r="H21" s="126"/>
      <c r="I21" s="62"/>
      <c r="J21" s="62"/>
      <c r="K21" s="62"/>
      <c r="L21" s="62"/>
      <c r="M21" s="62"/>
      <c r="N21" s="62"/>
      <c r="O21" s="62"/>
      <c r="P21" s="62"/>
      <c r="Q21" s="62"/>
      <c r="R21" s="62">
        <f t="shared" si="0"/>
        <v>0</v>
      </c>
    </row>
    <row r="22" spans="1:18" ht="35.450000000000003" customHeight="1" thickBot="1" x14ac:dyDescent="0.25">
      <c r="A22" s="534" t="s">
        <v>255</v>
      </c>
      <c r="B22" s="535"/>
      <c r="C22" s="535"/>
      <c r="D22" s="536"/>
      <c r="E22" s="127"/>
      <c r="F22" s="128"/>
      <c r="G22" s="127"/>
      <c r="H22" s="129"/>
      <c r="I22" s="62"/>
      <c r="J22" s="62"/>
      <c r="K22" s="62"/>
      <c r="L22" s="62"/>
      <c r="M22" s="62"/>
      <c r="N22" s="62"/>
      <c r="O22" s="62"/>
      <c r="P22" s="62"/>
      <c r="Q22" s="62"/>
      <c r="R22" s="62">
        <f t="shared" si="0"/>
        <v>0</v>
      </c>
    </row>
    <row r="23" spans="1:18" ht="35.450000000000003" customHeight="1" x14ac:dyDescent="0.2"/>
    <row r="24" spans="1:18" s="8" customFormat="1" ht="15" x14ac:dyDescent="0.2">
      <c r="A24" s="187" t="s">
        <v>431</v>
      </c>
    </row>
    <row r="25" spans="1:18" s="8" customFormat="1" ht="15" x14ac:dyDescent="0.2">
      <c r="A25" s="191" t="s">
        <v>432</v>
      </c>
    </row>
    <row r="26" spans="1:18" s="8" customFormat="1" ht="15" x14ac:dyDescent="0.2">
      <c r="A26" s="336" t="s">
        <v>512</v>
      </c>
      <c r="B26" s="336"/>
      <c r="C26" s="336"/>
      <c r="D26" s="336"/>
      <c r="E26" s="336"/>
      <c r="F26" s="336"/>
      <c r="G26" s="336"/>
      <c r="H26" s="336"/>
      <c r="I26" s="336"/>
      <c r="J26" s="336"/>
      <c r="K26" s="336"/>
      <c r="L26" s="336"/>
    </row>
  </sheetData>
  <sheetProtection algorithmName="SHA-512" hashValue="XGafZHSPhB+nyoNnJnZlYTCrFmoxiMo+JiLFaJTQuVEbNNbYDpzXLB/naos5SrogguSDrOAI5d9TkjgTU9SCiQ==" saltValue="YLunLPEhPyY+3IiB6n7+GA==" spinCount="100000" sheet="1" objects="1" scenarios="1" selectLockedCells="1"/>
  <mergeCells count="32">
    <mergeCell ref="A26:L26"/>
    <mergeCell ref="C13:D13"/>
    <mergeCell ref="C15:D15"/>
    <mergeCell ref="C16:D16"/>
    <mergeCell ref="N1:P1"/>
    <mergeCell ref="G8:G10"/>
    <mergeCell ref="H8:H10"/>
    <mergeCell ref="C14:D14"/>
    <mergeCell ref="A2:I2"/>
    <mergeCell ref="A3:L4"/>
    <mergeCell ref="A1:D1"/>
    <mergeCell ref="E1:F1"/>
    <mergeCell ref="G1:H1"/>
    <mergeCell ref="I1:M1"/>
    <mergeCell ref="M2:P2"/>
    <mergeCell ref="M3:P3"/>
    <mergeCell ref="A22:D22"/>
    <mergeCell ref="E5:H5"/>
    <mergeCell ref="E6:F7"/>
    <mergeCell ref="G6:H7"/>
    <mergeCell ref="A17:B18"/>
    <mergeCell ref="C17:D17"/>
    <mergeCell ref="C18:D18"/>
    <mergeCell ref="A19:D19"/>
    <mergeCell ref="A20:D20"/>
    <mergeCell ref="A21:D21"/>
    <mergeCell ref="A11:B16"/>
    <mergeCell ref="C11:D11"/>
    <mergeCell ref="C12:D12"/>
    <mergeCell ref="A5:D10"/>
    <mergeCell ref="E8:E10"/>
    <mergeCell ref="F8:F10"/>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01" t="s">
        <v>239</v>
      </c>
      <c r="B1" s="402"/>
      <c r="C1" s="402"/>
      <c r="D1" s="402"/>
      <c r="E1" s="601" t="s">
        <v>315</v>
      </c>
      <c r="F1" s="601"/>
      <c r="G1" s="601"/>
      <c r="H1" s="601"/>
      <c r="I1" s="402" t="s">
        <v>316</v>
      </c>
      <c r="J1" s="402"/>
      <c r="K1" s="402"/>
      <c r="L1" s="454"/>
      <c r="M1" s="68"/>
      <c r="N1" s="4">
        <f>N9*N10*N11*N12*N13*N14*N15*N16*N17*N18*N19*N20*N21</f>
        <v>0</v>
      </c>
    </row>
    <row r="2" spans="1:20" ht="35.450000000000003" customHeight="1" x14ac:dyDescent="0.2">
      <c r="A2" s="441" t="s">
        <v>393</v>
      </c>
      <c r="B2" s="441"/>
      <c r="C2" s="441"/>
      <c r="D2" s="441"/>
      <c r="E2" s="441"/>
      <c r="F2" s="441"/>
      <c r="G2" s="441"/>
      <c r="H2" s="73"/>
      <c r="I2" s="73"/>
      <c r="J2" s="74"/>
      <c r="K2" s="337" t="str">
        <f>"IČO: "&amp;Introduction!C12</f>
        <v xml:space="preserve">IČO: </v>
      </c>
      <c r="L2" s="337"/>
      <c r="N2" s="3">
        <v>0</v>
      </c>
    </row>
    <row r="3" spans="1:20" ht="35.450000000000003" customHeight="1" thickBot="1" x14ac:dyDescent="0.25">
      <c r="A3" s="539" t="s">
        <v>486</v>
      </c>
      <c r="B3" s="539"/>
      <c r="C3" s="539"/>
      <c r="D3" s="539"/>
      <c r="E3" s="539"/>
      <c r="F3" s="539"/>
      <c r="G3" s="539"/>
      <c r="H3" s="539"/>
      <c r="I3" s="539"/>
      <c r="J3" s="75"/>
      <c r="K3" s="358" t="str">
        <f>Introduction!D4&amp;Introduction!E4</f>
        <v>4.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7"/>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38"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M21" s="62"/>
      <c r="N21" s="62">
        <f t="shared" si="0"/>
        <v>0</v>
      </c>
      <c r="O21" s="62"/>
      <c r="P21" s="62"/>
      <c r="Q21" s="62"/>
      <c r="R21" s="62"/>
      <c r="S21" s="62"/>
      <c r="T21" s="62"/>
    </row>
    <row r="22" spans="1:20" ht="35.450000000000003" customHeight="1" x14ac:dyDescent="0.2"/>
    <row r="23" spans="1:20" s="8" customFormat="1" ht="15" x14ac:dyDescent="0.2">
      <c r="A23" s="187" t="s">
        <v>433</v>
      </c>
    </row>
    <row r="24" spans="1:20" s="8" customFormat="1" ht="15" x14ac:dyDescent="0.2">
      <c r="A24" s="187" t="s">
        <v>434</v>
      </c>
    </row>
    <row r="25" spans="1:20" s="8" customFormat="1" ht="15" x14ac:dyDescent="0.2">
      <c r="A25" s="187" t="s">
        <v>435</v>
      </c>
    </row>
  </sheetData>
  <sheetProtection algorithmName="SHA-512" hashValue="MD0ApJWnycd9kBn8Bbt6oxHhmyNOtZSYGEmZX64ziXkqgxI4CAjkc71JcgVbi47Izi73nsQ5OTRb0L/mqanDxw==" saltValue="FUv0wZ0iX3Ro25KCBzndcQ==" spinCount="100000" sheet="1" objects="1" scenarios="1" selectLockedCells="1"/>
  <mergeCells count="35">
    <mergeCell ref="A21:D21"/>
    <mergeCell ref="A2:G2"/>
    <mergeCell ref="K6:K8"/>
    <mergeCell ref="L6:L8"/>
    <mergeCell ref="K4:L5"/>
    <mergeCell ref="A15:B16"/>
    <mergeCell ref="C15:D15"/>
    <mergeCell ref="C16:D16"/>
    <mergeCell ref="A17:D17"/>
    <mergeCell ref="A18:D18"/>
    <mergeCell ref="A19:D19"/>
    <mergeCell ref="I6:I8"/>
    <mergeCell ref="J6:J8"/>
    <mergeCell ref="A9:B14"/>
    <mergeCell ref="C9:D9"/>
    <mergeCell ref="C12:D12"/>
    <mergeCell ref="C13:D13"/>
    <mergeCell ref="C14:D14"/>
    <mergeCell ref="K3:L3"/>
    <mergeCell ref="A4:D8"/>
    <mergeCell ref="E4:J4"/>
    <mergeCell ref="E5:F5"/>
    <mergeCell ref="G5:H5"/>
    <mergeCell ref="I5:J5"/>
    <mergeCell ref="E6:E8"/>
    <mergeCell ref="F6:F8"/>
    <mergeCell ref="G6:G8"/>
    <mergeCell ref="H6:H8"/>
    <mergeCell ref="A3:I3"/>
    <mergeCell ref="A1:D1"/>
    <mergeCell ref="I1:L1"/>
    <mergeCell ref="E1:H1"/>
    <mergeCell ref="K2:L2"/>
    <mergeCell ref="C11:D11"/>
    <mergeCell ref="C10:D10"/>
  </mergeCells>
  <dataValidations count="1">
    <dataValidation type="decimal" operator="greaterThan" allowBlank="1" showErrorMessage="1" errorTitle="CHYBA | ERROR" error="Zadejte kladné číslo | Enter a positive number" sqref="E9:L16 E17:F21 G18:L21 K17: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01" t="s">
        <v>239</v>
      </c>
      <c r="B1" s="402"/>
      <c r="C1" s="402"/>
      <c r="D1" s="402"/>
      <c r="E1" s="606" t="s">
        <v>319</v>
      </c>
      <c r="F1" s="606"/>
      <c r="G1" s="606"/>
      <c r="H1" s="606"/>
      <c r="I1" s="402" t="s">
        <v>316</v>
      </c>
      <c r="J1" s="402"/>
      <c r="K1" s="402"/>
      <c r="L1" s="454"/>
      <c r="M1" s="68"/>
      <c r="N1" s="4">
        <f>N9*N10*N11*N12*N13*N14*N15*N16*N17*N18*N19*N20*N21</f>
        <v>0</v>
      </c>
    </row>
    <row r="2" spans="1:20" ht="35.450000000000003" customHeight="1" x14ac:dyDescent="0.2">
      <c r="A2" s="441" t="s">
        <v>394</v>
      </c>
      <c r="B2" s="441"/>
      <c r="C2" s="441"/>
      <c r="D2" s="441"/>
      <c r="E2" s="441"/>
      <c r="F2" s="441"/>
      <c r="G2" s="441"/>
      <c r="H2" s="152"/>
      <c r="I2" s="152"/>
      <c r="J2" s="74"/>
      <c r="K2" s="337" t="str">
        <f>"IČO: "&amp;Introduction!C12</f>
        <v xml:space="preserve">IČO: </v>
      </c>
      <c r="L2" s="337"/>
      <c r="N2" s="3">
        <v>0</v>
      </c>
    </row>
    <row r="3" spans="1:20" ht="35.450000000000003" customHeight="1" thickBot="1" x14ac:dyDescent="0.25">
      <c r="A3" s="442" t="s">
        <v>487</v>
      </c>
      <c r="B3" s="442"/>
      <c r="C3" s="442"/>
      <c r="D3" s="442"/>
      <c r="E3" s="442"/>
      <c r="F3" s="442"/>
      <c r="G3" s="442"/>
      <c r="H3" s="442"/>
      <c r="I3" s="442"/>
      <c r="J3" s="75"/>
      <c r="K3" s="358" t="str">
        <f>Introduction!D4&amp;Introduction!E4</f>
        <v>4.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7"/>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38"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N21" s="3">
        <f t="shared" si="0"/>
        <v>0</v>
      </c>
    </row>
    <row r="22" spans="1:20" ht="35.450000000000003" customHeight="1" x14ac:dyDescent="0.2"/>
    <row r="23" spans="1:20" s="8" customFormat="1" ht="15" x14ac:dyDescent="0.2">
      <c r="A23" s="187" t="s">
        <v>433</v>
      </c>
    </row>
    <row r="24" spans="1:20" s="8" customFormat="1" ht="15" x14ac:dyDescent="0.2">
      <c r="A24" s="187" t="s">
        <v>434</v>
      </c>
    </row>
    <row r="25" spans="1:20" s="8" customFormat="1" ht="15" x14ac:dyDescent="0.2">
      <c r="A25" s="187" t="s">
        <v>435</v>
      </c>
    </row>
  </sheetData>
  <sheetProtection algorithmName="SHA-512" hashValue="GCEO/uFQG5JhFr/oMbQ35PM+jpUCHJMktuB0vLwDNQZgsMT4XNywlUhkf84vSGJkAEwEc2nsB8VWQngHdFonJA==" saltValue="/JnpuF34FunbGJBu96dU5g=="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46506E"/>
  </sheetPr>
  <dimension ref="A1:T26"/>
  <sheetViews>
    <sheetView showGridLines="0" zoomScale="80" zoomScaleNormal="80" workbookViewId="0">
      <selection activeCell="E9" sqref="E9"/>
    </sheetView>
  </sheetViews>
  <sheetFormatPr defaultRowHeight="12.75" x14ac:dyDescent="0.2"/>
  <cols>
    <col min="1" max="4" width="10" customWidth="1"/>
    <col min="5" max="12" width="20.7109375" customWidth="1"/>
    <col min="13" max="13" width="10" customWidth="1"/>
    <col min="14" max="14" width="12.7109375" hidden="1" customWidth="1"/>
    <col min="15" max="20" width="10" customWidth="1"/>
  </cols>
  <sheetData>
    <row r="1" spans="1:20" ht="29.45" customHeight="1" x14ac:dyDescent="0.2">
      <c r="A1" s="401" t="s">
        <v>239</v>
      </c>
      <c r="B1" s="402"/>
      <c r="C1" s="402"/>
      <c r="D1" s="402"/>
      <c r="E1" s="607" t="s">
        <v>320</v>
      </c>
      <c r="F1" s="607"/>
      <c r="G1" s="607"/>
      <c r="H1" s="607"/>
      <c r="I1" s="402" t="s">
        <v>316</v>
      </c>
      <c r="J1" s="402"/>
      <c r="K1" s="402"/>
      <c r="L1" s="454"/>
      <c r="M1" s="34"/>
      <c r="N1" s="1">
        <f>N9*N10*N11*N12*N13*N14*N15*N16*N17*N18*N19*N20*N21</f>
        <v>0</v>
      </c>
    </row>
    <row r="2" spans="1:20" ht="35.450000000000003" customHeight="1" x14ac:dyDescent="0.2">
      <c r="A2" s="441" t="s">
        <v>395</v>
      </c>
      <c r="B2" s="441"/>
      <c r="C2" s="441"/>
      <c r="D2" s="441"/>
      <c r="E2" s="441"/>
      <c r="F2" s="441"/>
      <c r="G2" s="441"/>
      <c r="H2" s="152"/>
      <c r="I2" s="152"/>
      <c r="J2" s="37"/>
      <c r="K2" s="609" t="str">
        <f>"IČO: "&amp;Introduction!C12</f>
        <v xml:space="preserve">IČO: </v>
      </c>
      <c r="L2" s="609"/>
      <c r="N2">
        <v>0</v>
      </c>
    </row>
    <row r="3" spans="1:20" ht="35.450000000000003" customHeight="1" thickBot="1" x14ac:dyDescent="0.25">
      <c r="A3" s="442" t="s">
        <v>488</v>
      </c>
      <c r="B3" s="442"/>
      <c r="C3" s="442"/>
      <c r="D3" s="442"/>
      <c r="E3" s="442"/>
      <c r="F3" s="442"/>
      <c r="G3" s="442"/>
      <c r="H3" s="442"/>
      <c r="I3" s="442"/>
      <c r="J3" s="38"/>
      <c r="K3" s="608" t="str">
        <f>Introduction!D4&amp;Introduction!E4</f>
        <v>4. quarter 2025</v>
      </c>
      <c r="L3" s="608"/>
    </row>
    <row r="4" spans="1:20" ht="35.450000000000003" customHeight="1" thickBot="1" x14ac:dyDescent="0.25">
      <c r="A4" s="519" t="s">
        <v>292</v>
      </c>
      <c r="B4" s="444"/>
      <c r="C4" s="444"/>
      <c r="D4" s="444"/>
      <c r="E4" s="510" t="s">
        <v>317</v>
      </c>
      <c r="F4" s="511"/>
      <c r="G4" s="511"/>
      <c r="H4" s="511"/>
      <c r="I4" s="511"/>
      <c r="J4" s="512"/>
      <c r="K4" s="602" t="s">
        <v>318</v>
      </c>
      <c r="L4" s="603"/>
      <c r="M4" s="27"/>
      <c r="N4" s="27"/>
      <c r="O4" s="27"/>
      <c r="P4" s="27"/>
    </row>
    <row r="5" spans="1:20" ht="35.450000000000003" customHeight="1" thickBot="1" x14ac:dyDescent="0.25">
      <c r="A5" s="446"/>
      <c r="B5" s="447"/>
      <c r="C5" s="447"/>
      <c r="D5" s="447"/>
      <c r="E5" s="476" t="s">
        <v>294</v>
      </c>
      <c r="F5" s="477"/>
      <c r="G5" s="476" t="s">
        <v>281</v>
      </c>
      <c r="H5" s="478"/>
      <c r="I5" s="477" t="s">
        <v>282</v>
      </c>
      <c r="J5" s="478"/>
      <c r="K5" s="604"/>
      <c r="L5" s="605"/>
      <c r="M5" s="27"/>
      <c r="N5" s="27"/>
      <c r="O5" s="27"/>
      <c r="P5" s="27"/>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27"/>
      <c r="N6" s="27"/>
      <c r="O6" s="27"/>
      <c r="P6" s="27"/>
    </row>
    <row r="7" spans="1:20" ht="35.450000000000003" customHeight="1" x14ac:dyDescent="0.2">
      <c r="A7" s="446"/>
      <c r="B7" s="447"/>
      <c r="C7" s="447"/>
      <c r="D7" s="447"/>
      <c r="E7" s="514"/>
      <c r="F7" s="517"/>
      <c r="G7" s="514"/>
      <c r="H7" s="517"/>
      <c r="I7" s="514"/>
      <c r="J7" s="517"/>
      <c r="K7" s="514"/>
      <c r="L7" s="517"/>
      <c r="M7" s="27"/>
      <c r="N7" s="27"/>
      <c r="O7" s="27"/>
      <c r="P7" s="27"/>
      <c r="Q7" s="27"/>
      <c r="R7" s="27"/>
      <c r="S7" s="27"/>
      <c r="T7" s="27"/>
    </row>
    <row r="8" spans="1:20" ht="35.450000000000003" customHeight="1" thickBot="1" x14ac:dyDescent="0.25">
      <c r="A8" s="449"/>
      <c r="B8" s="450"/>
      <c r="C8" s="450"/>
      <c r="D8" s="450"/>
      <c r="E8" s="515"/>
      <c r="F8" s="518"/>
      <c r="G8" s="515"/>
      <c r="H8" s="518"/>
      <c r="I8" s="515"/>
      <c r="J8" s="518"/>
      <c r="K8" s="515"/>
      <c r="L8" s="518"/>
      <c r="M8" s="27"/>
      <c r="N8" s="27"/>
      <c r="O8" s="27"/>
      <c r="P8" s="27"/>
      <c r="Q8" s="27"/>
      <c r="R8" s="27"/>
      <c r="S8" s="27"/>
      <c r="T8" s="27"/>
    </row>
    <row r="9" spans="1:20" ht="35.450000000000003" customHeight="1" x14ac:dyDescent="0.2">
      <c r="A9" s="524" t="s">
        <v>249</v>
      </c>
      <c r="B9" s="525"/>
      <c r="C9" s="576" t="s">
        <v>0</v>
      </c>
      <c r="D9" s="541"/>
      <c r="E9" s="84"/>
      <c r="F9" s="96"/>
      <c r="G9" s="86"/>
      <c r="H9" s="87"/>
      <c r="I9" s="86"/>
      <c r="J9" s="87"/>
      <c r="K9" s="86"/>
      <c r="L9" s="87"/>
      <c r="M9" s="27"/>
      <c r="N9" s="27">
        <f t="shared" ref="N9:N21" si="0">E9*F9*G9*H9*I9*J9*K9*L9*$N$2</f>
        <v>0</v>
      </c>
      <c r="O9" s="27"/>
      <c r="P9" s="27"/>
      <c r="Q9" s="27"/>
      <c r="R9" s="27"/>
      <c r="S9" s="27"/>
      <c r="T9" s="27"/>
    </row>
    <row r="10" spans="1:20" ht="35.450000000000003" customHeight="1" x14ac:dyDescent="0.2">
      <c r="A10" s="526"/>
      <c r="B10" s="527"/>
      <c r="C10" s="581" t="s">
        <v>1</v>
      </c>
      <c r="D10" s="542"/>
      <c r="E10" s="88"/>
      <c r="F10" s="97"/>
      <c r="G10" s="90"/>
      <c r="H10" s="91"/>
      <c r="I10" s="90"/>
      <c r="J10" s="91"/>
      <c r="K10" s="90"/>
      <c r="L10" s="91"/>
      <c r="M10" s="27"/>
      <c r="N10" s="27">
        <f t="shared" si="0"/>
        <v>0</v>
      </c>
      <c r="O10" s="27"/>
      <c r="P10" s="27"/>
      <c r="Q10" s="27"/>
      <c r="R10" s="27"/>
      <c r="S10" s="27"/>
      <c r="T10" s="27"/>
    </row>
    <row r="11" spans="1:20" ht="35.450000000000003" customHeight="1" x14ac:dyDescent="0.2">
      <c r="A11" s="526"/>
      <c r="B11" s="527"/>
      <c r="C11" s="581" t="s">
        <v>2</v>
      </c>
      <c r="D11" s="542"/>
      <c r="E11" s="88"/>
      <c r="F11" s="97"/>
      <c r="G11" s="90"/>
      <c r="H11" s="91"/>
      <c r="I11" s="90"/>
      <c r="J11" s="91"/>
      <c r="K11" s="90"/>
      <c r="L11" s="91"/>
      <c r="M11" s="27"/>
      <c r="N11" s="27">
        <f t="shared" si="0"/>
        <v>0</v>
      </c>
      <c r="O11" s="27"/>
      <c r="P11" s="27"/>
      <c r="Q11" s="27"/>
      <c r="R11" s="27"/>
      <c r="S11" s="27"/>
      <c r="T11" s="27"/>
    </row>
    <row r="12" spans="1:20" ht="35.450000000000003" customHeight="1" x14ac:dyDescent="0.2">
      <c r="A12" s="526"/>
      <c r="B12" s="527"/>
      <c r="C12" s="581" t="s">
        <v>3</v>
      </c>
      <c r="D12" s="542"/>
      <c r="E12" s="88"/>
      <c r="F12" s="97"/>
      <c r="G12" s="90"/>
      <c r="H12" s="91"/>
      <c r="I12" s="90"/>
      <c r="J12" s="91"/>
      <c r="K12" s="90"/>
      <c r="L12" s="91"/>
      <c r="M12" s="27"/>
      <c r="N12" s="27">
        <f t="shared" si="0"/>
        <v>0</v>
      </c>
      <c r="O12" s="27"/>
      <c r="P12" s="27"/>
      <c r="Q12" s="27"/>
      <c r="R12" s="27"/>
      <c r="S12" s="27"/>
      <c r="T12" s="27"/>
    </row>
    <row r="13" spans="1:20" ht="35.450000000000003" customHeight="1" x14ac:dyDescent="0.2">
      <c r="A13" s="526"/>
      <c r="B13" s="527"/>
      <c r="C13" s="581" t="s">
        <v>6</v>
      </c>
      <c r="D13" s="542"/>
      <c r="E13" s="88"/>
      <c r="F13" s="97"/>
      <c r="G13" s="90"/>
      <c r="H13" s="91"/>
      <c r="I13" s="90"/>
      <c r="J13" s="91"/>
      <c r="K13" s="90"/>
      <c r="L13" s="91"/>
      <c r="M13" s="27"/>
      <c r="N13" s="27">
        <f t="shared" si="0"/>
        <v>0</v>
      </c>
      <c r="O13" s="27"/>
      <c r="P13" s="27"/>
      <c r="Q13" s="27"/>
      <c r="R13" s="27"/>
      <c r="S13" s="27"/>
      <c r="T13" s="27"/>
    </row>
    <row r="14" spans="1:20" ht="35.450000000000003" customHeight="1" thickBot="1" x14ac:dyDescent="0.25">
      <c r="A14" s="528"/>
      <c r="B14" s="529"/>
      <c r="C14" s="582" t="s">
        <v>255</v>
      </c>
      <c r="D14" s="583"/>
      <c r="E14" s="92"/>
      <c r="F14" s="100"/>
      <c r="G14" s="94"/>
      <c r="H14" s="95"/>
      <c r="I14" s="94"/>
      <c r="J14" s="95"/>
      <c r="K14" s="94"/>
      <c r="L14" s="95"/>
      <c r="M14" s="27"/>
      <c r="N14" s="27">
        <f t="shared" si="0"/>
        <v>0</v>
      </c>
      <c r="O14" s="27"/>
      <c r="P14" s="27"/>
      <c r="Q14" s="27"/>
      <c r="R14" s="27"/>
      <c r="S14" s="27"/>
      <c r="T14" s="27"/>
    </row>
    <row r="15" spans="1:20" ht="35.450000000000003" customHeight="1" x14ac:dyDescent="0.2">
      <c r="A15" s="524" t="s">
        <v>250</v>
      </c>
      <c r="B15" s="525"/>
      <c r="C15" s="576" t="s">
        <v>15</v>
      </c>
      <c r="D15" s="541"/>
      <c r="E15" s="86"/>
      <c r="F15" s="96"/>
      <c r="G15" s="86"/>
      <c r="H15" s="87"/>
      <c r="I15" s="86"/>
      <c r="J15" s="87"/>
      <c r="K15" s="86"/>
      <c r="L15" s="87"/>
      <c r="M15" s="27"/>
      <c r="N15" s="27">
        <f t="shared" si="0"/>
        <v>0</v>
      </c>
      <c r="O15" s="27"/>
      <c r="P15" s="27"/>
      <c r="Q15" s="27"/>
      <c r="R15" s="27"/>
      <c r="S15" s="27"/>
      <c r="T15" s="27"/>
    </row>
    <row r="16" spans="1:20" ht="35.450000000000003" customHeight="1" thickBot="1" x14ac:dyDescent="0.25">
      <c r="A16" s="528"/>
      <c r="B16" s="529"/>
      <c r="C16" s="579" t="s">
        <v>16</v>
      </c>
      <c r="D16" s="580"/>
      <c r="E16" s="98"/>
      <c r="F16" s="130"/>
      <c r="G16" s="98"/>
      <c r="H16" s="101"/>
      <c r="I16" s="98"/>
      <c r="J16" s="101"/>
      <c r="K16" s="98"/>
      <c r="L16" s="101"/>
      <c r="M16" s="27"/>
      <c r="N16" s="27">
        <f t="shared" si="0"/>
        <v>0</v>
      </c>
      <c r="O16" s="27"/>
      <c r="P16" s="27"/>
      <c r="Q16" s="27"/>
      <c r="R16" s="27"/>
      <c r="S16" s="27"/>
      <c r="T16" s="27"/>
    </row>
    <row r="17" spans="1:20" ht="35.450000000000003" customHeight="1" thickBot="1" x14ac:dyDescent="0.25">
      <c r="A17" s="534" t="s">
        <v>258</v>
      </c>
      <c r="B17" s="535"/>
      <c r="C17" s="529"/>
      <c r="D17" s="537"/>
      <c r="E17" s="131"/>
      <c r="F17" s="132"/>
      <c r="G17" s="180"/>
      <c r="H17" s="181"/>
      <c r="I17" s="180"/>
      <c r="J17" s="181"/>
      <c r="K17" s="131"/>
      <c r="L17" s="137"/>
      <c r="M17" s="27"/>
      <c r="N17" s="27">
        <f t="shared" si="0"/>
        <v>0</v>
      </c>
      <c r="O17" s="27"/>
      <c r="P17" s="27"/>
      <c r="Q17" s="27"/>
      <c r="R17" s="27"/>
      <c r="S17" s="27"/>
      <c r="T17" s="27"/>
    </row>
    <row r="18" spans="1:20" ht="51.95" customHeight="1" thickBot="1" x14ac:dyDescent="0.25">
      <c r="A18" s="538" t="s">
        <v>295</v>
      </c>
      <c r="B18" s="535"/>
      <c r="C18" s="535"/>
      <c r="D18" s="536"/>
      <c r="E18" s="103"/>
      <c r="F18" s="133"/>
      <c r="G18" s="103"/>
      <c r="H18" s="104"/>
      <c r="I18" s="103"/>
      <c r="J18" s="104"/>
      <c r="K18" s="103"/>
      <c r="L18" s="104"/>
      <c r="M18" s="27"/>
      <c r="N18" s="27">
        <f t="shared" si="0"/>
        <v>0</v>
      </c>
      <c r="O18" s="27"/>
      <c r="P18" s="27"/>
      <c r="Q18" s="27"/>
      <c r="R18" s="27"/>
      <c r="S18" s="27"/>
      <c r="T18" s="27"/>
    </row>
    <row r="19" spans="1:20" ht="35.450000000000003" customHeight="1" thickBot="1" x14ac:dyDescent="0.25">
      <c r="A19" s="534" t="s">
        <v>265</v>
      </c>
      <c r="B19" s="535"/>
      <c r="C19" s="535"/>
      <c r="D19" s="536"/>
      <c r="E19" s="134"/>
      <c r="F19" s="135"/>
      <c r="G19" s="134"/>
      <c r="H19" s="136"/>
      <c r="I19" s="134"/>
      <c r="J19" s="136"/>
      <c r="K19" s="134"/>
      <c r="L19" s="136"/>
      <c r="M19" s="27"/>
      <c r="N19" s="27">
        <f t="shared" si="0"/>
        <v>0</v>
      </c>
      <c r="O19" s="27"/>
      <c r="P19" s="27"/>
      <c r="Q19" s="27"/>
      <c r="R19" s="27"/>
      <c r="S19" s="27"/>
      <c r="T19" s="27"/>
    </row>
    <row r="20" spans="1:20" ht="35.450000000000003" customHeight="1" thickBot="1" x14ac:dyDescent="0.25">
      <c r="A20" s="148" t="s">
        <v>267</v>
      </c>
      <c r="B20" s="149"/>
      <c r="C20" s="149"/>
      <c r="D20" s="150"/>
      <c r="E20" s="103"/>
      <c r="F20" s="133"/>
      <c r="G20" s="103"/>
      <c r="H20" s="104"/>
      <c r="I20" s="103"/>
      <c r="J20" s="104"/>
      <c r="K20" s="103"/>
      <c r="L20" s="104"/>
      <c r="M20" s="27"/>
      <c r="N20" s="27">
        <f t="shared" si="0"/>
        <v>0</v>
      </c>
      <c r="O20" s="27"/>
      <c r="P20" s="27"/>
      <c r="Q20" s="27"/>
      <c r="R20" s="27"/>
      <c r="S20" s="27"/>
      <c r="T20" s="27"/>
    </row>
    <row r="21" spans="1:20" ht="35.450000000000003" customHeight="1" thickBot="1" x14ac:dyDescent="0.25">
      <c r="A21" s="534" t="s">
        <v>255</v>
      </c>
      <c r="B21" s="535"/>
      <c r="C21" s="535"/>
      <c r="D21" s="536"/>
      <c r="E21" s="103"/>
      <c r="F21" s="133"/>
      <c r="G21" s="103"/>
      <c r="H21" s="104"/>
      <c r="I21" s="103"/>
      <c r="J21" s="104"/>
      <c r="K21" s="103"/>
      <c r="L21" s="104"/>
      <c r="N21">
        <f t="shared" si="0"/>
        <v>0</v>
      </c>
    </row>
    <row r="22" spans="1:20" ht="35.450000000000003" customHeight="1" x14ac:dyDescent="0.2"/>
    <row r="23" spans="1:20" s="188" customFormat="1" ht="15" x14ac:dyDescent="0.2">
      <c r="A23" s="187" t="s">
        <v>433</v>
      </c>
    </row>
    <row r="24" spans="1:20" s="188" customFormat="1" ht="15" x14ac:dyDescent="0.2">
      <c r="A24" s="187" t="s">
        <v>434</v>
      </c>
    </row>
    <row r="25" spans="1:20" s="188" customFormat="1" ht="15" x14ac:dyDescent="0.2">
      <c r="A25" s="187" t="s">
        <v>435</v>
      </c>
    </row>
    <row r="26" spans="1:20" s="188" customFormat="1" x14ac:dyDescent="0.2"/>
  </sheetData>
  <sheetProtection algorithmName="SHA-512" hashValue="vy1kLRsoLiF5CQ8JGMbNh1cxDsTGxIlU6cd30rruixoX0DEHXhZmp8GgnQCl6sCrJoAWBTHlnELolFcqwT3skw==" saltValue="95dixCfHahR96fAsUqwWug=="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promptTitle="CHYBA | ERROR" prompt="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rgb="FFFF0000"/>
  </sheetPr>
  <dimension ref="A1:O110"/>
  <sheetViews>
    <sheetView showGridLines="0" topLeftCell="A4" zoomScale="70" zoomScaleNormal="70" workbookViewId="0">
      <selection activeCell="F6" sqref="F6"/>
    </sheetView>
  </sheetViews>
  <sheetFormatPr defaultColWidth="9.140625" defaultRowHeight="12.75" x14ac:dyDescent="0.2"/>
  <cols>
    <col min="1" max="1" width="3.42578125" style="3" bestFit="1" customWidth="1"/>
    <col min="2" max="2" width="14.7109375" style="3" customWidth="1"/>
    <col min="3" max="3" width="17.28515625" style="3" customWidth="1"/>
    <col min="4" max="4" width="44.85546875" style="3" customWidth="1"/>
    <col min="5" max="7" width="15.7109375" style="3" customWidth="1"/>
    <col min="8" max="10" width="22.7109375" style="3" customWidth="1"/>
    <col min="11" max="11" width="9.140625" style="3"/>
    <col min="12" max="12" width="20" style="3" hidden="1" customWidth="1"/>
    <col min="13" max="16384" width="9.140625" style="3"/>
  </cols>
  <sheetData>
    <row r="1" spans="1:12" ht="29.45" customHeight="1" x14ac:dyDescent="0.2">
      <c r="A1" s="240"/>
      <c r="B1" s="610" t="s">
        <v>239</v>
      </c>
      <c r="C1" s="610"/>
      <c r="D1" s="610"/>
      <c r="E1" s="611"/>
      <c r="F1" s="612" t="s">
        <v>306</v>
      </c>
      <c r="G1" s="610"/>
      <c r="H1" s="610"/>
      <c r="I1" s="610"/>
      <c r="J1" s="610"/>
      <c r="L1" s="3">
        <f>L6*L7*L8*L9*L10*L11*L12*L13</f>
        <v>0</v>
      </c>
    </row>
    <row r="2" spans="1:12" ht="35.450000000000003" customHeight="1" x14ac:dyDescent="0.2">
      <c r="A2" s="507" t="s">
        <v>414</v>
      </c>
      <c r="B2" s="507"/>
      <c r="C2" s="507"/>
      <c r="D2" s="507"/>
      <c r="E2" s="73"/>
      <c r="F2" s="73"/>
      <c r="G2" s="73"/>
      <c r="H2" s="73"/>
      <c r="I2" s="620" t="str">
        <f>"IČO: "&amp;Introduction!C12</f>
        <v xml:space="preserve">IČO: </v>
      </c>
      <c r="J2" s="620"/>
      <c r="L2" s="3">
        <v>0</v>
      </c>
    </row>
    <row r="3" spans="1:12" ht="43.5" customHeight="1" thickBot="1" x14ac:dyDescent="0.25">
      <c r="A3" s="621" t="s">
        <v>441</v>
      </c>
      <c r="B3" s="621"/>
      <c r="C3" s="621"/>
      <c r="D3" s="621"/>
      <c r="E3" s="621"/>
      <c r="F3" s="621"/>
      <c r="G3" s="621"/>
      <c r="H3" s="621"/>
      <c r="I3" s="622" t="str">
        <f>Introduction!D4&amp;Introduction!E4</f>
        <v>4. quarter 2025</v>
      </c>
      <c r="J3" s="622"/>
    </row>
    <row r="4" spans="1:12" ht="35.450000000000003" customHeight="1" x14ac:dyDescent="0.2">
      <c r="A4" s="623"/>
      <c r="B4" s="624"/>
      <c r="C4" s="624"/>
      <c r="D4" s="625"/>
      <c r="E4" s="629" t="s">
        <v>408</v>
      </c>
      <c r="F4" s="630"/>
      <c r="G4" s="631"/>
      <c r="H4" s="193" t="s">
        <v>409</v>
      </c>
      <c r="I4" s="194" t="s">
        <v>410</v>
      </c>
      <c r="J4" s="195" t="s">
        <v>411</v>
      </c>
    </row>
    <row r="5" spans="1:12" ht="62.25" customHeight="1" thickBot="1" x14ac:dyDescent="0.25">
      <c r="A5" s="626"/>
      <c r="B5" s="627"/>
      <c r="C5" s="627"/>
      <c r="D5" s="628"/>
      <c r="E5" s="196" t="s">
        <v>415</v>
      </c>
      <c r="F5" s="197" t="s">
        <v>416</v>
      </c>
      <c r="G5" s="198" t="s">
        <v>417</v>
      </c>
      <c r="H5" s="199" t="s">
        <v>416</v>
      </c>
      <c r="I5" s="224" t="s">
        <v>416</v>
      </c>
      <c r="J5" s="199" t="s">
        <v>416</v>
      </c>
    </row>
    <row r="6" spans="1:12" ht="43.5" customHeight="1" thickBot="1" x14ac:dyDescent="0.25">
      <c r="A6" s="632" t="s">
        <v>418</v>
      </c>
      <c r="B6" s="633"/>
      <c r="C6" s="633"/>
      <c r="D6" s="634"/>
      <c r="E6" s="236"/>
      <c r="F6" s="225"/>
      <c r="G6" s="226"/>
      <c r="H6" s="200"/>
      <c r="I6" s="201"/>
      <c r="J6" s="200"/>
      <c r="L6" s="3">
        <f>F6*H6*I6*J6*$L$2</f>
        <v>0</v>
      </c>
    </row>
    <row r="7" spans="1:12" ht="43.5" customHeight="1" thickBot="1" x14ac:dyDescent="0.25">
      <c r="A7" s="635" t="s">
        <v>419</v>
      </c>
      <c r="B7" s="636"/>
      <c r="C7" s="636"/>
      <c r="D7" s="637"/>
      <c r="E7" s="239"/>
      <c r="F7" s="202"/>
      <c r="G7" s="238"/>
      <c r="H7" s="202"/>
      <c r="I7" s="203"/>
      <c r="J7" s="202"/>
      <c r="L7" s="3">
        <f t="shared" ref="L7:L10" si="0">F7*H7*I7*J7*$L$2</f>
        <v>0</v>
      </c>
    </row>
    <row r="8" spans="1:12" ht="43.5" customHeight="1" thickBot="1" x14ac:dyDescent="0.25">
      <c r="A8" s="614" t="s">
        <v>412</v>
      </c>
      <c r="B8" s="615"/>
      <c r="C8" s="616"/>
      <c r="D8" s="204" t="s">
        <v>420</v>
      </c>
      <c r="E8" s="237"/>
      <c r="F8" s="227"/>
      <c r="G8" s="238"/>
      <c r="H8" s="205"/>
      <c r="I8" s="206"/>
      <c r="J8" s="205"/>
      <c r="L8" s="3">
        <f t="shared" si="0"/>
        <v>0</v>
      </c>
    </row>
    <row r="9" spans="1:12" ht="43.5" customHeight="1" thickBot="1" x14ac:dyDescent="0.25">
      <c r="A9" s="617"/>
      <c r="B9" s="618"/>
      <c r="C9" s="619"/>
      <c r="D9" s="207" t="s">
        <v>421</v>
      </c>
      <c r="E9" s="228"/>
      <c r="F9" s="229"/>
      <c r="G9" s="238"/>
      <c r="H9" s="208"/>
      <c r="I9" s="201"/>
      <c r="J9" s="208"/>
      <c r="L9" s="3">
        <f>E9*F9*H9*I9*J9*$L$2</f>
        <v>0</v>
      </c>
    </row>
    <row r="10" spans="1:12" ht="43.5" customHeight="1" thickBot="1" x14ac:dyDescent="0.25">
      <c r="A10" s="614" t="s">
        <v>413</v>
      </c>
      <c r="B10" s="615"/>
      <c r="C10" s="616"/>
      <c r="D10" s="209" t="s">
        <v>422</v>
      </c>
      <c r="E10" s="231"/>
      <c r="F10" s="232"/>
      <c r="G10" s="233"/>
      <c r="H10" s="200"/>
      <c r="I10" s="211"/>
      <c r="J10" s="200"/>
      <c r="L10" s="3">
        <f t="shared" si="0"/>
        <v>0</v>
      </c>
    </row>
    <row r="11" spans="1:12" ht="43.5" customHeight="1" thickBot="1" x14ac:dyDescent="0.25">
      <c r="A11" s="617"/>
      <c r="B11" s="618"/>
      <c r="C11" s="619"/>
      <c r="D11" s="212" t="s">
        <v>423</v>
      </c>
      <c r="E11" s="234"/>
      <c r="F11" s="229"/>
      <c r="G11" s="230"/>
      <c r="H11" s="213"/>
      <c r="I11" s="215"/>
      <c r="J11" s="213"/>
      <c r="L11" s="3">
        <f>E11*F11*H11*I11*J11*$L$2</f>
        <v>0</v>
      </c>
    </row>
    <row r="12" spans="1:12" ht="43.5" customHeight="1" x14ac:dyDescent="0.2">
      <c r="A12" s="614" t="s">
        <v>438</v>
      </c>
      <c r="B12" s="615"/>
      <c r="C12" s="616"/>
      <c r="D12" s="216" t="s">
        <v>440</v>
      </c>
      <c r="E12" s="638"/>
      <c r="F12" s="210"/>
      <c r="G12" s="217"/>
      <c r="H12" s="205"/>
      <c r="I12" s="206"/>
      <c r="J12" s="205"/>
      <c r="L12" s="3">
        <f>F12*G12*H12*I12*J12*$L$2</f>
        <v>0</v>
      </c>
    </row>
    <row r="13" spans="1:12" ht="43.5" customHeight="1" thickBot="1" x14ac:dyDescent="0.25">
      <c r="A13" s="617"/>
      <c r="B13" s="618"/>
      <c r="C13" s="619"/>
      <c r="D13" s="218" t="s">
        <v>496</v>
      </c>
      <c r="E13" s="639"/>
      <c r="F13" s="214"/>
      <c r="G13" s="219"/>
      <c r="H13" s="213"/>
      <c r="I13" s="215"/>
      <c r="J13" s="213"/>
      <c r="L13" s="3">
        <f>F13*G13*H13*I13*J13*$L$2</f>
        <v>0</v>
      </c>
    </row>
    <row r="14" spans="1:12" ht="30.75" customHeight="1" x14ac:dyDescent="0.3">
      <c r="B14" s="4"/>
      <c r="C14" s="220"/>
      <c r="D14" s="220"/>
      <c r="E14" s="245"/>
      <c r="F14" s="245"/>
      <c r="G14" s="245"/>
      <c r="H14" s="221"/>
      <c r="I14" s="222"/>
    </row>
    <row r="15" spans="1:12" ht="18.75" customHeight="1" x14ac:dyDescent="0.2">
      <c r="A15" s="235" t="s">
        <v>400</v>
      </c>
      <c r="B15" s="640" t="s">
        <v>424</v>
      </c>
      <c r="C15" s="640"/>
      <c r="D15" s="640"/>
      <c r="E15" s="640"/>
      <c r="F15" s="640"/>
      <c r="G15" s="640"/>
      <c r="H15" s="640"/>
      <c r="I15" s="640"/>
      <c r="J15" s="640"/>
    </row>
    <row r="16" spans="1:12" s="223" customFormat="1" ht="46.5" customHeight="1" x14ac:dyDescent="0.2">
      <c r="A16" s="235" t="s">
        <v>401</v>
      </c>
      <c r="B16" s="613" t="s">
        <v>437</v>
      </c>
      <c r="C16" s="613"/>
      <c r="D16" s="613"/>
      <c r="E16" s="613"/>
      <c r="F16" s="613"/>
      <c r="G16" s="613"/>
      <c r="H16" s="613"/>
      <c r="I16" s="613"/>
      <c r="J16" s="613"/>
    </row>
    <row r="17" spans="1:10" ht="31.5" customHeight="1" x14ac:dyDescent="0.2">
      <c r="A17" s="235" t="s">
        <v>402</v>
      </c>
      <c r="B17" s="613" t="s">
        <v>425</v>
      </c>
      <c r="C17" s="613"/>
      <c r="D17" s="613"/>
      <c r="E17" s="613"/>
      <c r="F17" s="613"/>
      <c r="G17" s="613"/>
      <c r="H17" s="613"/>
      <c r="I17" s="613"/>
      <c r="J17" s="613"/>
    </row>
    <row r="18" spans="1:10" ht="18.75" customHeight="1" x14ac:dyDescent="0.2">
      <c r="A18" s="235" t="s">
        <v>403</v>
      </c>
      <c r="B18" s="613" t="s">
        <v>426</v>
      </c>
      <c r="C18" s="613"/>
      <c r="D18" s="613"/>
      <c r="E18" s="613"/>
      <c r="F18" s="613"/>
      <c r="G18" s="613"/>
      <c r="H18" s="613"/>
      <c r="I18" s="613"/>
      <c r="J18" s="613"/>
    </row>
    <row r="19" spans="1:10" ht="18.75" customHeight="1" x14ac:dyDescent="0.2">
      <c r="A19" s="235" t="s">
        <v>404</v>
      </c>
      <c r="B19" s="613" t="s">
        <v>427</v>
      </c>
      <c r="C19" s="613"/>
      <c r="D19" s="613"/>
      <c r="E19" s="613"/>
      <c r="F19" s="613"/>
      <c r="G19" s="613"/>
      <c r="H19" s="613"/>
      <c r="I19" s="613"/>
      <c r="J19" s="613"/>
    </row>
    <row r="20" spans="1:10" ht="93" customHeight="1" x14ac:dyDescent="0.2">
      <c r="A20" s="235" t="s">
        <v>405</v>
      </c>
      <c r="B20" s="613" t="s">
        <v>495</v>
      </c>
      <c r="C20" s="613"/>
      <c r="D20" s="613"/>
      <c r="E20" s="613"/>
      <c r="F20" s="613"/>
      <c r="G20" s="613"/>
      <c r="H20" s="613"/>
      <c r="I20" s="613"/>
      <c r="J20" s="613"/>
    </row>
    <row r="21" spans="1:10" ht="93" customHeight="1" x14ac:dyDescent="0.2">
      <c r="A21" s="235" t="s">
        <v>406</v>
      </c>
      <c r="B21" s="613" t="s">
        <v>497</v>
      </c>
      <c r="C21" s="613"/>
      <c r="D21" s="613"/>
      <c r="E21" s="613"/>
      <c r="F21" s="613"/>
      <c r="G21" s="613"/>
      <c r="H21" s="613"/>
      <c r="I21" s="613"/>
      <c r="J21" s="613"/>
    </row>
    <row r="22" spans="1:10" ht="31.5" customHeight="1" x14ac:dyDescent="0.2">
      <c r="A22" s="235" t="s">
        <v>407</v>
      </c>
      <c r="B22" s="613" t="s">
        <v>439</v>
      </c>
      <c r="C22" s="613"/>
      <c r="D22" s="613"/>
      <c r="E22" s="613"/>
      <c r="F22" s="613"/>
      <c r="G22" s="613"/>
      <c r="H22" s="613"/>
      <c r="I22" s="613"/>
      <c r="J22" s="613"/>
    </row>
    <row r="23" spans="1:10" ht="35.450000000000003" customHeight="1" x14ac:dyDescent="0.2"/>
    <row r="24" spans="1:10" ht="12.95" customHeight="1" x14ac:dyDescent="0.2"/>
    <row r="25" spans="1:10" ht="12.95" customHeight="1" x14ac:dyDescent="0.2"/>
    <row r="26" spans="1:10" ht="12.95" customHeight="1" x14ac:dyDescent="0.2"/>
    <row r="103" spans="9:15" x14ac:dyDescent="0.2">
      <c r="I103" s="222"/>
      <c r="J103" s="222"/>
      <c r="K103" s="222"/>
      <c r="L103" s="222"/>
      <c r="M103" s="222"/>
      <c r="N103" s="222"/>
      <c r="O103" s="222"/>
    </row>
    <row r="104" spans="9:15" x14ac:dyDescent="0.2">
      <c r="I104" s="222"/>
      <c r="J104" s="222"/>
      <c r="K104" s="222"/>
      <c r="L104" s="222"/>
      <c r="M104" s="222"/>
      <c r="N104" s="222"/>
      <c r="O104" s="222"/>
    </row>
    <row r="105" spans="9:15" x14ac:dyDescent="0.2">
      <c r="I105" s="222"/>
      <c r="J105" s="222"/>
      <c r="K105" s="222"/>
      <c r="L105" s="222"/>
      <c r="M105" s="222"/>
      <c r="N105" s="222"/>
      <c r="O105" s="222"/>
    </row>
    <row r="106" spans="9:15" x14ac:dyDescent="0.2">
      <c r="I106" s="222"/>
      <c r="J106" s="222"/>
      <c r="K106" s="222"/>
      <c r="L106" s="222"/>
      <c r="M106" s="222"/>
      <c r="N106" s="222"/>
      <c r="O106" s="222"/>
    </row>
    <row r="107" spans="9:15" x14ac:dyDescent="0.2">
      <c r="I107" s="222"/>
      <c r="J107" s="222"/>
      <c r="K107" s="222"/>
      <c r="L107" s="222"/>
      <c r="M107" s="222"/>
      <c r="N107" s="222"/>
      <c r="O107" s="222"/>
    </row>
    <row r="108" spans="9:15" x14ac:dyDescent="0.2">
      <c r="I108" s="222"/>
      <c r="J108" s="222"/>
      <c r="K108" s="222"/>
      <c r="L108" s="222"/>
      <c r="M108" s="222"/>
      <c r="N108" s="222"/>
      <c r="O108" s="222"/>
    </row>
    <row r="109" spans="9:15" x14ac:dyDescent="0.2">
      <c r="I109" s="222"/>
      <c r="J109" s="222"/>
      <c r="K109" s="222"/>
      <c r="L109" s="222"/>
      <c r="M109" s="222"/>
      <c r="N109" s="222"/>
      <c r="O109" s="222"/>
    </row>
    <row r="110" spans="9:15" x14ac:dyDescent="0.2">
      <c r="I110" s="222"/>
      <c r="J110" s="222"/>
      <c r="K110" s="222"/>
      <c r="L110" s="222"/>
      <c r="M110" s="222"/>
      <c r="N110" s="222"/>
      <c r="O110" s="222"/>
    </row>
  </sheetData>
  <sheetProtection algorithmName="SHA-512" hashValue="GyRYtvz7/BfwM3YT359MOexklDonfz7EJyy3rpbNMvUsdFTwXqS2N1uNQm1eqdqhkMEKI2cyd1E5Kg6lCGP9Nw==" saltValue="g6X48mMZHk7iOUIrhOOQ1Q==" spinCount="100000" sheet="1" objects="1" scenarios="1" selectLockedCells="1"/>
  <mergeCells count="22">
    <mergeCell ref="B22:J22"/>
    <mergeCell ref="A12:C13"/>
    <mergeCell ref="E12:E13"/>
    <mergeCell ref="B15:J15"/>
    <mergeCell ref="B16:J16"/>
    <mergeCell ref="B17:J17"/>
    <mergeCell ref="B18:J18"/>
    <mergeCell ref="B1:E1"/>
    <mergeCell ref="F1:J1"/>
    <mergeCell ref="B19:J19"/>
    <mergeCell ref="B20:J20"/>
    <mergeCell ref="B21:J21"/>
    <mergeCell ref="A10:C11"/>
    <mergeCell ref="A2:D2"/>
    <mergeCell ref="I2:J2"/>
    <mergeCell ref="A3:H3"/>
    <mergeCell ref="I3:J3"/>
    <mergeCell ref="A4:D5"/>
    <mergeCell ref="E4:G4"/>
    <mergeCell ref="A6:D6"/>
    <mergeCell ref="A7:D7"/>
    <mergeCell ref="A8:C9"/>
  </mergeCells>
  <dataValidations count="1">
    <dataValidation type="decimal" operator="greaterThan" allowBlank="1" showErrorMessage="1" errorTitle="CHYBA | ERROR" error="Zadejte kladné číslo | Enter a positive number" sqref="H22 E14:E15 E17:G22 F13:G15">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rgb="FF6EAA46"/>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01" t="s">
        <v>321</v>
      </c>
      <c r="B1" s="402"/>
      <c r="C1" s="402"/>
      <c r="D1" s="402"/>
      <c r="E1" s="402" t="s">
        <v>240</v>
      </c>
      <c r="F1" s="402"/>
      <c r="G1" s="402"/>
      <c r="H1" s="402"/>
      <c r="I1" s="457" t="s">
        <v>241</v>
      </c>
      <c r="J1" s="457"/>
      <c r="K1" s="457"/>
      <c r="L1" s="457"/>
      <c r="M1" s="402" t="s">
        <v>242</v>
      </c>
      <c r="N1" s="402"/>
      <c r="O1" s="402"/>
      <c r="P1" s="454"/>
      <c r="R1" s="3">
        <f>R10*R11*R12*R13*R14*R15*R16*R17*R18*R19*R20*R21*R22*R23*R24*R25*R26*R27*R28*R29*R30*R31*R32*R33*R34*R35*R40*R41*R42*R43*R44*R45*R46*R47*R48*R49*R50*R51</f>
        <v>0</v>
      </c>
      <c r="V1" s="51"/>
      <c r="W1" s="51"/>
      <c r="X1" s="51"/>
      <c r="Y1" s="51"/>
      <c r="Z1" s="51"/>
      <c r="AA1" s="51"/>
      <c r="AB1" s="51"/>
      <c r="AC1" s="51"/>
      <c r="AD1" s="51"/>
      <c r="AE1" s="51"/>
      <c r="AF1" s="51"/>
      <c r="AG1" s="51"/>
      <c r="AH1" s="51"/>
      <c r="AI1" s="4"/>
    </row>
    <row r="2" spans="1:35" s="8" customFormat="1" ht="29.45" customHeight="1" x14ac:dyDescent="0.2">
      <c r="A2" s="441" t="s">
        <v>322</v>
      </c>
      <c r="B2" s="441"/>
      <c r="C2" s="441"/>
      <c r="D2" s="441"/>
      <c r="E2" s="441"/>
      <c r="F2" s="441"/>
      <c r="G2" s="441"/>
      <c r="H2" s="441"/>
      <c r="I2" s="441"/>
      <c r="J2" s="441"/>
      <c r="K2" s="441"/>
      <c r="L2" s="441"/>
      <c r="M2" s="441"/>
      <c r="N2" s="337" t="str">
        <f>"IČO: "&amp;Introduction!C12</f>
        <v xml:space="preserve">IČO: </v>
      </c>
      <c r="O2" s="337"/>
      <c r="P2" s="337"/>
      <c r="R2" s="8">
        <v>0</v>
      </c>
    </row>
    <row r="3" spans="1:35" s="8" customFormat="1" ht="32.25" customHeight="1" thickBot="1" x14ac:dyDescent="0.25">
      <c r="A3" s="641" t="s">
        <v>489</v>
      </c>
      <c r="B3" s="641"/>
      <c r="C3" s="641"/>
      <c r="D3" s="641"/>
      <c r="E3" s="641"/>
      <c r="F3" s="641"/>
      <c r="G3" s="641"/>
      <c r="H3" s="641"/>
      <c r="I3" s="641"/>
      <c r="J3" s="641"/>
      <c r="K3" s="641"/>
      <c r="L3" s="641"/>
      <c r="M3" s="641"/>
      <c r="N3" s="358" t="str">
        <f>Introduction!D4&amp;Introduction!E4</f>
        <v>4. quarter 2025</v>
      </c>
      <c r="O3" s="358"/>
      <c r="P3" s="358"/>
      <c r="Q3" s="5"/>
    </row>
    <row r="4" spans="1:35" s="8" customFormat="1" ht="30.95" customHeight="1" thickBot="1" x14ac:dyDescent="0.25">
      <c r="A4" s="443" t="s">
        <v>243</v>
      </c>
      <c r="B4" s="444"/>
      <c r="C4" s="444"/>
      <c r="D4" s="445"/>
      <c r="E4" s="458" t="s">
        <v>476</v>
      </c>
      <c r="F4" s="459"/>
      <c r="G4" s="459"/>
      <c r="H4" s="459"/>
      <c r="I4" s="459"/>
      <c r="J4" s="459"/>
      <c r="K4" s="459"/>
      <c r="L4" s="459"/>
      <c r="M4" s="459"/>
      <c r="N4" s="459"/>
      <c r="O4" s="459"/>
      <c r="P4" s="460"/>
      <c r="Q4" s="5"/>
    </row>
    <row r="5" spans="1:35" ht="30.95" customHeight="1" thickBot="1" x14ac:dyDescent="0.25">
      <c r="A5" s="446"/>
      <c r="B5" s="447"/>
      <c r="C5" s="447"/>
      <c r="D5" s="448"/>
      <c r="E5" s="455" t="s">
        <v>244</v>
      </c>
      <c r="F5" s="455"/>
      <c r="G5" s="455"/>
      <c r="H5" s="456"/>
      <c r="I5" s="461" t="s">
        <v>385</v>
      </c>
      <c r="J5" s="455"/>
      <c r="K5" s="455"/>
      <c r="L5" s="456"/>
      <c r="M5" s="461" t="s">
        <v>386</v>
      </c>
      <c r="N5" s="455"/>
      <c r="O5" s="455"/>
      <c r="P5" s="456"/>
    </row>
    <row r="6" spans="1:35" ht="30.95" customHeight="1" thickBot="1" x14ac:dyDescent="0.25">
      <c r="A6" s="446"/>
      <c r="B6" s="447"/>
      <c r="C6" s="447"/>
      <c r="D6" s="448"/>
      <c r="E6" s="453" t="s">
        <v>245</v>
      </c>
      <c r="F6" s="453"/>
      <c r="G6" s="356" t="s">
        <v>246</v>
      </c>
      <c r="H6" s="357"/>
      <c r="I6" s="453" t="s">
        <v>245</v>
      </c>
      <c r="J6" s="453"/>
      <c r="K6" s="356" t="s">
        <v>246</v>
      </c>
      <c r="L6" s="357"/>
      <c r="M6" s="453" t="s">
        <v>245</v>
      </c>
      <c r="N6" s="453"/>
      <c r="O6" s="356" t="s">
        <v>246</v>
      </c>
      <c r="P6" s="357"/>
    </row>
    <row r="7" spans="1:35" ht="30.95" customHeight="1" x14ac:dyDescent="0.2">
      <c r="A7" s="446"/>
      <c r="B7" s="447"/>
      <c r="C7" s="447"/>
      <c r="D7" s="448"/>
      <c r="E7" s="359" t="s">
        <v>247</v>
      </c>
      <c r="F7" s="362" t="s">
        <v>248</v>
      </c>
      <c r="G7" s="359" t="s">
        <v>247</v>
      </c>
      <c r="H7" s="362" t="s">
        <v>248</v>
      </c>
      <c r="I7" s="359" t="s">
        <v>247</v>
      </c>
      <c r="J7" s="362" t="s">
        <v>248</v>
      </c>
      <c r="K7" s="359" t="s">
        <v>247</v>
      </c>
      <c r="L7" s="362" t="s">
        <v>248</v>
      </c>
      <c r="M7" s="359" t="s">
        <v>247</v>
      </c>
      <c r="N7" s="362" t="s">
        <v>248</v>
      </c>
      <c r="O7" s="359" t="s">
        <v>247</v>
      </c>
      <c r="P7" s="362" t="s">
        <v>248</v>
      </c>
    </row>
    <row r="8" spans="1:35" ht="30.95" customHeight="1" x14ac:dyDescent="0.2">
      <c r="A8" s="446"/>
      <c r="B8" s="447"/>
      <c r="C8" s="447"/>
      <c r="D8" s="448"/>
      <c r="E8" s="360"/>
      <c r="F8" s="363"/>
      <c r="G8" s="360"/>
      <c r="H8" s="363"/>
      <c r="I8" s="360"/>
      <c r="J8" s="363"/>
      <c r="K8" s="360"/>
      <c r="L8" s="363"/>
      <c r="M8" s="360"/>
      <c r="N8" s="363"/>
      <c r="O8" s="360"/>
      <c r="P8" s="363"/>
    </row>
    <row r="9" spans="1:35" ht="30.95" customHeight="1" thickBot="1" x14ac:dyDescent="0.25">
      <c r="A9" s="449"/>
      <c r="B9" s="450"/>
      <c r="C9" s="450"/>
      <c r="D9" s="499"/>
      <c r="E9" s="361"/>
      <c r="F9" s="364"/>
      <c r="G9" s="361"/>
      <c r="H9" s="364"/>
      <c r="I9" s="361"/>
      <c r="J9" s="364"/>
      <c r="K9" s="361"/>
      <c r="L9" s="364"/>
      <c r="M9" s="361"/>
      <c r="N9" s="364"/>
      <c r="O9" s="361"/>
      <c r="P9" s="364"/>
    </row>
    <row r="10" spans="1:35" ht="30.95" customHeight="1" x14ac:dyDescent="0.2">
      <c r="A10" s="406" t="s">
        <v>249</v>
      </c>
      <c r="B10" s="408" t="s">
        <v>0</v>
      </c>
      <c r="C10" s="410" t="s">
        <v>251</v>
      </c>
      <c r="D10" s="411"/>
      <c r="E10" s="84"/>
      <c r="F10" s="85"/>
      <c r="G10" s="86"/>
      <c r="H10" s="87"/>
      <c r="I10" s="86"/>
      <c r="J10" s="87"/>
      <c r="K10" s="84"/>
      <c r="L10" s="87"/>
      <c r="M10" s="86"/>
      <c r="N10" s="87"/>
      <c r="O10" s="84"/>
      <c r="P10" s="87"/>
      <c r="R10" s="3">
        <f t="shared" ref="R10:R35" si="0">E10*F10*G10*H10*I10*J10*K10*L10*M10*N10*O10*P10*$R$2</f>
        <v>0</v>
      </c>
    </row>
    <row r="11" spans="1:35" ht="30.95" customHeight="1" x14ac:dyDescent="0.2">
      <c r="A11" s="406"/>
      <c r="B11" s="408"/>
      <c r="C11" s="416" t="s">
        <v>252</v>
      </c>
      <c r="D11" s="417"/>
      <c r="E11" s="88"/>
      <c r="F11" s="89"/>
      <c r="G11" s="90"/>
      <c r="H11" s="91"/>
      <c r="I11" s="90"/>
      <c r="J11" s="91"/>
      <c r="K11" s="88"/>
      <c r="L11" s="91"/>
      <c r="M11" s="90"/>
      <c r="N11" s="91"/>
      <c r="O11" s="88"/>
      <c r="P11" s="91"/>
      <c r="R11" s="3">
        <f t="shared" si="0"/>
        <v>0</v>
      </c>
    </row>
    <row r="12" spans="1:35" ht="30.95" customHeight="1" x14ac:dyDescent="0.2">
      <c r="A12" s="406"/>
      <c r="B12" s="409"/>
      <c r="C12" s="416" t="s">
        <v>253</v>
      </c>
      <c r="D12" s="417"/>
      <c r="E12" s="88"/>
      <c r="F12" s="89"/>
      <c r="G12" s="90"/>
      <c r="H12" s="91"/>
      <c r="I12" s="90"/>
      <c r="J12" s="91"/>
      <c r="K12" s="88"/>
      <c r="L12" s="91"/>
      <c r="M12" s="90"/>
      <c r="N12" s="91"/>
      <c r="O12" s="88"/>
      <c r="P12" s="91"/>
      <c r="R12" s="3">
        <f t="shared" si="0"/>
        <v>0</v>
      </c>
    </row>
    <row r="13" spans="1:35" ht="30.95" customHeight="1" x14ac:dyDescent="0.2">
      <c r="A13" s="406"/>
      <c r="B13" s="418" t="s">
        <v>1</v>
      </c>
      <c r="C13" s="416" t="s">
        <v>251</v>
      </c>
      <c r="D13" s="417"/>
      <c r="E13" s="88"/>
      <c r="F13" s="89"/>
      <c r="G13" s="90"/>
      <c r="H13" s="91"/>
      <c r="I13" s="90"/>
      <c r="J13" s="91"/>
      <c r="K13" s="88"/>
      <c r="L13" s="91"/>
      <c r="M13" s="90"/>
      <c r="N13" s="91"/>
      <c r="O13" s="88"/>
      <c r="P13" s="91"/>
      <c r="R13" s="3">
        <f t="shared" si="0"/>
        <v>0</v>
      </c>
    </row>
    <row r="14" spans="1:35" ht="30.95" customHeight="1" x14ac:dyDescent="0.2">
      <c r="A14" s="406"/>
      <c r="B14" s="409"/>
      <c r="C14" s="416" t="s">
        <v>254</v>
      </c>
      <c r="D14" s="417"/>
      <c r="E14" s="88"/>
      <c r="F14" s="89"/>
      <c r="G14" s="90"/>
      <c r="H14" s="91"/>
      <c r="I14" s="90"/>
      <c r="J14" s="91"/>
      <c r="K14" s="88"/>
      <c r="L14" s="91"/>
      <c r="M14" s="90"/>
      <c r="N14" s="91"/>
      <c r="O14" s="88"/>
      <c r="P14" s="91"/>
      <c r="R14" s="3">
        <f t="shared" si="0"/>
        <v>0</v>
      </c>
    </row>
    <row r="15" spans="1:35" ht="30.95" customHeight="1" x14ac:dyDescent="0.2">
      <c r="A15" s="406"/>
      <c r="B15" s="418" t="s">
        <v>2</v>
      </c>
      <c r="C15" s="416" t="s">
        <v>251</v>
      </c>
      <c r="D15" s="417"/>
      <c r="E15" s="88"/>
      <c r="F15" s="89"/>
      <c r="G15" s="90"/>
      <c r="H15" s="91"/>
      <c r="I15" s="90"/>
      <c r="J15" s="91"/>
      <c r="K15" s="88"/>
      <c r="L15" s="91"/>
      <c r="M15" s="90"/>
      <c r="N15" s="91"/>
      <c r="O15" s="88"/>
      <c r="P15" s="91"/>
      <c r="R15" s="3">
        <f t="shared" si="0"/>
        <v>0</v>
      </c>
    </row>
    <row r="16" spans="1:35" ht="30.95" customHeight="1" x14ac:dyDescent="0.2">
      <c r="A16" s="406"/>
      <c r="B16" s="409"/>
      <c r="C16" s="416" t="s">
        <v>254</v>
      </c>
      <c r="D16" s="417"/>
      <c r="E16" s="88"/>
      <c r="F16" s="89"/>
      <c r="G16" s="90"/>
      <c r="H16" s="91"/>
      <c r="I16" s="90"/>
      <c r="J16" s="91"/>
      <c r="K16" s="88"/>
      <c r="L16" s="91"/>
      <c r="M16" s="90"/>
      <c r="N16" s="91"/>
      <c r="O16" s="88"/>
      <c r="P16" s="91"/>
      <c r="R16" s="3">
        <f t="shared" si="0"/>
        <v>0</v>
      </c>
    </row>
    <row r="17" spans="1:18" ht="30.95" customHeight="1" x14ac:dyDescent="0.2">
      <c r="A17" s="406"/>
      <c r="B17" s="418" t="s">
        <v>3</v>
      </c>
      <c r="C17" s="416" t="s">
        <v>251</v>
      </c>
      <c r="D17" s="417"/>
      <c r="E17" s="88"/>
      <c r="F17" s="89"/>
      <c r="G17" s="90"/>
      <c r="H17" s="91"/>
      <c r="I17" s="90"/>
      <c r="J17" s="91"/>
      <c r="K17" s="88"/>
      <c r="L17" s="91"/>
      <c r="M17" s="90"/>
      <c r="N17" s="91"/>
      <c r="O17" s="88"/>
      <c r="P17" s="91"/>
      <c r="R17" s="3">
        <f t="shared" si="0"/>
        <v>0</v>
      </c>
    </row>
    <row r="18" spans="1:18" ht="30.95" customHeight="1" x14ac:dyDescent="0.2">
      <c r="A18" s="406"/>
      <c r="B18" s="409"/>
      <c r="C18" s="416" t="s">
        <v>254</v>
      </c>
      <c r="D18" s="417"/>
      <c r="E18" s="88"/>
      <c r="F18" s="89"/>
      <c r="G18" s="90"/>
      <c r="H18" s="91"/>
      <c r="I18" s="90"/>
      <c r="J18" s="91"/>
      <c r="K18" s="88"/>
      <c r="L18" s="91"/>
      <c r="M18" s="90"/>
      <c r="N18" s="91"/>
      <c r="O18" s="88"/>
      <c r="P18" s="91"/>
      <c r="R18" s="3">
        <f t="shared" si="0"/>
        <v>0</v>
      </c>
    </row>
    <row r="19" spans="1:18" ht="30.95" customHeight="1" x14ac:dyDescent="0.2">
      <c r="A19" s="406"/>
      <c r="B19" s="418" t="s">
        <v>4</v>
      </c>
      <c r="C19" s="416" t="s">
        <v>251</v>
      </c>
      <c r="D19" s="417"/>
      <c r="E19" s="88"/>
      <c r="F19" s="89"/>
      <c r="G19" s="90"/>
      <c r="H19" s="91"/>
      <c r="I19" s="90"/>
      <c r="J19" s="91"/>
      <c r="K19" s="88"/>
      <c r="L19" s="91"/>
      <c r="M19" s="90"/>
      <c r="N19" s="91"/>
      <c r="O19" s="88"/>
      <c r="P19" s="91"/>
      <c r="R19" s="3">
        <f t="shared" si="0"/>
        <v>0</v>
      </c>
    </row>
    <row r="20" spans="1:18" ht="30.95" customHeight="1" x14ac:dyDescent="0.2">
      <c r="A20" s="406"/>
      <c r="B20" s="409"/>
      <c r="C20" s="416" t="s">
        <v>254</v>
      </c>
      <c r="D20" s="417"/>
      <c r="E20" s="88"/>
      <c r="F20" s="89"/>
      <c r="G20" s="90"/>
      <c r="H20" s="91"/>
      <c r="I20" s="90"/>
      <c r="J20" s="91"/>
      <c r="K20" s="88"/>
      <c r="L20" s="91"/>
      <c r="M20" s="90"/>
      <c r="N20" s="91"/>
      <c r="O20" s="88"/>
      <c r="P20" s="91"/>
      <c r="R20" s="3">
        <f t="shared" si="0"/>
        <v>0</v>
      </c>
    </row>
    <row r="21" spans="1:18" ht="30.95" customHeight="1" x14ac:dyDescent="0.2">
      <c r="A21" s="406"/>
      <c r="B21" s="418" t="s">
        <v>5</v>
      </c>
      <c r="C21" s="416" t="s">
        <v>251</v>
      </c>
      <c r="D21" s="417"/>
      <c r="E21" s="88"/>
      <c r="F21" s="89"/>
      <c r="G21" s="90"/>
      <c r="H21" s="91"/>
      <c r="I21" s="90"/>
      <c r="J21" s="91"/>
      <c r="K21" s="88"/>
      <c r="L21" s="91"/>
      <c r="M21" s="90"/>
      <c r="N21" s="91"/>
      <c r="O21" s="88"/>
      <c r="P21" s="91"/>
      <c r="R21" s="3">
        <f t="shared" si="0"/>
        <v>0</v>
      </c>
    </row>
    <row r="22" spans="1:18" ht="30.95" customHeight="1" x14ac:dyDescent="0.2">
      <c r="A22" s="406"/>
      <c r="B22" s="409"/>
      <c r="C22" s="416" t="s">
        <v>254</v>
      </c>
      <c r="D22" s="417"/>
      <c r="E22" s="88"/>
      <c r="F22" s="89"/>
      <c r="G22" s="90"/>
      <c r="H22" s="91"/>
      <c r="I22" s="90"/>
      <c r="J22" s="91"/>
      <c r="K22" s="88"/>
      <c r="L22" s="91"/>
      <c r="M22" s="90"/>
      <c r="N22" s="91"/>
      <c r="O22" s="88"/>
      <c r="P22" s="91"/>
      <c r="R22" s="3">
        <f t="shared" si="0"/>
        <v>0</v>
      </c>
    </row>
    <row r="23" spans="1:18" ht="30.95" customHeight="1" x14ac:dyDescent="0.2">
      <c r="A23" s="406"/>
      <c r="B23" s="418" t="s">
        <v>6</v>
      </c>
      <c r="C23" s="416" t="s">
        <v>251</v>
      </c>
      <c r="D23" s="417"/>
      <c r="E23" s="88"/>
      <c r="F23" s="89"/>
      <c r="G23" s="90"/>
      <c r="H23" s="91"/>
      <c r="I23" s="90"/>
      <c r="J23" s="91"/>
      <c r="K23" s="88"/>
      <c r="L23" s="91"/>
      <c r="M23" s="90"/>
      <c r="N23" s="91"/>
      <c r="O23" s="88"/>
      <c r="P23" s="91"/>
      <c r="R23" s="3">
        <f t="shared" si="0"/>
        <v>0</v>
      </c>
    </row>
    <row r="24" spans="1:18" ht="30.95" customHeight="1" x14ac:dyDescent="0.2">
      <c r="A24" s="406"/>
      <c r="B24" s="409"/>
      <c r="C24" s="416" t="s">
        <v>254</v>
      </c>
      <c r="D24" s="417"/>
      <c r="E24" s="88"/>
      <c r="F24" s="89"/>
      <c r="G24" s="90"/>
      <c r="H24" s="91"/>
      <c r="I24" s="90"/>
      <c r="J24" s="91"/>
      <c r="K24" s="88"/>
      <c r="L24" s="91"/>
      <c r="M24" s="90"/>
      <c r="N24" s="91"/>
      <c r="O24" s="88"/>
      <c r="P24" s="91"/>
      <c r="R24" s="3">
        <f t="shared" si="0"/>
        <v>0</v>
      </c>
    </row>
    <row r="25" spans="1:18" ht="30.95" customHeight="1" x14ac:dyDescent="0.2">
      <c r="A25" s="406"/>
      <c r="B25" s="418" t="s">
        <v>255</v>
      </c>
      <c r="C25" s="416" t="s">
        <v>251</v>
      </c>
      <c r="D25" s="417"/>
      <c r="E25" s="88"/>
      <c r="F25" s="89"/>
      <c r="G25" s="90"/>
      <c r="H25" s="91"/>
      <c r="I25" s="90"/>
      <c r="J25" s="91"/>
      <c r="K25" s="88"/>
      <c r="L25" s="91"/>
      <c r="M25" s="90"/>
      <c r="N25" s="91"/>
      <c r="O25" s="88"/>
      <c r="P25" s="91"/>
      <c r="R25" s="3">
        <f t="shared" si="0"/>
        <v>0</v>
      </c>
    </row>
    <row r="26" spans="1:18" ht="30.95" customHeight="1" x14ac:dyDescent="0.2">
      <c r="A26" s="406"/>
      <c r="B26" s="409"/>
      <c r="C26" s="416" t="s">
        <v>254</v>
      </c>
      <c r="D26" s="417"/>
      <c r="E26" s="88"/>
      <c r="F26" s="89"/>
      <c r="G26" s="90"/>
      <c r="H26" s="91"/>
      <c r="I26" s="90"/>
      <c r="J26" s="91"/>
      <c r="K26" s="88"/>
      <c r="L26" s="91"/>
      <c r="M26" s="90"/>
      <c r="N26" s="91"/>
      <c r="O26" s="88"/>
      <c r="P26" s="91"/>
      <c r="R26" s="3">
        <f t="shared" si="0"/>
        <v>0</v>
      </c>
    </row>
    <row r="27" spans="1:18" ht="30.95" customHeight="1" x14ac:dyDescent="0.2">
      <c r="A27" s="406"/>
      <c r="B27" s="419" t="s">
        <v>256</v>
      </c>
      <c r="C27" s="416" t="s">
        <v>251</v>
      </c>
      <c r="D27" s="417"/>
      <c r="E27" s="88"/>
      <c r="F27" s="89"/>
      <c r="G27" s="90"/>
      <c r="H27" s="91"/>
      <c r="I27" s="90"/>
      <c r="J27" s="91"/>
      <c r="K27" s="88"/>
      <c r="L27" s="91"/>
      <c r="M27" s="90"/>
      <c r="N27" s="91"/>
      <c r="O27" s="88"/>
      <c r="P27" s="91"/>
      <c r="R27" s="3">
        <f t="shared" si="0"/>
        <v>0</v>
      </c>
    </row>
    <row r="28" spans="1:18" ht="30.95" customHeight="1" x14ac:dyDescent="0.2">
      <c r="A28" s="406"/>
      <c r="B28" s="420"/>
      <c r="C28" s="416" t="s">
        <v>254</v>
      </c>
      <c r="D28" s="417"/>
      <c r="E28" s="88"/>
      <c r="F28" s="89"/>
      <c r="G28" s="90"/>
      <c r="H28" s="91"/>
      <c r="I28" s="90"/>
      <c r="J28" s="91"/>
      <c r="K28" s="88"/>
      <c r="L28" s="91"/>
      <c r="M28" s="90"/>
      <c r="N28" s="91"/>
      <c r="O28" s="88"/>
      <c r="P28" s="91"/>
      <c r="R28" s="3">
        <f t="shared" si="0"/>
        <v>0</v>
      </c>
    </row>
    <row r="29" spans="1:18" ht="30.95" customHeight="1" x14ac:dyDescent="0.2">
      <c r="A29" s="406"/>
      <c r="B29" s="421" t="s">
        <v>257</v>
      </c>
      <c r="C29" s="422" t="s">
        <v>251</v>
      </c>
      <c r="D29" s="423"/>
      <c r="E29" s="88"/>
      <c r="F29" s="89"/>
      <c r="G29" s="90"/>
      <c r="H29" s="91"/>
      <c r="I29" s="90"/>
      <c r="J29" s="91"/>
      <c r="K29" s="88"/>
      <c r="L29" s="91"/>
      <c r="M29" s="90"/>
      <c r="N29" s="91"/>
      <c r="O29" s="88"/>
      <c r="P29" s="91"/>
      <c r="R29" s="3">
        <f t="shared" si="0"/>
        <v>0</v>
      </c>
    </row>
    <row r="30" spans="1:18" ht="30.95" customHeight="1" thickBot="1" x14ac:dyDescent="0.25">
      <c r="A30" s="407"/>
      <c r="B30" s="413"/>
      <c r="C30" s="422" t="s">
        <v>254</v>
      </c>
      <c r="D30" s="423"/>
      <c r="E30" s="92"/>
      <c r="F30" s="93"/>
      <c r="G30" s="94"/>
      <c r="H30" s="95"/>
      <c r="I30" s="94"/>
      <c r="J30" s="95"/>
      <c r="K30" s="92"/>
      <c r="L30" s="95"/>
      <c r="M30" s="94"/>
      <c r="N30" s="95"/>
      <c r="O30" s="92"/>
      <c r="P30" s="95"/>
      <c r="R30" s="3">
        <f t="shared" si="0"/>
        <v>0</v>
      </c>
    </row>
    <row r="31" spans="1:18" ht="30.95" customHeight="1" x14ac:dyDescent="0.2">
      <c r="A31" s="388" t="s">
        <v>250</v>
      </c>
      <c r="B31" s="386" t="s">
        <v>15</v>
      </c>
      <c r="C31" s="386"/>
      <c r="D31" s="541"/>
      <c r="E31" s="86"/>
      <c r="F31" s="85"/>
      <c r="G31" s="86"/>
      <c r="H31" s="87"/>
      <c r="I31" s="86"/>
      <c r="J31" s="87"/>
      <c r="K31" s="84"/>
      <c r="L31" s="96"/>
      <c r="M31" s="86"/>
      <c r="N31" s="87"/>
      <c r="O31" s="84"/>
      <c r="P31" s="87"/>
      <c r="R31" s="3">
        <f t="shared" si="0"/>
        <v>0</v>
      </c>
    </row>
    <row r="32" spans="1:18" ht="30.95" customHeight="1" x14ac:dyDescent="0.2">
      <c r="A32" s="394"/>
      <c r="B32" s="395" t="s">
        <v>16</v>
      </c>
      <c r="C32" s="395" t="s">
        <v>7</v>
      </c>
      <c r="D32" s="542"/>
      <c r="E32" s="90"/>
      <c r="F32" s="89"/>
      <c r="G32" s="90"/>
      <c r="H32" s="91"/>
      <c r="I32" s="90"/>
      <c r="J32" s="91"/>
      <c r="K32" s="88"/>
      <c r="L32" s="97"/>
      <c r="M32" s="90"/>
      <c r="N32" s="91"/>
      <c r="O32" s="88"/>
      <c r="P32" s="91"/>
      <c r="R32" s="3">
        <f t="shared" si="0"/>
        <v>0</v>
      </c>
    </row>
    <row r="33" spans="1:18" ht="30.95" customHeight="1" x14ac:dyDescent="0.2">
      <c r="A33" s="394"/>
      <c r="B33" s="403" t="s">
        <v>300</v>
      </c>
      <c r="C33" s="403"/>
      <c r="D33" s="404"/>
      <c r="E33" s="90"/>
      <c r="F33" s="89"/>
      <c r="G33" s="90"/>
      <c r="H33" s="91"/>
      <c r="I33" s="90"/>
      <c r="J33" s="91"/>
      <c r="K33" s="88"/>
      <c r="L33" s="97"/>
      <c r="M33" s="90"/>
      <c r="N33" s="91"/>
      <c r="O33" s="88"/>
      <c r="P33" s="91"/>
      <c r="R33" s="3">
        <f t="shared" si="0"/>
        <v>0</v>
      </c>
    </row>
    <row r="34" spans="1:18" ht="30.95" customHeight="1" thickBot="1" x14ac:dyDescent="0.25">
      <c r="A34" s="389"/>
      <c r="B34" s="412" t="s">
        <v>301</v>
      </c>
      <c r="C34" s="412"/>
      <c r="D34" s="413"/>
      <c r="E34" s="98"/>
      <c r="F34" s="99"/>
      <c r="G34" s="94"/>
      <c r="H34" s="95"/>
      <c r="I34" s="94"/>
      <c r="J34" s="95"/>
      <c r="K34" s="92"/>
      <c r="L34" s="100"/>
      <c r="M34" s="98"/>
      <c r="N34" s="101"/>
      <c r="O34" s="102"/>
      <c r="P34" s="101"/>
      <c r="R34" s="3">
        <f t="shared" si="0"/>
        <v>0</v>
      </c>
    </row>
    <row r="35" spans="1:18" ht="30.95" customHeight="1" thickBot="1" x14ac:dyDescent="0.25">
      <c r="A35" s="451" t="s">
        <v>299</v>
      </c>
      <c r="B35" s="452"/>
      <c r="C35" s="452"/>
      <c r="D35" s="452"/>
      <c r="E35" s="103"/>
      <c r="F35" s="104"/>
      <c r="G35" s="105"/>
      <c r="H35" s="104"/>
      <c r="I35" s="103"/>
      <c r="J35" s="104"/>
      <c r="K35" s="105"/>
      <c r="L35" s="104"/>
      <c r="M35" s="106"/>
      <c r="N35" s="107"/>
      <c r="O35" s="108"/>
      <c r="P35" s="107"/>
      <c r="R35" s="3">
        <f t="shared" si="0"/>
        <v>0</v>
      </c>
    </row>
    <row r="36" spans="1:18" ht="20.45" customHeight="1" thickBot="1" x14ac:dyDescent="0.25">
      <c r="A36" s="55"/>
      <c r="B36" s="56"/>
      <c r="C36" s="56"/>
      <c r="D36" s="56"/>
      <c r="E36" s="4"/>
      <c r="F36" s="57"/>
      <c r="G36" s="57"/>
      <c r="H36" s="58"/>
      <c r="I36" s="58"/>
      <c r="J36" s="58"/>
      <c r="K36" s="58"/>
      <c r="L36" s="58"/>
    </row>
    <row r="37" spans="1:18" ht="30.95" customHeight="1" thickBot="1" x14ac:dyDescent="0.25">
      <c r="A37" s="443" t="s">
        <v>243</v>
      </c>
      <c r="B37" s="444"/>
      <c r="C37" s="444"/>
      <c r="D37" s="445"/>
      <c r="E37" s="356" t="s">
        <v>245</v>
      </c>
      <c r="F37" s="453"/>
      <c r="G37" s="453"/>
      <c r="H37" s="357"/>
      <c r="I37" s="356" t="s">
        <v>246</v>
      </c>
      <c r="J37" s="453"/>
      <c r="K37" s="453"/>
      <c r="L37" s="357"/>
    </row>
    <row r="38" spans="1:18" ht="30.95" customHeight="1" x14ac:dyDescent="0.2">
      <c r="A38" s="446"/>
      <c r="B38" s="447"/>
      <c r="C38" s="447"/>
      <c r="D38" s="448"/>
      <c r="E38" s="433" t="s">
        <v>268</v>
      </c>
      <c r="F38" s="434"/>
      <c r="G38" s="437" t="s">
        <v>248</v>
      </c>
      <c r="H38" s="438"/>
      <c r="I38" s="433" t="s">
        <v>268</v>
      </c>
      <c r="J38" s="434"/>
      <c r="K38" s="437" t="s">
        <v>248</v>
      </c>
      <c r="L38" s="438"/>
    </row>
    <row r="39" spans="1:18" ht="30.95" customHeight="1" thickBot="1" x14ac:dyDescent="0.25">
      <c r="A39" s="449"/>
      <c r="B39" s="450"/>
      <c r="C39" s="450"/>
      <c r="D39" s="499"/>
      <c r="E39" s="435"/>
      <c r="F39" s="436"/>
      <c r="G39" s="439"/>
      <c r="H39" s="440"/>
      <c r="I39" s="435"/>
      <c r="J39" s="436"/>
      <c r="K39" s="439"/>
      <c r="L39" s="440"/>
    </row>
    <row r="40" spans="1:18" ht="30.95" customHeight="1" x14ac:dyDescent="0.2">
      <c r="A40" s="393" t="s">
        <v>258</v>
      </c>
      <c r="B40" s="387" t="s">
        <v>259</v>
      </c>
      <c r="C40" s="397"/>
      <c r="D40" s="398"/>
      <c r="E40" s="352"/>
      <c r="F40" s="338"/>
      <c r="G40" s="338"/>
      <c r="H40" s="546"/>
      <c r="I40" s="352"/>
      <c r="J40" s="338"/>
      <c r="K40" s="338"/>
      <c r="L40" s="547"/>
      <c r="R40" s="3">
        <f t="shared" ref="R40:R51" si="1">E40*G40*I40*K40*$R$2</f>
        <v>0</v>
      </c>
    </row>
    <row r="41" spans="1:18" ht="30.95" customHeight="1" x14ac:dyDescent="0.2">
      <c r="A41" s="394"/>
      <c r="B41" s="396" t="s">
        <v>381</v>
      </c>
      <c r="C41" s="399"/>
      <c r="D41" s="400"/>
      <c r="E41" s="340"/>
      <c r="F41" s="342"/>
      <c r="G41" s="342"/>
      <c r="H41" s="548"/>
      <c r="I41" s="340"/>
      <c r="J41" s="342"/>
      <c r="K41" s="342"/>
      <c r="L41" s="550"/>
      <c r="R41" s="3">
        <f t="shared" si="1"/>
        <v>0</v>
      </c>
    </row>
    <row r="42" spans="1:18" ht="30.95" customHeight="1" thickBot="1" x14ac:dyDescent="0.25">
      <c r="A42" s="389"/>
      <c r="B42" s="384" t="s">
        <v>260</v>
      </c>
      <c r="C42" s="384"/>
      <c r="D42" s="385"/>
      <c r="E42" s="391"/>
      <c r="F42" s="346"/>
      <c r="G42" s="346"/>
      <c r="H42" s="551"/>
      <c r="I42" s="391"/>
      <c r="J42" s="346"/>
      <c r="K42" s="346"/>
      <c r="L42" s="552"/>
      <c r="R42" s="3">
        <f t="shared" si="1"/>
        <v>0</v>
      </c>
    </row>
    <row r="43" spans="1:18" ht="30.95" customHeight="1" x14ac:dyDescent="0.2">
      <c r="A43" s="388" t="s">
        <v>261</v>
      </c>
      <c r="B43" s="386" t="s">
        <v>261</v>
      </c>
      <c r="C43" s="386"/>
      <c r="D43" s="387"/>
      <c r="E43" s="352"/>
      <c r="F43" s="338"/>
      <c r="G43" s="338"/>
      <c r="H43" s="546"/>
      <c r="I43" s="352"/>
      <c r="J43" s="338"/>
      <c r="K43" s="338"/>
      <c r="L43" s="547"/>
      <c r="R43" s="3">
        <f t="shared" si="1"/>
        <v>0</v>
      </c>
    </row>
    <row r="44" spans="1:18" ht="30.95" customHeight="1" x14ac:dyDescent="0.2">
      <c r="A44" s="393"/>
      <c r="B44" s="396" t="s">
        <v>262</v>
      </c>
      <c r="C44" s="399"/>
      <c r="D44" s="400"/>
      <c r="E44" s="340"/>
      <c r="F44" s="342"/>
      <c r="G44" s="342"/>
      <c r="H44" s="548"/>
      <c r="I44" s="340"/>
      <c r="J44" s="342"/>
      <c r="K44" s="342"/>
      <c r="L44" s="550"/>
      <c r="R44" s="3">
        <f t="shared" si="1"/>
        <v>0</v>
      </c>
    </row>
    <row r="45" spans="1:18" ht="30.95" customHeight="1" x14ac:dyDescent="0.2">
      <c r="A45" s="394"/>
      <c r="B45" s="395" t="s">
        <v>263</v>
      </c>
      <c r="C45" s="395"/>
      <c r="D45" s="396"/>
      <c r="E45" s="340"/>
      <c r="F45" s="342"/>
      <c r="G45" s="342"/>
      <c r="H45" s="548"/>
      <c r="I45" s="340"/>
      <c r="J45" s="342"/>
      <c r="K45" s="342"/>
      <c r="L45" s="550"/>
      <c r="R45" s="3">
        <f t="shared" si="1"/>
        <v>0</v>
      </c>
    </row>
    <row r="46" spans="1:18" ht="30.95" customHeight="1" x14ac:dyDescent="0.2">
      <c r="A46" s="394"/>
      <c r="B46" s="395" t="s">
        <v>264</v>
      </c>
      <c r="C46" s="395"/>
      <c r="D46" s="396"/>
      <c r="E46" s="340"/>
      <c r="F46" s="342"/>
      <c r="G46" s="342"/>
      <c r="H46" s="548"/>
      <c r="I46" s="340"/>
      <c r="J46" s="342"/>
      <c r="K46" s="342"/>
      <c r="L46" s="550"/>
      <c r="R46" s="3">
        <f t="shared" si="1"/>
        <v>0</v>
      </c>
    </row>
    <row r="47" spans="1:18" ht="30.95" customHeight="1" thickBot="1" x14ac:dyDescent="0.25">
      <c r="A47" s="389"/>
      <c r="B47" s="384" t="s">
        <v>260</v>
      </c>
      <c r="C47" s="384"/>
      <c r="D47" s="385"/>
      <c r="E47" s="371"/>
      <c r="F47" s="373"/>
      <c r="G47" s="373"/>
      <c r="H47" s="549"/>
      <c r="I47" s="371"/>
      <c r="J47" s="373"/>
      <c r="K47" s="373"/>
      <c r="L47" s="553"/>
      <c r="R47" s="3">
        <f t="shared" si="1"/>
        <v>0</v>
      </c>
    </row>
    <row r="48" spans="1:18" ht="30.95" customHeight="1" x14ac:dyDescent="0.2">
      <c r="A48" s="388" t="s">
        <v>265</v>
      </c>
      <c r="B48" s="386" t="s">
        <v>266</v>
      </c>
      <c r="C48" s="386"/>
      <c r="D48" s="387"/>
      <c r="E48" s="375"/>
      <c r="F48" s="377"/>
      <c r="G48" s="377"/>
      <c r="H48" s="556"/>
      <c r="I48" s="375"/>
      <c r="J48" s="377"/>
      <c r="K48" s="377"/>
      <c r="L48" s="557"/>
      <c r="R48" s="3">
        <f t="shared" si="1"/>
        <v>0</v>
      </c>
    </row>
    <row r="49" spans="1:18" ht="30.95" customHeight="1" thickBot="1" x14ac:dyDescent="0.25">
      <c r="A49" s="389"/>
      <c r="B49" s="384" t="s">
        <v>471</v>
      </c>
      <c r="C49" s="384"/>
      <c r="D49" s="385"/>
      <c r="E49" s="391"/>
      <c r="F49" s="346"/>
      <c r="G49" s="346"/>
      <c r="H49" s="551"/>
      <c r="I49" s="391"/>
      <c r="J49" s="346"/>
      <c r="K49" s="346"/>
      <c r="L49" s="552"/>
      <c r="R49" s="3">
        <f t="shared" si="1"/>
        <v>0</v>
      </c>
    </row>
    <row r="50" spans="1:18" ht="30.95" customHeight="1" thickBot="1" x14ac:dyDescent="0.25">
      <c r="A50" s="381" t="s">
        <v>267</v>
      </c>
      <c r="B50" s="382"/>
      <c r="C50" s="382"/>
      <c r="D50" s="383"/>
      <c r="E50" s="348"/>
      <c r="F50" s="344"/>
      <c r="G50" s="344"/>
      <c r="H50" s="554"/>
      <c r="I50" s="348"/>
      <c r="J50" s="344"/>
      <c r="K50" s="344"/>
      <c r="L50" s="555"/>
      <c r="R50" s="3">
        <f t="shared" si="1"/>
        <v>0</v>
      </c>
    </row>
    <row r="51" spans="1:18" ht="30.95" customHeight="1" thickBot="1" x14ac:dyDescent="0.25">
      <c r="A51" s="368" t="s">
        <v>255</v>
      </c>
      <c r="B51" s="369"/>
      <c r="C51" s="369"/>
      <c r="D51" s="370"/>
      <c r="E51" s="348"/>
      <c r="F51" s="344"/>
      <c r="G51" s="344"/>
      <c r="H51" s="554"/>
      <c r="I51" s="348"/>
      <c r="J51" s="344"/>
      <c r="K51" s="344"/>
      <c r="L51" s="555"/>
      <c r="R51" s="3">
        <f t="shared" si="1"/>
        <v>0</v>
      </c>
    </row>
    <row r="53" spans="1:18" s="8" customFormat="1" ht="15" x14ac:dyDescent="0.2">
      <c r="A53" s="187" t="s">
        <v>436</v>
      </c>
    </row>
    <row r="54" spans="1:18" s="8" customFormat="1" ht="15" x14ac:dyDescent="0.2">
      <c r="A54" s="336" t="s">
        <v>511</v>
      </c>
      <c r="B54" s="336"/>
      <c r="C54" s="336"/>
      <c r="D54" s="336"/>
      <c r="E54" s="336"/>
      <c r="F54" s="336"/>
      <c r="G54" s="336"/>
      <c r="H54" s="336"/>
      <c r="I54" s="336"/>
      <c r="J54" s="336"/>
      <c r="K54" s="336"/>
      <c r="L54" s="336"/>
    </row>
    <row r="55" spans="1:18" s="8" customFormat="1" ht="15" x14ac:dyDescent="0.2">
      <c r="A55" s="187" t="s">
        <v>430</v>
      </c>
    </row>
    <row r="56" spans="1:18" s="8" customFormat="1" ht="15" x14ac:dyDescent="0.2">
      <c r="A56" s="187" t="s">
        <v>270</v>
      </c>
    </row>
    <row r="57" spans="1:18" s="8" customFormat="1" ht="15" x14ac:dyDescent="0.2">
      <c r="A57" s="187" t="s">
        <v>271</v>
      </c>
    </row>
    <row r="58" spans="1:18" s="8" customFormat="1" ht="15" x14ac:dyDescent="0.2">
      <c r="A58" s="187" t="s">
        <v>272</v>
      </c>
    </row>
    <row r="59" spans="1:18" s="8" customFormat="1" ht="15" x14ac:dyDescent="0.2">
      <c r="A59" s="187" t="s">
        <v>273</v>
      </c>
    </row>
    <row r="60" spans="1:18" s="8" customFormat="1" ht="15" x14ac:dyDescent="0.2">
      <c r="A60" s="187" t="s">
        <v>274</v>
      </c>
    </row>
    <row r="61" spans="1:18" s="8" customFormat="1" ht="15" x14ac:dyDescent="0.2">
      <c r="A61" s="187" t="s">
        <v>275</v>
      </c>
    </row>
    <row r="62" spans="1:18" s="8" customFormat="1" ht="15" x14ac:dyDescent="0.2">
      <c r="A62" s="187" t="s">
        <v>323</v>
      </c>
    </row>
    <row r="63" spans="1:18" s="8" customFormat="1" ht="15" x14ac:dyDescent="0.2">
      <c r="A63" s="187" t="s">
        <v>277</v>
      </c>
    </row>
  </sheetData>
  <sheetProtection algorithmName="SHA-512" hashValue="H18BjR7RpXnjLCfQ/iroYLE479st13XXbizo9wHsesvdFOP3ioGaIBXDC30fmwuZyKvFUNKPBQ+BHgHigsf+bA==" saltValue="V4vklXU5q8ngldjHnjFdzw==" spinCount="100000" sheet="1" objects="1" scenarios="1" selectLockedCells="1"/>
  <mergeCells count="140">
    <mergeCell ref="A54:L54"/>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A35:D35"/>
    <mergeCell ref="A37:D39"/>
    <mergeCell ref="E37:H37"/>
    <mergeCell ref="I37:L37"/>
    <mergeCell ref="E38:F39"/>
    <mergeCell ref="G38:H39"/>
    <mergeCell ref="I38:J39"/>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rgb="FF6EAA46"/>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01" t="s">
        <v>321</v>
      </c>
      <c r="B1" s="402"/>
      <c r="C1" s="402"/>
      <c r="D1" s="402"/>
      <c r="E1" s="402"/>
      <c r="F1" s="402" t="s">
        <v>240</v>
      </c>
      <c r="G1" s="402"/>
      <c r="H1" s="402"/>
      <c r="I1" s="402"/>
      <c r="J1" s="402"/>
      <c r="K1" s="457" t="s">
        <v>241</v>
      </c>
      <c r="L1" s="457"/>
      <c r="M1" s="457"/>
      <c r="N1" s="457"/>
      <c r="O1" s="457"/>
      <c r="P1" s="402" t="s">
        <v>278</v>
      </c>
      <c r="Q1" s="402"/>
      <c r="R1" s="402"/>
      <c r="S1" s="402"/>
      <c r="T1" s="454"/>
      <c r="V1" s="3">
        <f>V11*V12*V13*V14*V15*V16*V17*V18*V19*V20*V21*V22*V23*V24*V25*V26*V27*V28*V29*V30*V31*V32*V33*V34*V35*V42*V43*V44*V45*V46*V47*V48*V49*V50</f>
        <v>0</v>
      </c>
    </row>
    <row r="2" spans="1:22" s="8" customFormat="1" ht="29.45" customHeight="1" x14ac:dyDescent="0.2">
      <c r="A2" s="507" t="s">
        <v>324</v>
      </c>
      <c r="B2" s="507"/>
      <c r="C2" s="507"/>
      <c r="D2" s="507"/>
      <c r="E2" s="507"/>
      <c r="F2" s="507"/>
      <c r="G2" s="507"/>
      <c r="H2" s="507"/>
      <c r="I2" s="507"/>
      <c r="J2" s="507"/>
      <c r="K2" s="507"/>
      <c r="L2" s="507"/>
      <c r="M2" s="507"/>
      <c r="N2" s="507"/>
      <c r="O2" s="507"/>
      <c r="P2" s="507"/>
      <c r="Q2" s="337" t="str">
        <f>"IČO: "&amp;Introduction!C12</f>
        <v xml:space="preserve">IČO: </v>
      </c>
      <c r="R2" s="337"/>
      <c r="S2" s="337"/>
      <c r="T2" s="337"/>
      <c r="V2" s="8">
        <v>0</v>
      </c>
    </row>
    <row r="3" spans="1:22" s="8" customFormat="1" ht="45" customHeight="1" thickBot="1" x14ac:dyDescent="0.25">
      <c r="A3" s="508" t="s">
        <v>490</v>
      </c>
      <c r="B3" s="508"/>
      <c r="C3" s="508"/>
      <c r="D3" s="508"/>
      <c r="E3" s="508"/>
      <c r="F3" s="508"/>
      <c r="G3" s="508"/>
      <c r="H3" s="508"/>
      <c r="I3" s="508"/>
      <c r="J3" s="508"/>
      <c r="K3" s="508"/>
      <c r="L3" s="508"/>
      <c r="M3" s="508"/>
      <c r="N3" s="508"/>
      <c r="O3" s="508"/>
      <c r="P3" s="508"/>
      <c r="Q3" s="358" t="str">
        <f>Introduction!D4&amp;Introduction!E4</f>
        <v>4. quarter 2025</v>
      </c>
      <c r="R3" s="358"/>
      <c r="S3" s="358"/>
      <c r="T3" s="358"/>
    </row>
    <row r="4" spans="1:22" s="8" customFormat="1" ht="30.95" customHeight="1" thickBot="1" x14ac:dyDescent="0.25">
      <c r="A4" s="443" t="s">
        <v>243</v>
      </c>
      <c r="B4" s="444"/>
      <c r="C4" s="444"/>
      <c r="D4" s="445"/>
      <c r="E4" s="481" t="s">
        <v>280</v>
      </c>
      <c r="F4" s="482"/>
      <c r="G4" s="482"/>
      <c r="H4" s="482"/>
      <c r="I4" s="482"/>
      <c r="J4" s="482"/>
      <c r="K4" s="482"/>
      <c r="L4" s="482"/>
      <c r="M4" s="482"/>
      <c r="N4" s="482"/>
      <c r="O4" s="482"/>
      <c r="P4" s="482"/>
      <c r="Q4" s="482"/>
      <c r="R4" s="482"/>
      <c r="S4" s="482"/>
      <c r="T4" s="483"/>
    </row>
    <row r="5" spans="1:22" s="8" customFormat="1" ht="30.95" customHeight="1" thickBot="1" x14ac:dyDescent="0.25">
      <c r="A5" s="446"/>
      <c r="B5" s="447"/>
      <c r="C5" s="447"/>
      <c r="D5" s="448"/>
      <c r="E5" s="476" t="s">
        <v>281</v>
      </c>
      <c r="F5" s="477"/>
      <c r="G5" s="477"/>
      <c r="H5" s="477"/>
      <c r="I5" s="477"/>
      <c r="J5" s="477"/>
      <c r="K5" s="477"/>
      <c r="L5" s="478"/>
      <c r="M5" s="476" t="s">
        <v>282</v>
      </c>
      <c r="N5" s="477"/>
      <c r="O5" s="477"/>
      <c r="P5" s="477"/>
      <c r="Q5" s="477"/>
      <c r="R5" s="477"/>
      <c r="S5" s="477"/>
      <c r="T5" s="478"/>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22" ht="30.95" customHeight="1" x14ac:dyDescent="0.2">
      <c r="A11" s="405"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406"/>
      <c r="B12" s="562"/>
      <c r="C12" s="416" t="s">
        <v>254</v>
      </c>
      <c r="D12" s="417"/>
      <c r="E12" s="90"/>
      <c r="F12" s="89"/>
      <c r="G12" s="89"/>
      <c r="H12" s="91"/>
      <c r="I12" s="90"/>
      <c r="J12" s="89"/>
      <c r="K12" s="89"/>
      <c r="L12" s="91"/>
      <c r="M12" s="90"/>
      <c r="N12" s="89"/>
      <c r="O12" s="89"/>
      <c r="P12" s="91"/>
      <c r="Q12" s="90"/>
      <c r="R12" s="89"/>
      <c r="S12" s="89"/>
      <c r="T12" s="91"/>
      <c r="V12" s="3">
        <f t="shared" si="0"/>
        <v>0</v>
      </c>
    </row>
    <row r="13" spans="1:22" ht="30.95" customHeight="1" x14ac:dyDescent="0.2">
      <c r="A13" s="406"/>
      <c r="B13" s="563" t="s">
        <v>1</v>
      </c>
      <c r="C13" s="416" t="s">
        <v>251</v>
      </c>
      <c r="D13" s="417"/>
      <c r="E13" s="90"/>
      <c r="F13" s="89"/>
      <c r="G13" s="89"/>
      <c r="H13" s="91"/>
      <c r="I13" s="90"/>
      <c r="J13" s="89"/>
      <c r="K13" s="89"/>
      <c r="L13" s="91"/>
      <c r="M13" s="90"/>
      <c r="N13" s="89"/>
      <c r="O13" s="89"/>
      <c r="P13" s="91"/>
      <c r="Q13" s="90"/>
      <c r="R13" s="89"/>
      <c r="S13" s="89"/>
      <c r="T13" s="91"/>
      <c r="V13" s="3">
        <f t="shared" si="0"/>
        <v>0</v>
      </c>
    </row>
    <row r="14" spans="1:22" ht="30.95" customHeight="1" x14ac:dyDescent="0.2">
      <c r="A14" s="406"/>
      <c r="B14" s="562"/>
      <c r="C14" s="416" t="s">
        <v>254</v>
      </c>
      <c r="D14" s="417"/>
      <c r="E14" s="90"/>
      <c r="F14" s="89"/>
      <c r="G14" s="89"/>
      <c r="H14" s="91"/>
      <c r="I14" s="90"/>
      <c r="J14" s="89"/>
      <c r="K14" s="89"/>
      <c r="L14" s="91"/>
      <c r="M14" s="90"/>
      <c r="N14" s="89"/>
      <c r="O14" s="89"/>
      <c r="P14" s="91"/>
      <c r="Q14" s="90"/>
      <c r="R14" s="89"/>
      <c r="S14" s="89"/>
      <c r="T14" s="91"/>
      <c r="V14" s="3">
        <f t="shared" si="0"/>
        <v>0</v>
      </c>
    </row>
    <row r="15" spans="1:22" ht="30.95" customHeight="1" x14ac:dyDescent="0.2">
      <c r="A15" s="406"/>
      <c r="B15" s="563" t="s">
        <v>2</v>
      </c>
      <c r="C15" s="416" t="s">
        <v>251</v>
      </c>
      <c r="D15" s="417"/>
      <c r="E15" s="90"/>
      <c r="F15" s="89"/>
      <c r="G15" s="89"/>
      <c r="H15" s="91"/>
      <c r="I15" s="90"/>
      <c r="J15" s="89"/>
      <c r="K15" s="89"/>
      <c r="L15" s="91"/>
      <c r="M15" s="90"/>
      <c r="N15" s="89"/>
      <c r="O15" s="89"/>
      <c r="P15" s="91"/>
      <c r="Q15" s="90"/>
      <c r="R15" s="89"/>
      <c r="S15" s="89"/>
      <c r="T15" s="91"/>
      <c r="V15" s="3">
        <f t="shared" si="0"/>
        <v>0</v>
      </c>
    </row>
    <row r="16" spans="1:22" ht="30.95" customHeight="1" x14ac:dyDescent="0.2">
      <c r="A16" s="406"/>
      <c r="B16" s="562"/>
      <c r="C16" s="416" t="s">
        <v>254</v>
      </c>
      <c r="D16" s="417"/>
      <c r="E16" s="90"/>
      <c r="F16" s="89"/>
      <c r="G16" s="89"/>
      <c r="H16" s="91"/>
      <c r="I16" s="90"/>
      <c r="J16" s="89"/>
      <c r="K16" s="89"/>
      <c r="L16" s="91"/>
      <c r="M16" s="90"/>
      <c r="N16" s="89"/>
      <c r="O16" s="89"/>
      <c r="P16" s="91"/>
      <c r="Q16" s="90"/>
      <c r="R16" s="89"/>
      <c r="S16" s="89"/>
      <c r="T16" s="91"/>
      <c r="V16" s="3">
        <f t="shared" si="0"/>
        <v>0</v>
      </c>
    </row>
    <row r="17" spans="1:22" ht="30.95" customHeight="1" x14ac:dyDescent="0.2">
      <c r="A17" s="406"/>
      <c r="B17" s="563" t="s">
        <v>3</v>
      </c>
      <c r="C17" s="416" t="s">
        <v>251</v>
      </c>
      <c r="D17" s="417"/>
      <c r="E17" s="90"/>
      <c r="F17" s="89"/>
      <c r="G17" s="89"/>
      <c r="H17" s="91"/>
      <c r="I17" s="90"/>
      <c r="J17" s="89"/>
      <c r="K17" s="89"/>
      <c r="L17" s="91"/>
      <c r="M17" s="90"/>
      <c r="N17" s="89"/>
      <c r="O17" s="89"/>
      <c r="P17" s="91"/>
      <c r="Q17" s="90"/>
      <c r="R17" s="89"/>
      <c r="S17" s="89"/>
      <c r="T17" s="91"/>
      <c r="V17" s="3">
        <f t="shared" si="0"/>
        <v>0</v>
      </c>
    </row>
    <row r="18" spans="1:22" ht="30.95" customHeight="1" x14ac:dyDescent="0.2">
      <c r="A18" s="406"/>
      <c r="B18" s="562"/>
      <c r="C18" s="416" t="s">
        <v>254</v>
      </c>
      <c r="D18" s="417"/>
      <c r="E18" s="90"/>
      <c r="F18" s="89"/>
      <c r="G18" s="89"/>
      <c r="H18" s="91"/>
      <c r="I18" s="90"/>
      <c r="J18" s="89"/>
      <c r="K18" s="89"/>
      <c r="L18" s="91"/>
      <c r="M18" s="90"/>
      <c r="N18" s="89"/>
      <c r="O18" s="89"/>
      <c r="P18" s="91"/>
      <c r="Q18" s="90"/>
      <c r="R18" s="89"/>
      <c r="S18" s="89"/>
      <c r="T18" s="91"/>
      <c r="V18" s="3">
        <f t="shared" si="0"/>
        <v>0</v>
      </c>
    </row>
    <row r="19" spans="1:22" ht="30.95" customHeight="1" x14ac:dyDescent="0.2">
      <c r="A19" s="406"/>
      <c r="B19" s="563" t="s">
        <v>4</v>
      </c>
      <c r="C19" s="416" t="s">
        <v>251</v>
      </c>
      <c r="D19" s="417"/>
      <c r="E19" s="90"/>
      <c r="F19" s="89"/>
      <c r="G19" s="89"/>
      <c r="H19" s="91"/>
      <c r="I19" s="90"/>
      <c r="J19" s="89"/>
      <c r="K19" s="89"/>
      <c r="L19" s="91"/>
      <c r="M19" s="90"/>
      <c r="N19" s="89"/>
      <c r="O19" s="89"/>
      <c r="P19" s="91"/>
      <c r="Q19" s="90"/>
      <c r="R19" s="89"/>
      <c r="S19" s="89"/>
      <c r="T19" s="91"/>
      <c r="V19" s="3">
        <f t="shared" si="0"/>
        <v>0</v>
      </c>
    </row>
    <row r="20" spans="1:22" ht="30.95" customHeight="1" x14ac:dyDescent="0.2">
      <c r="A20" s="406"/>
      <c r="B20" s="562"/>
      <c r="C20" s="416" t="s">
        <v>254</v>
      </c>
      <c r="D20" s="417"/>
      <c r="E20" s="90"/>
      <c r="F20" s="89"/>
      <c r="G20" s="89"/>
      <c r="H20" s="91"/>
      <c r="I20" s="90"/>
      <c r="J20" s="89"/>
      <c r="K20" s="89"/>
      <c r="L20" s="91"/>
      <c r="M20" s="90"/>
      <c r="N20" s="89"/>
      <c r="O20" s="89"/>
      <c r="P20" s="91"/>
      <c r="Q20" s="90"/>
      <c r="R20" s="89"/>
      <c r="S20" s="89"/>
      <c r="T20" s="91"/>
      <c r="V20" s="3">
        <f t="shared" si="0"/>
        <v>0</v>
      </c>
    </row>
    <row r="21" spans="1:22" ht="30.95" customHeight="1" x14ac:dyDescent="0.2">
      <c r="A21" s="406"/>
      <c r="B21" s="563" t="s">
        <v>5</v>
      </c>
      <c r="C21" s="416" t="s">
        <v>251</v>
      </c>
      <c r="D21" s="417"/>
      <c r="E21" s="90"/>
      <c r="F21" s="89"/>
      <c r="G21" s="89"/>
      <c r="H21" s="91"/>
      <c r="I21" s="90"/>
      <c r="J21" s="89"/>
      <c r="K21" s="89"/>
      <c r="L21" s="91"/>
      <c r="M21" s="90"/>
      <c r="N21" s="89"/>
      <c r="O21" s="89"/>
      <c r="P21" s="91"/>
      <c r="Q21" s="90"/>
      <c r="R21" s="89"/>
      <c r="S21" s="89"/>
      <c r="T21" s="91"/>
      <c r="V21" s="3">
        <f t="shared" si="0"/>
        <v>0</v>
      </c>
    </row>
    <row r="22" spans="1:22" ht="30.95" customHeight="1" x14ac:dyDescent="0.2">
      <c r="A22" s="406"/>
      <c r="B22" s="562"/>
      <c r="C22" s="416" t="s">
        <v>254</v>
      </c>
      <c r="D22" s="417"/>
      <c r="E22" s="90"/>
      <c r="F22" s="89"/>
      <c r="G22" s="89"/>
      <c r="H22" s="91"/>
      <c r="I22" s="90"/>
      <c r="J22" s="89"/>
      <c r="K22" s="89"/>
      <c r="L22" s="91"/>
      <c r="M22" s="90"/>
      <c r="N22" s="89"/>
      <c r="O22" s="89"/>
      <c r="P22" s="91"/>
      <c r="Q22" s="90"/>
      <c r="R22" s="89"/>
      <c r="S22" s="89"/>
      <c r="T22" s="91"/>
      <c r="V22" s="3">
        <f t="shared" si="0"/>
        <v>0</v>
      </c>
    </row>
    <row r="23" spans="1:22" ht="30.95" customHeight="1" x14ac:dyDescent="0.2">
      <c r="A23" s="406"/>
      <c r="B23" s="563" t="s">
        <v>6</v>
      </c>
      <c r="C23" s="416" t="s">
        <v>251</v>
      </c>
      <c r="D23" s="417"/>
      <c r="E23" s="90"/>
      <c r="F23" s="89"/>
      <c r="G23" s="89"/>
      <c r="H23" s="91"/>
      <c r="I23" s="90"/>
      <c r="J23" s="89"/>
      <c r="K23" s="89"/>
      <c r="L23" s="91"/>
      <c r="M23" s="90"/>
      <c r="N23" s="89"/>
      <c r="O23" s="89"/>
      <c r="P23" s="91"/>
      <c r="Q23" s="90"/>
      <c r="R23" s="89"/>
      <c r="S23" s="89"/>
      <c r="T23" s="91"/>
      <c r="V23" s="3">
        <f t="shared" si="0"/>
        <v>0</v>
      </c>
    </row>
    <row r="24" spans="1:22" ht="30.95" customHeight="1" x14ac:dyDescent="0.2">
      <c r="A24" s="406"/>
      <c r="B24" s="562"/>
      <c r="C24" s="416" t="s">
        <v>254</v>
      </c>
      <c r="D24" s="417"/>
      <c r="E24" s="90"/>
      <c r="F24" s="89"/>
      <c r="G24" s="89"/>
      <c r="H24" s="91"/>
      <c r="I24" s="90"/>
      <c r="J24" s="89"/>
      <c r="K24" s="89"/>
      <c r="L24" s="91"/>
      <c r="M24" s="90"/>
      <c r="N24" s="89"/>
      <c r="O24" s="89"/>
      <c r="P24" s="91"/>
      <c r="Q24" s="90"/>
      <c r="R24" s="89"/>
      <c r="S24" s="89"/>
      <c r="T24" s="91"/>
      <c r="V24" s="3">
        <f t="shared" si="0"/>
        <v>0</v>
      </c>
    </row>
    <row r="25" spans="1:22" ht="30.95" customHeight="1" x14ac:dyDescent="0.2">
      <c r="A25" s="406"/>
      <c r="B25" s="563" t="s">
        <v>255</v>
      </c>
      <c r="C25" s="416" t="s">
        <v>251</v>
      </c>
      <c r="D25" s="417"/>
      <c r="E25" s="90"/>
      <c r="F25" s="89"/>
      <c r="G25" s="89"/>
      <c r="H25" s="91"/>
      <c r="I25" s="90"/>
      <c r="J25" s="89"/>
      <c r="K25" s="89"/>
      <c r="L25" s="91"/>
      <c r="M25" s="90"/>
      <c r="N25" s="89"/>
      <c r="O25" s="89"/>
      <c r="P25" s="91"/>
      <c r="Q25" s="90"/>
      <c r="R25" s="89"/>
      <c r="S25" s="89"/>
      <c r="T25" s="91"/>
      <c r="V25" s="3">
        <f t="shared" si="0"/>
        <v>0</v>
      </c>
    </row>
    <row r="26" spans="1:22" ht="30.95" customHeight="1" x14ac:dyDescent="0.2">
      <c r="A26" s="406"/>
      <c r="B26" s="562"/>
      <c r="C26" s="416" t="s">
        <v>254</v>
      </c>
      <c r="D26" s="417"/>
      <c r="E26" s="90"/>
      <c r="F26" s="89"/>
      <c r="G26" s="89"/>
      <c r="H26" s="91"/>
      <c r="I26" s="90"/>
      <c r="J26" s="89"/>
      <c r="K26" s="89"/>
      <c r="L26" s="91"/>
      <c r="M26" s="90"/>
      <c r="N26" s="89"/>
      <c r="O26" s="89"/>
      <c r="P26" s="91"/>
      <c r="Q26" s="90"/>
      <c r="R26" s="89"/>
      <c r="S26" s="89"/>
      <c r="T26" s="91"/>
      <c r="V26" s="3">
        <f t="shared" si="0"/>
        <v>0</v>
      </c>
    </row>
    <row r="27" spans="1:22" ht="30.95" customHeight="1" x14ac:dyDescent="0.2">
      <c r="A27" s="406"/>
      <c r="B27" s="419" t="s">
        <v>311</v>
      </c>
      <c r="C27" s="416" t="s">
        <v>251</v>
      </c>
      <c r="D27" s="417"/>
      <c r="E27" s="90"/>
      <c r="F27" s="89"/>
      <c r="G27" s="89"/>
      <c r="H27" s="91"/>
      <c r="I27" s="90"/>
      <c r="J27" s="89"/>
      <c r="K27" s="89"/>
      <c r="L27" s="91"/>
      <c r="M27" s="90"/>
      <c r="N27" s="89"/>
      <c r="O27" s="89"/>
      <c r="P27" s="91"/>
      <c r="Q27" s="90"/>
      <c r="R27" s="89"/>
      <c r="S27" s="89"/>
      <c r="T27" s="91"/>
      <c r="V27" s="3">
        <f t="shared" si="0"/>
        <v>0</v>
      </c>
    </row>
    <row r="28" spans="1:22" ht="30.95" customHeight="1" x14ac:dyDescent="0.2">
      <c r="A28" s="406"/>
      <c r="B28" s="420"/>
      <c r="C28" s="416" t="s">
        <v>254</v>
      </c>
      <c r="D28" s="417"/>
      <c r="E28" s="90"/>
      <c r="F28" s="89"/>
      <c r="G28" s="89"/>
      <c r="H28" s="91"/>
      <c r="I28" s="90"/>
      <c r="J28" s="89"/>
      <c r="K28" s="89"/>
      <c r="L28" s="91"/>
      <c r="M28" s="90"/>
      <c r="N28" s="89"/>
      <c r="O28" s="89"/>
      <c r="P28" s="91"/>
      <c r="Q28" s="90"/>
      <c r="R28" s="89"/>
      <c r="S28" s="89"/>
      <c r="T28" s="91"/>
      <c r="V28" s="3">
        <f t="shared" si="0"/>
        <v>0</v>
      </c>
    </row>
    <row r="29" spans="1:22" ht="30.95" customHeight="1" x14ac:dyDescent="0.2">
      <c r="A29" s="406"/>
      <c r="B29" s="421" t="s">
        <v>284</v>
      </c>
      <c r="C29" s="422" t="s">
        <v>251</v>
      </c>
      <c r="D29" s="423"/>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407"/>
      <c r="B30" s="413"/>
      <c r="C30" s="422" t="s">
        <v>254</v>
      </c>
      <c r="D30" s="423"/>
      <c r="E30" s="94"/>
      <c r="F30" s="93"/>
      <c r="G30" s="93"/>
      <c r="H30" s="95"/>
      <c r="I30" s="94"/>
      <c r="J30" s="93"/>
      <c r="K30" s="93"/>
      <c r="L30" s="95"/>
      <c r="M30" s="94"/>
      <c r="N30" s="93"/>
      <c r="O30" s="93"/>
      <c r="P30" s="95"/>
      <c r="Q30" s="94"/>
      <c r="R30" s="93"/>
      <c r="S30" s="93"/>
      <c r="T30" s="95"/>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476" t="s">
        <v>281</v>
      </c>
      <c r="F37" s="477"/>
      <c r="G37" s="477"/>
      <c r="H37" s="477"/>
      <c r="I37" s="477"/>
      <c r="J37" s="477"/>
      <c r="K37" s="477"/>
      <c r="L37" s="478"/>
      <c r="M37" s="476" t="s">
        <v>282</v>
      </c>
      <c r="N37" s="477"/>
      <c r="O37" s="477"/>
      <c r="P37" s="477"/>
      <c r="Q37" s="477"/>
      <c r="R37" s="477"/>
      <c r="S37" s="477"/>
      <c r="T37" s="478"/>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388" t="s">
        <v>261</v>
      </c>
      <c r="B42" s="386" t="s">
        <v>261</v>
      </c>
      <c r="C42" s="386"/>
      <c r="D42" s="387"/>
      <c r="E42" s="474"/>
      <c r="F42" s="475"/>
      <c r="G42" s="474"/>
      <c r="H42" s="475"/>
      <c r="I42" s="474"/>
      <c r="J42" s="475"/>
      <c r="K42" s="474"/>
      <c r="L42" s="475"/>
      <c r="M42" s="474"/>
      <c r="N42" s="475"/>
      <c r="O42" s="474"/>
      <c r="P42" s="475"/>
      <c r="Q42" s="474"/>
      <c r="R42" s="475"/>
      <c r="S42" s="474"/>
      <c r="T42" s="475"/>
      <c r="V42" s="3">
        <f t="shared" ref="V42:V50" si="1">E42*G42*I42*K42*M42*O42*Q42*S42*$V$2</f>
        <v>0</v>
      </c>
    </row>
    <row r="43" spans="1:22" ht="30.95" customHeight="1" x14ac:dyDescent="0.2">
      <c r="A43" s="393"/>
      <c r="B43" s="396" t="s">
        <v>262</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x14ac:dyDescent="0.2">
      <c r="A44" s="394"/>
      <c r="B44" s="396" t="s">
        <v>263</v>
      </c>
      <c r="C44" s="399"/>
      <c r="D44" s="400"/>
      <c r="E44" s="470"/>
      <c r="F44" s="471"/>
      <c r="G44" s="470"/>
      <c r="H44" s="471"/>
      <c r="I44" s="470"/>
      <c r="J44" s="471"/>
      <c r="K44" s="470"/>
      <c r="L44" s="471"/>
      <c r="M44" s="470"/>
      <c r="N44" s="471"/>
      <c r="O44" s="470"/>
      <c r="P44" s="471"/>
      <c r="Q44" s="470"/>
      <c r="R44" s="471"/>
      <c r="S44" s="470"/>
      <c r="T44" s="471"/>
      <c r="V44" s="3">
        <f t="shared" si="1"/>
        <v>0</v>
      </c>
    </row>
    <row r="45" spans="1:22" ht="30.95" customHeight="1" x14ac:dyDescent="0.2">
      <c r="A45" s="394"/>
      <c r="B45" s="395" t="s">
        <v>264</v>
      </c>
      <c r="C45" s="395"/>
      <c r="D45" s="396"/>
      <c r="E45" s="470"/>
      <c r="F45" s="471"/>
      <c r="G45" s="470"/>
      <c r="H45" s="471"/>
      <c r="I45" s="470"/>
      <c r="J45" s="471"/>
      <c r="K45" s="470"/>
      <c r="L45" s="471"/>
      <c r="M45" s="470"/>
      <c r="N45" s="471"/>
      <c r="O45" s="470"/>
      <c r="P45" s="471"/>
      <c r="Q45" s="470"/>
      <c r="R45" s="471"/>
      <c r="S45" s="470"/>
      <c r="T45" s="471"/>
      <c r="V45" s="3">
        <f t="shared" si="1"/>
        <v>0</v>
      </c>
    </row>
    <row r="46" spans="1:22" ht="30.95" customHeight="1" thickBot="1" x14ac:dyDescent="0.25">
      <c r="A46" s="389"/>
      <c r="B46" s="385" t="s">
        <v>287</v>
      </c>
      <c r="C46" s="490"/>
      <c r="D46" s="491"/>
      <c r="E46" s="472"/>
      <c r="F46" s="473"/>
      <c r="G46" s="472"/>
      <c r="H46" s="473"/>
      <c r="I46" s="472"/>
      <c r="J46" s="473"/>
      <c r="K46" s="472"/>
      <c r="L46" s="473"/>
      <c r="M46" s="472"/>
      <c r="N46" s="473"/>
      <c r="O46" s="472"/>
      <c r="P46" s="473"/>
      <c r="Q46" s="472"/>
      <c r="R46" s="473"/>
      <c r="S46" s="472"/>
      <c r="T46" s="473"/>
      <c r="V46" s="3">
        <f t="shared" si="1"/>
        <v>0</v>
      </c>
    </row>
    <row r="47" spans="1:22" ht="30.95" customHeight="1" x14ac:dyDescent="0.2">
      <c r="A47" s="388" t="s">
        <v>265</v>
      </c>
      <c r="B47" s="387" t="s">
        <v>266</v>
      </c>
      <c r="C47" s="397"/>
      <c r="D47" s="398"/>
      <c r="E47" s="474"/>
      <c r="F47" s="475"/>
      <c r="G47" s="474"/>
      <c r="H47" s="475"/>
      <c r="I47" s="474"/>
      <c r="J47" s="475"/>
      <c r="K47" s="474"/>
      <c r="L47" s="475"/>
      <c r="M47" s="474"/>
      <c r="N47" s="475"/>
      <c r="O47" s="474"/>
      <c r="P47" s="475"/>
      <c r="Q47" s="474"/>
      <c r="R47" s="475"/>
      <c r="S47" s="474"/>
      <c r="T47" s="475"/>
      <c r="V47" s="3">
        <f t="shared" si="1"/>
        <v>0</v>
      </c>
    </row>
    <row r="48" spans="1:22" ht="44.45" customHeight="1" thickBot="1" x14ac:dyDescent="0.25">
      <c r="A48" s="389"/>
      <c r="B48" s="390" t="s">
        <v>472</v>
      </c>
      <c r="C48" s="384"/>
      <c r="D48" s="385"/>
      <c r="E48" s="472"/>
      <c r="F48" s="473"/>
      <c r="G48" s="472"/>
      <c r="H48" s="473"/>
      <c r="I48" s="472"/>
      <c r="J48" s="473"/>
      <c r="K48" s="472"/>
      <c r="L48" s="473"/>
      <c r="M48" s="472"/>
      <c r="N48" s="473"/>
      <c r="O48" s="472"/>
      <c r="P48" s="473"/>
      <c r="Q48" s="472"/>
      <c r="R48" s="473"/>
      <c r="S48" s="472"/>
      <c r="T48" s="473"/>
      <c r="V48" s="3">
        <f t="shared" si="1"/>
        <v>0</v>
      </c>
    </row>
    <row r="49" spans="1:22" ht="30.95" customHeight="1" thickBot="1" x14ac:dyDescent="0.25">
      <c r="A49" s="381" t="s">
        <v>267</v>
      </c>
      <c r="B49" s="382"/>
      <c r="C49" s="382"/>
      <c r="D49" s="383"/>
      <c r="E49" s="468"/>
      <c r="F49" s="469"/>
      <c r="G49" s="468"/>
      <c r="H49" s="469"/>
      <c r="I49" s="468"/>
      <c r="J49" s="469"/>
      <c r="K49" s="468"/>
      <c r="L49" s="469"/>
      <c r="M49" s="468"/>
      <c r="N49" s="469"/>
      <c r="O49" s="468"/>
      <c r="P49" s="469"/>
      <c r="Q49" s="468"/>
      <c r="R49" s="469"/>
      <c r="S49" s="468"/>
      <c r="T49" s="469"/>
      <c r="V49" s="3">
        <f t="shared" si="1"/>
        <v>0</v>
      </c>
    </row>
    <row r="50" spans="1:22" ht="30.95" customHeight="1" thickBot="1" x14ac:dyDescent="0.25">
      <c r="A50" s="368" t="s">
        <v>255</v>
      </c>
      <c r="B50" s="369"/>
      <c r="C50" s="369"/>
      <c r="D50" s="370"/>
      <c r="E50" s="468"/>
      <c r="F50" s="469"/>
      <c r="G50" s="468"/>
      <c r="H50" s="469"/>
      <c r="I50" s="468"/>
      <c r="J50" s="469"/>
      <c r="K50" s="468"/>
      <c r="L50" s="469"/>
      <c r="M50" s="468"/>
      <c r="N50" s="469"/>
      <c r="O50" s="468"/>
      <c r="P50" s="469"/>
      <c r="Q50" s="468"/>
      <c r="R50" s="469"/>
      <c r="S50" s="468"/>
      <c r="T50" s="469"/>
      <c r="V50" s="3">
        <f t="shared" si="1"/>
        <v>0</v>
      </c>
    </row>
    <row r="52" spans="1:22" s="8" customFormat="1" ht="15" x14ac:dyDescent="0.2">
      <c r="A52" s="187" t="s">
        <v>436</v>
      </c>
    </row>
    <row r="53" spans="1:22" s="8" customFormat="1" ht="15" x14ac:dyDescent="0.2">
      <c r="A53" s="336" t="s">
        <v>511</v>
      </c>
      <c r="B53" s="336"/>
      <c r="C53" s="336"/>
      <c r="D53" s="336"/>
      <c r="E53" s="336"/>
      <c r="F53" s="336"/>
      <c r="G53" s="336"/>
      <c r="H53" s="336"/>
      <c r="I53" s="336"/>
      <c r="J53" s="336"/>
      <c r="K53" s="336"/>
      <c r="L53" s="336"/>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325</v>
      </c>
    </row>
    <row r="61" spans="1:22" s="8" customFormat="1" x14ac:dyDescent="0.2"/>
  </sheetData>
  <sheetProtection algorithmName="SHA-512" hashValue="U41NfMbVTeJN+tmx9a+MaPDOXWmMFOJppIL7SteUj+BvR7kURPy3/K3KV9yAz1/Rsv9lVO3BWAduDNTtLYxlHg==" saltValue="9hYyG57N0RB+jJh3wluMwg==" spinCount="100000" sheet="1" objects="1" scenarios="1" selectLockedCells="1"/>
  <mergeCells count="176">
    <mergeCell ref="A53:L53"/>
    <mergeCell ref="A35:D35"/>
    <mergeCell ref="A37:D41"/>
    <mergeCell ref="A49:D49"/>
    <mergeCell ref="A50:D50"/>
    <mergeCell ref="A42:A46"/>
    <mergeCell ref="B42:D42"/>
    <mergeCell ref="B44:D44"/>
    <mergeCell ref="B45:D45"/>
    <mergeCell ref="B46:D46"/>
    <mergeCell ref="A47:A48"/>
    <mergeCell ref="B47:D47"/>
    <mergeCell ref="B48:D48"/>
    <mergeCell ref="B43:D43"/>
    <mergeCell ref="E37:L37"/>
    <mergeCell ref="G48:H48"/>
    <mergeCell ref="I48:J48"/>
    <mergeCell ref="K48:L48"/>
    <mergeCell ref="A31:A34"/>
    <mergeCell ref="B31:D31"/>
    <mergeCell ref="B32:D32"/>
    <mergeCell ref="B33:D33"/>
    <mergeCell ref="B34:D34"/>
    <mergeCell ref="B27:B28"/>
    <mergeCell ref="C27:D27"/>
    <mergeCell ref="C28:D28"/>
    <mergeCell ref="B29:B30"/>
    <mergeCell ref="C30:D30"/>
    <mergeCell ref="C29:D29"/>
    <mergeCell ref="C20:D20"/>
    <mergeCell ref="B21:B22"/>
    <mergeCell ref="C21:D21"/>
    <mergeCell ref="C22:D22"/>
    <mergeCell ref="B23:B24"/>
    <mergeCell ref="C23:D23"/>
    <mergeCell ref="C24:D24"/>
    <mergeCell ref="B25:B26"/>
    <mergeCell ref="C25:D25"/>
    <mergeCell ref="C26:D26"/>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K7:L7"/>
    <mergeCell ref="M7:N7"/>
    <mergeCell ref="O7:P7"/>
    <mergeCell ref="E8:E10"/>
    <mergeCell ref="F8:F10"/>
    <mergeCell ref="G8:G10"/>
    <mergeCell ref="H8:H10"/>
    <mergeCell ref="I8:I10"/>
    <mergeCell ref="Q8:Q10"/>
    <mergeCell ref="M37:T37"/>
    <mergeCell ref="E38:H38"/>
    <mergeCell ref="I38:L38"/>
    <mergeCell ref="M38:P38"/>
    <mergeCell ref="Q38:T38"/>
    <mergeCell ref="A1:E1"/>
    <mergeCell ref="K1:O1"/>
    <mergeCell ref="F1:J1"/>
    <mergeCell ref="P1:T1"/>
    <mergeCell ref="Q7:R7"/>
    <mergeCell ref="S7:T7"/>
    <mergeCell ref="A4:D10"/>
    <mergeCell ref="E4:T4"/>
    <mergeCell ref="E5:L5"/>
    <mergeCell ref="M5:T5"/>
    <mergeCell ref="E6:H6"/>
    <mergeCell ref="I6:L6"/>
    <mergeCell ref="M6:P6"/>
    <mergeCell ref="Q6:T6"/>
    <mergeCell ref="E7:F7"/>
    <mergeCell ref="G7:H7"/>
    <mergeCell ref="J8:J10"/>
    <mergeCell ref="I7:J7"/>
    <mergeCell ref="A2:P2"/>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48:P48"/>
    <mergeCell ref="Q48:R48"/>
    <mergeCell ref="S48:T48"/>
    <mergeCell ref="E47:F47"/>
    <mergeCell ref="G47:H47"/>
    <mergeCell ref="I47:J47"/>
    <mergeCell ref="K47:L47"/>
    <mergeCell ref="M47:N47"/>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A3:P3"/>
    <mergeCell ref="Q3:T3"/>
    <mergeCell ref="Q2:T2"/>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M48:N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rgb="FF6EAA46"/>
  </sheetPr>
  <dimension ref="A1:T25"/>
  <sheetViews>
    <sheetView showGridLines="0" topLeftCell="A7"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01" t="s">
        <v>321</v>
      </c>
      <c r="B1" s="402"/>
      <c r="C1" s="402"/>
      <c r="D1" s="402"/>
      <c r="E1" s="402" t="s">
        <v>240</v>
      </c>
      <c r="F1" s="402"/>
      <c r="G1" s="457" t="s">
        <v>241</v>
      </c>
      <c r="H1" s="457"/>
      <c r="I1" s="402" t="s">
        <v>290</v>
      </c>
      <c r="J1" s="402"/>
      <c r="K1" s="402"/>
      <c r="L1" s="402" t="s">
        <v>291</v>
      </c>
      <c r="M1" s="402"/>
      <c r="N1" s="454"/>
      <c r="P1" s="3">
        <f>P10*P11*P12*P13*P14*P15*P16*P17*P18*P19*P20*P21</f>
        <v>0</v>
      </c>
    </row>
    <row r="2" spans="1:20" ht="35.450000000000003" customHeight="1" x14ac:dyDescent="0.2">
      <c r="A2" s="441" t="s">
        <v>326</v>
      </c>
      <c r="B2" s="441"/>
      <c r="C2" s="441"/>
      <c r="D2" s="441"/>
      <c r="E2" s="441"/>
      <c r="F2" s="441"/>
      <c r="G2" s="441"/>
      <c r="H2" s="441"/>
      <c r="I2" s="441"/>
      <c r="J2" s="34"/>
      <c r="K2" s="337" t="str">
        <f>"IČO: "&amp;Introduction!C12</f>
        <v xml:space="preserve">IČO: </v>
      </c>
      <c r="L2" s="337"/>
      <c r="M2" s="337"/>
      <c r="N2" s="337"/>
      <c r="P2" s="3">
        <v>0</v>
      </c>
    </row>
    <row r="3" spans="1:20" ht="35.450000000000003" customHeight="1" x14ac:dyDescent="0.2">
      <c r="A3" s="539" t="s">
        <v>491</v>
      </c>
      <c r="B3" s="539"/>
      <c r="C3" s="539"/>
      <c r="D3" s="539"/>
      <c r="E3" s="539"/>
      <c r="F3" s="539"/>
      <c r="G3" s="539"/>
      <c r="H3" s="539"/>
      <c r="I3" s="539"/>
      <c r="J3" s="539"/>
      <c r="K3" s="509" t="str">
        <f>Introduction!D4&amp;Introduction!E4</f>
        <v>4. quarter 2025</v>
      </c>
      <c r="L3" s="509"/>
      <c r="M3" s="509"/>
      <c r="N3" s="509"/>
    </row>
    <row r="4" spans="1:20" ht="35.450000000000003" customHeight="1" thickBot="1" x14ac:dyDescent="0.25">
      <c r="A4" s="442"/>
      <c r="B4" s="442"/>
      <c r="C4" s="442"/>
      <c r="D4" s="442"/>
      <c r="E4" s="442"/>
      <c r="F4" s="442"/>
      <c r="G4" s="442"/>
      <c r="H4" s="442"/>
      <c r="I4" s="442"/>
      <c r="J4" s="442"/>
      <c r="K4" s="77"/>
      <c r="L4" s="76"/>
      <c r="M4" s="76"/>
      <c r="N4" s="76"/>
      <c r="O4" s="76"/>
    </row>
    <row r="5" spans="1:20" ht="35.450000000000003" customHeight="1" thickBot="1" x14ac:dyDescent="0.25">
      <c r="A5" s="519" t="s">
        <v>292</v>
      </c>
      <c r="B5" s="444"/>
      <c r="C5" s="444"/>
      <c r="D5" s="445"/>
      <c r="E5" s="510" t="s">
        <v>293</v>
      </c>
      <c r="F5" s="511"/>
      <c r="G5" s="511"/>
      <c r="H5" s="511"/>
      <c r="I5" s="511"/>
      <c r="J5" s="512"/>
      <c r="K5" s="62"/>
      <c r="L5" s="62"/>
      <c r="M5" s="62"/>
      <c r="N5" s="62"/>
      <c r="O5" s="62"/>
      <c r="P5" s="62"/>
      <c r="Q5" s="62"/>
      <c r="R5" s="62"/>
      <c r="S5" s="62"/>
      <c r="T5" s="62"/>
    </row>
    <row r="6" spans="1:20" ht="35.450000000000003" customHeight="1" thickBot="1" x14ac:dyDescent="0.25">
      <c r="A6" s="446"/>
      <c r="B6" s="447"/>
      <c r="C6" s="447"/>
      <c r="D6" s="448"/>
      <c r="E6" s="476" t="s">
        <v>294</v>
      </c>
      <c r="F6" s="477"/>
      <c r="G6" s="476" t="s">
        <v>281</v>
      </c>
      <c r="H6" s="478"/>
      <c r="I6" s="477" t="s">
        <v>282</v>
      </c>
      <c r="J6" s="478"/>
      <c r="K6" s="62"/>
      <c r="L6" s="62"/>
      <c r="M6" s="62"/>
      <c r="N6" s="62"/>
      <c r="O6" s="62"/>
      <c r="P6" s="62"/>
      <c r="Q6" s="62"/>
      <c r="R6" s="62"/>
      <c r="S6" s="62"/>
      <c r="T6" s="62"/>
    </row>
    <row r="7" spans="1:20" ht="35.450000000000003" customHeight="1" x14ac:dyDescent="0.2">
      <c r="A7" s="446"/>
      <c r="B7" s="447"/>
      <c r="C7" s="447"/>
      <c r="D7" s="448"/>
      <c r="E7" s="513" t="s">
        <v>247</v>
      </c>
      <c r="F7" s="516" t="s">
        <v>248</v>
      </c>
      <c r="G7" s="513" t="s">
        <v>247</v>
      </c>
      <c r="H7" s="516" t="s">
        <v>248</v>
      </c>
      <c r="I7" s="513" t="s">
        <v>247</v>
      </c>
      <c r="J7" s="516" t="s">
        <v>248</v>
      </c>
      <c r="K7" s="62"/>
      <c r="L7" s="62"/>
      <c r="M7" s="62"/>
      <c r="N7" s="62"/>
      <c r="O7" s="62"/>
      <c r="P7" s="62"/>
      <c r="Q7" s="62"/>
      <c r="R7" s="62"/>
      <c r="S7" s="62"/>
      <c r="T7" s="62"/>
    </row>
    <row r="8" spans="1:20" ht="35.450000000000003" customHeight="1" x14ac:dyDescent="0.2">
      <c r="A8" s="446"/>
      <c r="B8" s="447"/>
      <c r="C8" s="447"/>
      <c r="D8" s="448"/>
      <c r="E8" s="514"/>
      <c r="F8" s="517"/>
      <c r="G8" s="514"/>
      <c r="H8" s="517"/>
      <c r="I8" s="514"/>
      <c r="J8" s="517"/>
      <c r="K8" s="62"/>
      <c r="L8" s="62"/>
      <c r="M8" s="62"/>
      <c r="N8" s="62"/>
      <c r="O8" s="62"/>
      <c r="P8" s="62"/>
      <c r="Q8" s="62"/>
      <c r="R8" s="62"/>
      <c r="S8" s="62"/>
      <c r="T8" s="62"/>
    </row>
    <row r="9" spans="1:20" ht="35.450000000000003" customHeight="1" thickBot="1" x14ac:dyDescent="0.25">
      <c r="A9" s="449"/>
      <c r="B9" s="450"/>
      <c r="C9" s="450"/>
      <c r="D9" s="499"/>
      <c r="E9" s="515"/>
      <c r="F9" s="518"/>
      <c r="G9" s="515"/>
      <c r="H9" s="518"/>
      <c r="I9" s="515"/>
      <c r="J9" s="518"/>
      <c r="K9" s="62"/>
      <c r="L9" s="62"/>
      <c r="M9" s="62"/>
      <c r="N9" s="62"/>
      <c r="O9" s="62"/>
      <c r="P9" s="62"/>
      <c r="Q9" s="62"/>
      <c r="R9" s="62"/>
      <c r="S9" s="62"/>
      <c r="T9" s="62"/>
    </row>
    <row r="10" spans="1:20" ht="35.450000000000003" customHeight="1" x14ac:dyDescent="0.2">
      <c r="A10" s="524" t="s">
        <v>249</v>
      </c>
      <c r="B10" s="525"/>
      <c r="C10" s="576" t="s">
        <v>0</v>
      </c>
      <c r="D10" s="541"/>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6"/>
      <c r="B11" s="527"/>
      <c r="C11" s="581" t="s">
        <v>1</v>
      </c>
      <c r="D11" s="542"/>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6"/>
      <c r="B12" s="527"/>
      <c r="C12" s="581" t="s">
        <v>2</v>
      </c>
      <c r="D12" s="542"/>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6"/>
      <c r="B13" s="527"/>
      <c r="C13" s="581" t="s">
        <v>3</v>
      </c>
      <c r="D13" s="542"/>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6"/>
      <c r="B14" s="527"/>
      <c r="C14" s="581" t="s">
        <v>6</v>
      </c>
      <c r="D14" s="542"/>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8"/>
      <c r="B15" s="529"/>
      <c r="C15" s="582" t="s">
        <v>255</v>
      </c>
      <c r="D15" s="583"/>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4" t="s">
        <v>250</v>
      </c>
      <c r="B16" s="525"/>
      <c r="C16" s="576" t="s">
        <v>15</v>
      </c>
      <c r="D16" s="541"/>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8"/>
      <c r="B17" s="529"/>
      <c r="C17" s="579" t="s">
        <v>16</v>
      </c>
      <c r="D17" s="580"/>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34" t="s">
        <v>258</v>
      </c>
      <c r="B18" s="535"/>
      <c r="C18" s="529"/>
      <c r="D18" s="537"/>
      <c r="E18" s="124"/>
      <c r="F18" s="125"/>
      <c r="G18" s="124"/>
      <c r="H18" s="126"/>
      <c r="I18" s="124"/>
      <c r="J18" s="126"/>
      <c r="K18" s="62"/>
      <c r="L18" s="62"/>
      <c r="M18" s="62"/>
      <c r="N18" s="62"/>
      <c r="O18" s="62"/>
      <c r="P18" s="62">
        <f t="shared" si="0"/>
        <v>0</v>
      </c>
      <c r="Q18" s="62"/>
      <c r="R18" s="62"/>
      <c r="S18" s="62"/>
      <c r="T18" s="62"/>
    </row>
    <row r="19" spans="1:20" ht="52.9" customHeight="1" thickBot="1" x14ac:dyDescent="0.25">
      <c r="A19" s="538" t="s">
        <v>295</v>
      </c>
      <c r="B19" s="535"/>
      <c r="C19" s="535"/>
      <c r="D19" s="536"/>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34" t="s">
        <v>265</v>
      </c>
      <c r="B20" s="535"/>
      <c r="C20" s="535"/>
      <c r="D20" s="536"/>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34" t="s">
        <v>255</v>
      </c>
      <c r="B21" s="535"/>
      <c r="C21" s="535"/>
      <c r="D21" s="536"/>
      <c r="E21" s="127"/>
      <c r="F21" s="128"/>
      <c r="G21" s="127"/>
      <c r="H21" s="129"/>
      <c r="I21" s="127"/>
      <c r="J21" s="129"/>
      <c r="K21" s="62"/>
      <c r="L21" s="62"/>
      <c r="M21" s="62"/>
      <c r="N21" s="62"/>
      <c r="O21" s="62"/>
      <c r="P21" s="62">
        <f t="shared" si="0"/>
        <v>0</v>
      </c>
      <c r="Q21" s="62"/>
      <c r="R21" s="62"/>
      <c r="S21" s="62"/>
      <c r="T21" s="62"/>
    </row>
    <row r="22" spans="1:20" ht="35.450000000000003" customHeight="1" x14ac:dyDescent="0.2"/>
    <row r="23" spans="1:20" s="8" customFormat="1" ht="15" x14ac:dyDescent="0.2">
      <c r="A23" s="187" t="s">
        <v>436</v>
      </c>
    </row>
    <row r="24" spans="1:20" s="8" customFormat="1" ht="15" x14ac:dyDescent="0.2">
      <c r="A24" s="336" t="s">
        <v>511</v>
      </c>
      <c r="B24" s="336"/>
      <c r="C24" s="336"/>
      <c r="D24" s="336"/>
      <c r="E24" s="336"/>
      <c r="F24" s="336"/>
      <c r="G24" s="336"/>
      <c r="H24" s="336"/>
      <c r="I24" s="336"/>
      <c r="J24" s="336"/>
      <c r="K24" s="336"/>
      <c r="L24" s="336"/>
    </row>
    <row r="25" spans="1:20" s="8" customFormat="1" ht="15" x14ac:dyDescent="0.2">
      <c r="A25" s="187" t="s">
        <v>430</v>
      </c>
    </row>
  </sheetData>
  <sheetProtection algorithmName="SHA-512" hashValue="rUkujnwAbifxoyjGrL06O9vjs69lhLhFulOI04ZiHj3DdQs+g5QT/4c3dCDi0nwFdbbyBgTI7z8lirnp//iq2A==" saltValue="+gNxZ4b5mS2phnjBsYtqnQ==" spinCount="100000" sheet="1" objects="1" scenarios="1" selectLockedCells="1"/>
  <mergeCells count="35">
    <mergeCell ref="A24:L24"/>
    <mergeCell ref="A21:D21"/>
    <mergeCell ref="A16:B17"/>
    <mergeCell ref="C16:D16"/>
    <mergeCell ref="C17:D17"/>
    <mergeCell ref="A18:D18"/>
    <mergeCell ref="A19:D19"/>
    <mergeCell ref="A20:D20"/>
    <mergeCell ref="A10:B15"/>
    <mergeCell ref="C10:D10"/>
    <mergeCell ref="C11:D11"/>
    <mergeCell ref="C12:D12"/>
    <mergeCell ref="C13:D13"/>
    <mergeCell ref="C14:D14"/>
    <mergeCell ref="C15:D15"/>
    <mergeCell ref="K3:N3"/>
    <mergeCell ref="A5:D9"/>
    <mergeCell ref="E5:J5"/>
    <mergeCell ref="E6:F6"/>
    <mergeCell ref="G6:H6"/>
    <mergeCell ref="I6:J6"/>
    <mergeCell ref="E7:E9"/>
    <mergeCell ref="F7:F9"/>
    <mergeCell ref="G7:G9"/>
    <mergeCell ref="H7:H9"/>
    <mergeCell ref="I7:I9"/>
    <mergeCell ref="J7:J9"/>
    <mergeCell ref="A3:J4"/>
    <mergeCell ref="A2:I2"/>
    <mergeCell ref="E1:F1"/>
    <mergeCell ref="G1:H1"/>
    <mergeCell ref="I1:K1"/>
    <mergeCell ref="L1:N1"/>
    <mergeCell ref="K2:N2"/>
    <mergeCell ref="A1:D1"/>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L121"/>
  <sheetViews>
    <sheetView zoomScaleNormal="100" workbookViewId="0">
      <selection activeCell="D2" sqref="D2"/>
    </sheetView>
  </sheetViews>
  <sheetFormatPr defaultColWidth="9.140625" defaultRowHeight="12.75" x14ac:dyDescent="0.2"/>
  <cols>
    <col min="1" max="1" width="41.42578125" style="35" bestFit="1" customWidth="1"/>
    <col min="2" max="2" width="22.28515625" style="35" bestFit="1" customWidth="1"/>
    <col min="3" max="3" width="45.140625" style="35" customWidth="1"/>
    <col min="4" max="4" width="17.85546875" style="35" customWidth="1"/>
    <col min="5" max="5" width="74.5703125" style="35" customWidth="1"/>
    <col min="6" max="6" width="15.5703125" style="35" customWidth="1"/>
    <col min="7" max="7" width="35.42578125" style="35" customWidth="1"/>
    <col min="8" max="8" width="29.28515625" style="35" customWidth="1"/>
    <col min="9" max="9" width="9.140625" style="35"/>
    <col min="10" max="10" width="15.5703125" style="35" customWidth="1"/>
    <col min="11" max="16384" width="9.140625" style="35"/>
  </cols>
  <sheetData>
    <row r="1" spans="1:12" x14ac:dyDescent="0.2">
      <c r="A1" s="40" t="s">
        <v>222</v>
      </c>
      <c r="B1" s="144" t="s">
        <v>224</v>
      </c>
      <c r="C1" s="40" t="s">
        <v>220</v>
      </c>
      <c r="D1" s="146" t="s">
        <v>514</v>
      </c>
      <c r="E1" s="40" t="s">
        <v>227</v>
      </c>
      <c r="F1" s="146" t="s">
        <v>226</v>
      </c>
      <c r="G1" s="40" t="s">
        <v>223</v>
      </c>
      <c r="H1" s="147" t="str">
        <f>IF($B$1="E",D1&amp;F1&amp;B1,D1&amp;F1)</f>
        <v>2.74E</v>
      </c>
      <c r="J1" s="40" t="s">
        <v>225</v>
      </c>
      <c r="K1" s="35" t="s">
        <v>221</v>
      </c>
      <c r="L1" s="35" t="s">
        <v>224</v>
      </c>
    </row>
    <row r="3" spans="1:12" x14ac:dyDescent="0.2">
      <c r="A3" s="40" t="s">
        <v>468</v>
      </c>
      <c r="B3" s="40" t="s">
        <v>19</v>
      </c>
      <c r="C3" s="40" t="s">
        <v>185</v>
      </c>
      <c r="D3" s="40" t="s">
        <v>21</v>
      </c>
      <c r="E3" s="40" t="s">
        <v>57</v>
      </c>
      <c r="F3" s="40" t="s">
        <v>58</v>
      </c>
      <c r="G3" s="40" t="s">
        <v>205</v>
      </c>
      <c r="H3" s="40" t="s">
        <v>204</v>
      </c>
    </row>
    <row r="4" spans="1:12" x14ac:dyDescent="0.2">
      <c r="A4" s="35" t="s">
        <v>17</v>
      </c>
      <c r="B4" s="35" t="b">
        <f>ISNUMBER(Introduction!D4)</f>
        <v>1</v>
      </c>
      <c r="C4" s="35" t="str">
        <f>IF(B4=TRUE,"",IF($B$1="CZ",E4,F4))</f>
        <v/>
      </c>
      <c r="D4" s="35">
        <f>IF(C4="",0,1)</f>
        <v>0</v>
      </c>
      <c r="E4" s="35" t="s">
        <v>186</v>
      </c>
      <c r="F4" s="35" t="s">
        <v>191</v>
      </c>
      <c r="G4" s="35">
        <v>1</v>
      </c>
      <c r="H4" s="35" t="str">
        <f>"Error #"&amp;G4&amp;": Sheet Introduction - "</f>
        <v xml:space="preserve">Error #1: Sheet Introduction - </v>
      </c>
    </row>
    <row r="5" spans="1:12" x14ac:dyDescent="0.2">
      <c r="A5" s="35" t="s">
        <v>18</v>
      </c>
      <c r="B5" s="35">
        <f>LEN(Introduction!C12)</f>
        <v>0</v>
      </c>
      <c r="D5" s="35">
        <f>IF(C5="",0,1)</f>
        <v>0</v>
      </c>
      <c r="E5" s="35" t="s">
        <v>187</v>
      </c>
      <c r="F5" s="35" t="s">
        <v>190</v>
      </c>
      <c r="G5" s="35">
        <v>2</v>
      </c>
      <c r="H5" s="35" t="str">
        <f>"Error #"&amp;G5&amp;": Sheet Introduction - "</f>
        <v xml:space="preserve">Error #2: Sheet Introduction - </v>
      </c>
    </row>
    <row r="6" spans="1:12" x14ac:dyDescent="0.2">
      <c r="A6" s="35" t="s">
        <v>20</v>
      </c>
      <c r="B6" s="35">
        <f>LEN(Introduction!F14)</f>
        <v>0</v>
      </c>
      <c r="C6" s="35" t="str">
        <f>IF(B6=9,"",IF($B$1="CZ",E6,F6))</f>
        <v xml:space="preserve"> EKOKOM ID (ID must start with one letter and it must have 9 characters)</v>
      </c>
      <c r="D6" s="35">
        <f>IF(B6=9,0,1)</f>
        <v>1</v>
      </c>
      <c r="E6" s="35" t="s">
        <v>193</v>
      </c>
      <c r="F6" s="35" t="s">
        <v>194</v>
      </c>
      <c r="G6" s="35">
        <v>3</v>
      </c>
      <c r="H6" s="35" t="str">
        <f>"Error #"&amp;G6&amp;": Sheet Introduction - "</f>
        <v xml:space="preserve">Error #3: Sheet Introduction - </v>
      </c>
    </row>
    <row r="7" spans="1:12" x14ac:dyDescent="0.2">
      <c r="A7" s="35" t="s">
        <v>22</v>
      </c>
      <c r="C7" s="35" t="str">
        <f>IF(D7=0,"",IF($B$1="CZ",E7,F7))</f>
        <v>ATTENTION!! Please check the following fields on this page:</v>
      </c>
      <c r="D7" s="35">
        <f>SUM(D4:D6)</f>
        <v>1</v>
      </c>
      <c r="E7" s="35" t="s">
        <v>189</v>
      </c>
      <c r="F7" s="35" t="s">
        <v>192</v>
      </c>
    </row>
    <row r="8" spans="1:12" x14ac:dyDescent="0.2">
      <c r="A8" s="35" t="s">
        <v>23</v>
      </c>
      <c r="C8" s="35" t="str">
        <f>C4&amp;C5&amp;C6</f>
        <v xml:space="preserve"> EKOKOM ID (ID must start with one letter and it must have 9 characters)</v>
      </c>
    </row>
    <row r="9" spans="1:12" x14ac:dyDescent="0.2">
      <c r="A9" s="35" t="s">
        <v>188</v>
      </c>
      <c r="C9" s="35" t="str">
        <f>C7&amp;C8</f>
        <v>ATTENTION!! Please check the following fields on this page: EKOKOM ID (ID must start with one letter and it must have 9 characters)</v>
      </c>
    </row>
    <row r="11" spans="1:12" x14ac:dyDescent="0.2">
      <c r="A11" s="40" t="s">
        <v>24</v>
      </c>
      <c r="B11" s="40" t="s">
        <v>49</v>
      </c>
      <c r="C11" s="40" t="s">
        <v>195</v>
      </c>
      <c r="D11" s="40" t="s">
        <v>202</v>
      </c>
      <c r="E11" s="40" t="s">
        <v>204</v>
      </c>
      <c r="F11" s="40" t="s">
        <v>382</v>
      </c>
    </row>
    <row r="12" spans="1:12" x14ac:dyDescent="0.2">
      <c r="A12" s="35" t="s">
        <v>25</v>
      </c>
      <c r="B12" s="41">
        <f>'J1-1A'!R1</f>
        <v>0</v>
      </c>
      <c r="C12" s="35" t="str">
        <f t="shared" ref="C12:C36" si="0">IF(ISERR(B12),IF($B$1="CZ",E12&amp;$E$39&amp;A12,E12&amp;$F$39&amp;A12),"")</f>
        <v/>
      </c>
      <c r="D12" s="35">
        <v>10</v>
      </c>
      <c r="E12" s="35" t="str">
        <f>"Error #"&amp;D12&amp;": "</f>
        <v xml:space="preserve">Error #10: </v>
      </c>
      <c r="F12" s="35">
        <f>SUM(J11A_HODNOTY)</f>
        <v>0</v>
      </c>
      <c r="G12" s="35" t="str">
        <f>IF(F12&gt;0,A12,"")</f>
        <v/>
      </c>
    </row>
    <row r="13" spans="1:12" x14ac:dyDescent="0.2">
      <c r="A13" s="35" t="s">
        <v>26</v>
      </c>
      <c r="B13" s="41">
        <f>'J1-1B'!V1</f>
        <v>0</v>
      </c>
      <c r="C13" s="35" t="str">
        <f t="shared" si="0"/>
        <v/>
      </c>
      <c r="D13" s="35">
        <v>11</v>
      </c>
      <c r="E13" s="35" t="str">
        <f t="shared" ref="E13:E36" si="1">"Error #"&amp;D13&amp;": "</f>
        <v xml:space="preserve">Error #11: </v>
      </c>
      <c r="F13" s="35">
        <f>SUM(J11B_HODNOTY)</f>
        <v>0</v>
      </c>
      <c r="G13" s="35" t="str">
        <f>IF(F13&gt;0," | "&amp;A13,"")</f>
        <v/>
      </c>
    </row>
    <row r="14" spans="1:12" x14ac:dyDescent="0.2">
      <c r="A14" s="35" t="s">
        <v>27</v>
      </c>
      <c r="B14" s="41">
        <f>'J1-1K'!P1</f>
        <v>0</v>
      </c>
      <c r="C14" s="35" t="str">
        <f t="shared" si="0"/>
        <v/>
      </c>
      <c r="D14" s="35">
        <v>12</v>
      </c>
      <c r="E14" s="35" t="str">
        <f t="shared" si="1"/>
        <v xml:space="preserve">Error #12: </v>
      </c>
      <c r="F14" s="35">
        <f>SUM(J11K_HODNOTY)</f>
        <v>0</v>
      </c>
      <c r="G14" s="35" t="str">
        <f t="shared" ref="G14:G36" si="2">IF(F14&gt;0," | "&amp;A14,"")</f>
        <v/>
      </c>
    </row>
    <row r="15" spans="1:12" x14ac:dyDescent="0.2">
      <c r="A15" s="35" t="s">
        <v>28</v>
      </c>
      <c r="B15" s="41">
        <f>'J1-2A'!R1</f>
        <v>0</v>
      </c>
      <c r="C15" s="35" t="str">
        <f t="shared" si="0"/>
        <v/>
      </c>
      <c r="D15" s="35">
        <v>13</v>
      </c>
      <c r="E15" s="35" t="str">
        <f t="shared" si="1"/>
        <v xml:space="preserve">Error #13: </v>
      </c>
      <c r="F15" s="35">
        <f>SUM(J12A_HODNOTY)</f>
        <v>0</v>
      </c>
      <c r="G15" s="35" t="str">
        <f t="shared" si="2"/>
        <v/>
      </c>
    </row>
    <row r="16" spans="1:12" x14ac:dyDescent="0.2">
      <c r="A16" s="35" t="s">
        <v>29</v>
      </c>
      <c r="B16" s="41">
        <f>'J1-2B'!V1</f>
        <v>0</v>
      </c>
      <c r="C16" s="35" t="str">
        <f t="shared" si="0"/>
        <v/>
      </c>
      <c r="D16" s="35">
        <v>14</v>
      </c>
      <c r="E16" s="35" t="str">
        <f t="shared" si="1"/>
        <v xml:space="preserve">Error #14: </v>
      </c>
      <c r="F16" s="35">
        <f>SUM(J12B_HODNOTY)</f>
        <v>0</v>
      </c>
      <c r="G16" s="35" t="str">
        <f t="shared" si="2"/>
        <v/>
      </c>
    </row>
    <row r="17" spans="1:7" x14ac:dyDescent="0.2">
      <c r="A17" s="35" t="s">
        <v>30</v>
      </c>
      <c r="B17" s="41">
        <f>'J1-2K'!P1</f>
        <v>0</v>
      </c>
      <c r="C17" s="35" t="str">
        <f t="shared" si="0"/>
        <v/>
      </c>
      <c r="D17" s="35">
        <v>15</v>
      </c>
      <c r="E17" s="35" t="str">
        <f t="shared" si="1"/>
        <v xml:space="preserve">Error #15: </v>
      </c>
      <c r="F17" s="35">
        <f>SUM(J12K_HODNOTY)</f>
        <v>0</v>
      </c>
      <c r="G17" s="35" t="str">
        <f t="shared" si="2"/>
        <v/>
      </c>
    </row>
    <row r="18" spans="1:7" x14ac:dyDescent="0.2">
      <c r="A18" s="35" t="s">
        <v>31</v>
      </c>
      <c r="B18" s="41">
        <f>'J1-3'!V1</f>
        <v>0</v>
      </c>
      <c r="C18" s="35" t="str">
        <f t="shared" si="0"/>
        <v/>
      </c>
      <c r="D18" s="35">
        <v>16</v>
      </c>
      <c r="E18" s="35" t="str">
        <f t="shared" si="1"/>
        <v xml:space="preserve">Error #16: </v>
      </c>
      <c r="F18" s="35">
        <f>SUM(J13_HODNOTY)</f>
        <v>0</v>
      </c>
      <c r="G18" s="35" t="str">
        <f t="shared" si="2"/>
        <v/>
      </c>
    </row>
    <row r="19" spans="1:7" x14ac:dyDescent="0.2">
      <c r="A19" s="35" t="s">
        <v>32</v>
      </c>
      <c r="B19" s="41">
        <f>'J1-3K'!R1</f>
        <v>0</v>
      </c>
      <c r="C19" s="35" t="str">
        <f t="shared" si="0"/>
        <v/>
      </c>
      <c r="D19" s="35">
        <v>17</v>
      </c>
      <c r="E19" s="35" t="str">
        <f t="shared" si="1"/>
        <v xml:space="preserve">Error #17: </v>
      </c>
      <c r="F19" s="35">
        <f>SUM(J13K_HODNOTY)</f>
        <v>0</v>
      </c>
      <c r="G19" s="35" t="str">
        <f t="shared" si="2"/>
        <v/>
      </c>
    </row>
    <row r="20" spans="1:7" x14ac:dyDescent="0.2">
      <c r="A20" s="35" t="s">
        <v>33</v>
      </c>
      <c r="B20" s="41">
        <f>'J2'!N1</f>
        <v>0</v>
      </c>
      <c r="C20" s="35" t="str">
        <f t="shared" si="0"/>
        <v/>
      </c>
      <c r="D20" s="35">
        <v>18</v>
      </c>
      <c r="E20" s="35" t="str">
        <f t="shared" si="1"/>
        <v xml:space="preserve">Error #18: </v>
      </c>
      <c r="F20" s="35">
        <f>SUM(J2_HODNOTY)</f>
        <v>0</v>
      </c>
      <c r="G20" s="35" t="str">
        <f t="shared" si="2"/>
        <v/>
      </c>
    </row>
    <row r="21" spans="1:7" x14ac:dyDescent="0.2">
      <c r="A21" s="35" t="s">
        <v>34</v>
      </c>
      <c r="B21" s="41">
        <f>'J3'!N1</f>
        <v>0</v>
      </c>
      <c r="C21" s="35" t="str">
        <f t="shared" si="0"/>
        <v/>
      </c>
      <c r="D21" s="35">
        <v>19</v>
      </c>
      <c r="E21" s="35" t="str">
        <f t="shared" si="1"/>
        <v xml:space="preserve">Error #19: </v>
      </c>
      <c r="F21" s="35">
        <f>SUM(J3_HODNOTY)</f>
        <v>0</v>
      </c>
      <c r="G21" s="35" t="str">
        <f t="shared" si="2"/>
        <v/>
      </c>
    </row>
    <row r="22" spans="1:7" x14ac:dyDescent="0.2">
      <c r="A22" s="35" t="s">
        <v>35</v>
      </c>
      <c r="B22" s="41">
        <f>'J4'!N1</f>
        <v>0</v>
      </c>
      <c r="C22" s="35" t="str">
        <f t="shared" si="0"/>
        <v/>
      </c>
      <c r="D22" s="35">
        <v>20</v>
      </c>
      <c r="E22" s="35" t="str">
        <f t="shared" si="1"/>
        <v xml:space="preserve">Error #20: </v>
      </c>
      <c r="F22" s="35">
        <f>SUM(J4_HODNOTY)</f>
        <v>0</v>
      </c>
      <c r="G22" s="35" t="str">
        <f t="shared" si="2"/>
        <v/>
      </c>
    </row>
    <row r="23" spans="1:7" x14ac:dyDescent="0.2">
      <c r="A23" s="35" t="s">
        <v>442</v>
      </c>
      <c r="B23" s="41">
        <f>L!L1</f>
        <v>0</v>
      </c>
      <c r="C23" s="35" t="str">
        <f t="shared" si="0"/>
        <v/>
      </c>
      <c r="D23" s="35">
        <v>21</v>
      </c>
      <c r="E23" s="35" t="str">
        <f t="shared" si="1"/>
        <v xml:space="preserve">Error #21: </v>
      </c>
      <c r="F23" s="35">
        <f>SUM(L_HODNOTY)</f>
        <v>0</v>
      </c>
      <c r="G23" s="35" t="str">
        <f t="shared" si="2"/>
        <v/>
      </c>
    </row>
    <row r="24" spans="1:7" x14ac:dyDescent="0.2">
      <c r="A24" s="35" t="s">
        <v>36</v>
      </c>
      <c r="B24" s="41">
        <f>'O1-1A'!R1</f>
        <v>0</v>
      </c>
      <c r="C24" s="35" t="str">
        <f t="shared" si="0"/>
        <v/>
      </c>
      <c r="D24" s="35">
        <v>22</v>
      </c>
      <c r="E24" s="35" t="str">
        <f t="shared" si="1"/>
        <v xml:space="preserve">Error #22: </v>
      </c>
      <c r="F24" s="35">
        <f>SUM(O11A_HODNOTY)</f>
        <v>0</v>
      </c>
      <c r="G24" s="35" t="str">
        <f t="shared" si="2"/>
        <v/>
      </c>
    </row>
    <row r="25" spans="1:7" x14ac:dyDescent="0.2">
      <c r="A25" s="35" t="s">
        <v>37</v>
      </c>
      <c r="B25" s="41">
        <f>'O1-1B'!V1</f>
        <v>0</v>
      </c>
      <c r="C25" s="35" t="str">
        <f t="shared" si="0"/>
        <v/>
      </c>
      <c r="D25" s="35">
        <v>23</v>
      </c>
      <c r="E25" s="35" t="str">
        <f t="shared" si="1"/>
        <v xml:space="preserve">Error #23: </v>
      </c>
      <c r="F25" s="35">
        <f>SUM(O11B_HODNOTY)</f>
        <v>0</v>
      </c>
      <c r="G25" s="35" t="str">
        <f t="shared" si="2"/>
        <v/>
      </c>
    </row>
    <row r="26" spans="1:7" x14ac:dyDescent="0.2">
      <c r="A26" s="35" t="s">
        <v>38</v>
      </c>
      <c r="B26" s="41">
        <f>'O1-1K'!P1</f>
        <v>0</v>
      </c>
      <c r="C26" s="35" t="str">
        <f t="shared" si="0"/>
        <v/>
      </c>
      <c r="D26" s="35">
        <v>24</v>
      </c>
      <c r="E26" s="35" t="str">
        <f t="shared" si="1"/>
        <v xml:space="preserve">Error #24: </v>
      </c>
      <c r="F26" s="35">
        <f>SUM(O11K_HODNOTY)</f>
        <v>0</v>
      </c>
      <c r="G26" s="35" t="str">
        <f t="shared" si="2"/>
        <v/>
      </c>
    </row>
    <row r="27" spans="1:7" x14ac:dyDescent="0.2">
      <c r="A27" s="35" t="s">
        <v>39</v>
      </c>
      <c r="B27" s="41">
        <f>'O1-2A'!R1</f>
        <v>0</v>
      </c>
      <c r="C27" s="35" t="str">
        <f t="shared" si="0"/>
        <v/>
      </c>
      <c r="D27" s="35">
        <v>25</v>
      </c>
      <c r="E27" s="35" t="str">
        <f t="shared" si="1"/>
        <v xml:space="preserve">Error #25: </v>
      </c>
      <c r="F27" s="35">
        <f>SUM(O12A_HODNOTY)</f>
        <v>0</v>
      </c>
      <c r="G27" s="35" t="str">
        <f t="shared" si="2"/>
        <v/>
      </c>
    </row>
    <row r="28" spans="1:7" x14ac:dyDescent="0.2">
      <c r="A28" s="35" t="s">
        <v>40</v>
      </c>
      <c r="B28" s="41">
        <f>'O1-2B'!V1</f>
        <v>0</v>
      </c>
      <c r="C28" s="35" t="str">
        <f t="shared" si="0"/>
        <v/>
      </c>
      <c r="D28" s="35">
        <v>26</v>
      </c>
      <c r="E28" s="35" t="str">
        <f t="shared" si="1"/>
        <v xml:space="preserve">Error #26: </v>
      </c>
      <c r="F28" s="35">
        <f>SUM(O12B_HODNOTY)</f>
        <v>0</v>
      </c>
      <c r="G28" s="35" t="str">
        <f t="shared" si="2"/>
        <v/>
      </c>
    </row>
    <row r="29" spans="1:7" x14ac:dyDescent="0.2">
      <c r="A29" s="35" t="s">
        <v>41</v>
      </c>
      <c r="B29" s="41">
        <f>'O1-2K'!P1</f>
        <v>0</v>
      </c>
      <c r="C29" s="35" t="str">
        <f t="shared" si="0"/>
        <v/>
      </c>
      <c r="D29" s="35">
        <v>27</v>
      </c>
      <c r="E29" s="35" t="str">
        <f t="shared" si="1"/>
        <v xml:space="preserve">Error #27: </v>
      </c>
      <c r="F29" s="35">
        <f>SUM(O12K_HODNOTY)</f>
        <v>0</v>
      </c>
      <c r="G29" s="35" t="str">
        <f t="shared" si="2"/>
        <v/>
      </c>
    </row>
    <row r="30" spans="1:7" x14ac:dyDescent="0.2">
      <c r="A30" s="35" t="s">
        <v>42</v>
      </c>
      <c r="B30" s="41">
        <f>'O1-3'!V1</f>
        <v>0</v>
      </c>
      <c r="C30" s="35" t="str">
        <f t="shared" si="0"/>
        <v/>
      </c>
      <c r="D30" s="35">
        <v>28</v>
      </c>
      <c r="E30" s="35" t="str">
        <f t="shared" si="1"/>
        <v xml:space="preserve">Error #28: </v>
      </c>
      <c r="F30" s="35">
        <f>SUM(O13_HODNOTY)</f>
        <v>0</v>
      </c>
      <c r="G30" s="35" t="str">
        <f t="shared" si="2"/>
        <v/>
      </c>
    </row>
    <row r="31" spans="1:7" x14ac:dyDescent="0.2">
      <c r="A31" s="35" t="s">
        <v>43</v>
      </c>
      <c r="B31" s="41">
        <f>'O1-3K'!R1</f>
        <v>0</v>
      </c>
      <c r="C31" s="35" t="str">
        <f t="shared" si="0"/>
        <v/>
      </c>
      <c r="D31" s="35">
        <v>29</v>
      </c>
      <c r="E31" s="35" t="str">
        <f t="shared" si="1"/>
        <v xml:space="preserve">Error #29: </v>
      </c>
      <c r="F31" s="35">
        <f>SUM(O13K_HODNOTY)</f>
        <v>0</v>
      </c>
      <c r="G31" s="35" t="str">
        <f t="shared" si="2"/>
        <v/>
      </c>
    </row>
    <row r="32" spans="1:7" x14ac:dyDescent="0.2">
      <c r="A32" s="35" t="s">
        <v>44</v>
      </c>
      <c r="B32" s="41">
        <f>'O2'!N1</f>
        <v>0</v>
      </c>
      <c r="C32" s="35" t="str">
        <f t="shared" si="0"/>
        <v/>
      </c>
      <c r="D32" s="35">
        <v>30</v>
      </c>
      <c r="E32" s="35" t="str">
        <f t="shared" si="1"/>
        <v xml:space="preserve">Error #30: </v>
      </c>
      <c r="F32" s="35">
        <f>SUM(O2_HODNOTY)</f>
        <v>0</v>
      </c>
      <c r="G32" s="35" t="str">
        <f t="shared" si="2"/>
        <v/>
      </c>
    </row>
    <row r="33" spans="1:10" x14ac:dyDescent="0.2">
      <c r="A33" s="35" t="s">
        <v>45</v>
      </c>
      <c r="B33" s="41">
        <f>'O3'!N1</f>
        <v>0</v>
      </c>
      <c r="C33" s="35" t="str">
        <f t="shared" si="0"/>
        <v/>
      </c>
      <c r="D33" s="35">
        <v>31</v>
      </c>
      <c r="E33" s="35" t="str">
        <f t="shared" si="1"/>
        <v xml:space="preserve">Error #31: </v>
      </c>
      <c r="F33" s="35">
        <f>SUM(O3_HODNOTY)</f>
        <v>0</v>
      </c>
      <c r="G33" s="35" t="str">
        <f t="shared" si="2"/>
        <v/>
      </c>
    </row>
    <row r="34" spans="1:10" x14ac:dyDescent="0.2">
      <c r="A34" s="35" t="s">
        <v>46</v>
      </c>
      <c r="B34" s="41">
        <f>'O4'!N1</f>
        <v>0</v>
      </c>
      <c r="C34" s="35" t="str">
        <f t="shared" si="0"/>
        <v/>
      </c>
      <c r="D34" s="35">
        <v>32</v>
      </c>
      <c r="E34" s="35" t="str">
        <f t="shared" si="1"/>
        <v xml:space="preserve">Error #32: </v>
      </c>
      <c r="F34" s="35">
        <f>SUM(O4_HODNOTY)</f>
        <v>0</v>
      </c>
      <c r="G34" s="35" t="str">
        <f t="shared" si="2"/>
        <v/>
      </c>
    </row>
    <row r="35" spans="1:10" x14ac:dyDescent="0.2">
      <c r="A35" s="35" t="s">
        <v>47</v>
      </c>
      <c r="B35" s="41">
        <f>'S1'!T1</f>
        <v>0</v>
      </c>
      <c r="C35" s="35" t="str">
        <f t="shared" si="0"/>
        <v/>
      </c>
      <c r="D35" s="35">
        <v>33</v>
      </c>
      <c r="E35" s="35" t="str">
        <f t="shared" si="1"/>
        <v xml:space="preserve">Error #33: </v>
      </c>
      <c r="F35" s="35">
        <f>SUM(S1_HODNOTY)</f>
        <v>0</v>
      </c>
      <c r="G35" s="35" t="str">
        <f t="shared" si="2"/>
        <v/>
      </c>
    </row>
    <row r="36" spans="1:10" x14ac:dyDescent="0.2">
      <c r="A36" s="35" t="s">
        <v>48</v>
      </c>
      <c r="B36" s="41">
        <f>'S2'!Q1</f>
        <v>0</v>
      </c>
      <c r="C36" s="35" t="str">
        <f t="shared" si="0"/>
        <v/>
      </c>
      <c r="D36" s="35">
        <v>34</v>
      </c>
      <c r="E36" s="35" t="str">
        <f t="shared" si="1"/>
        <v xml:space="preserve">Error #34: </v>
      </c>
      <c r="F36" s="35">
        <f>SUM(S2_HODNOTY)</f>
        <v>0</v>
      </c>
      <c r="G36" s="35" t="str">
        <f t="shared" si="2"/>
        <v/>
      </c>
    </row>
    <row r="37" spans="1:10" x14ac:dyDescent="0.2">
      <c r="B37" s="41"/>
    </row>
    <row r="38" spans="1:10" x14ac:dyDescent="0.2">
      <c r="A38" s="40" t="s">
        <v>199</v>
      </c>
      <c r="B38" s="40" t="s">
        <v>49</v>
      </c>
      <c r="C38" s="40" t="s">
        <v>198</v>
      </c>
      <c r="E38" s="40" t="s">
        <v>197</v>
      </c>
      <c r="F38" s="40" t="s">
        <v>196</v>
      </c>
    </row>
    <row r="39" spans="1:10" x14ac:dyDescent="0.2">
      <c r="B39" s="41">
        <f>B12*B13*B14*B15*B16*B17*B18*B19*B20*B21*B22*B23*B24*B25*B26*B27*B28*B29*B30*B31*B32*B33*B34*B35*B36</f>
        <v>0</v>
      </c>
      <c r="C39" s="35" t="str">
        <f>C12&amp;C13&amp;C14&amp;C15&amp;C16&amp;C17&amp;C18&amp;C19&amp;C20&amp;C21&amp;C22&amp;C23&amp;C24&amp;C25&amp;C26&amp;C27&amp;C28&amp;C29&amp;C30&amp;C31&amp;C32&amp;C33&amp;C34&amp;C35&amp;C36</f>
        <v/>
      </c>
      <c r="E39" s="35" t="str">
        <f>"Chybná hodnota na záložce: "</f>
        <v xml:space="preserve">Chybná hodnota na záložce: </v>
      </c>
      <c r="F39" s="35" t="s">
        <v>200</v>
      </c>
    </row>
    <row r="40" spans="1:10" x14ac:dyDescent="0.2">
      <c r="B40" s="41"/>
      <c r="C40" s="35" t="str">
        <f>IF($B$1="CZ",E40&amp;G12&amp;G13&amp;G14&amp;G15&amp;G16&amp;G17&amp;G18&amp;G19&amp;G20&amp;G21&amp;G22&amp;G23&amp;G24&amp;G25&amp;G26&amp;G27&amp;G28&amp;G29&amp;G30&amp;G31&amp;G32&amp;G33&amp;G34&amp;G35&amp;G36,F40&amp;G12&amp;G13&amp;G14&amp;G15&amp;G16&amp;G17&amp;G18&amp;G19&amp;G20&amp;G21&amp;G22&amp;G23&amp;G24&amp;G25&amp;G26&amp;G27&amp;G28&amp;G29&amp;G30&amp;G31&amp;G32&amp;G33&amp;G34&amp;G35&amp;G36)</f>
        <v xml:space="preserve">YOU COMPLETED THESE SHEETS: </v>
      </c>
      <c r="E40" s="35" t="s">
        <v>383</v>
      </c>
      <c r="F40" s="35" t="s">
        <v>384</v>
      </c>
    </row>
    <row r="42" spans="1:10" x14ac:dyDescent="0.2">
      <c r="A42" s="40" t="s">
        <v>184</v>
      </c>
      <c r="B42" s="40" t="s">
        <v>49</v>
      </c>
      <c r="C42" s="40" t="s">
        <v>183</v>
      </c>
      <c r="D42" s="40" t="s">
        <v>49</v>
      </c>
      <c r="E42" s="40" t="s">
        <v>185</v>
      </c>
      <c r="F42" s="40" t="s">
        <v>201</v>
      </c>
      <c r="G42" s="40" t="s">
        <v>57</v>
      </c>
      <c r="H42" s="40" t="s">
        <v>58</v>
      </c>
      <c r="I42" s="40" t="s">
        <v>202</v>
      </c>
      <c r="J42" s="40" t="s">
        <v>204</v>
      </c>
    </row>
    <row r="43" spans="1:10" x14ac:dyDescent="0.2">
      <c r="A43" s="35" t="s">
        <v>54</v>
      </c>
      <c r="B43" s="35">
        <f>SUM(J11A_KOMPOZITY_CERVENE)</f>
        <v>0</v>
      </c>
      <c r="C43" s="35" t="s">
        <v>53</v>
      </c>
      <c r="D43" s="35">
        <f>SUM(J11K_KOMPOZITY_CERVENE)</f>
        <v>0</v>
      </c>
      <c r="E43" s="35" t="str">
        <f>IF(F43&lt;&gt;0,IF($B$1="CZ",J43&amp;G43&amp;" ",J43&amp;H43&amp;" "),"")</f>
        <v/>
      </c>
      <c r="F43" s="35">
        <f t="shared" ref="F43:F74" si="3">B43-D43</f>
        <v>0</v>
      </c>
      <c r="G43" s="35" t="s">
        <v>61</v>
      </c>
      <c r="H43" s="35" t="s">
        <v>62</v>
      </c>
      <c r="I43" s="35">
        <v>100</v>
      </c>
      <c r="J43" s="35" t="str">
        <f>"Error #"&amp;I43&amp;": "</f>
        <v xml:space="preserve">Error #100: </v>
      </c>
    </row>
    <row r="44" spans="1:10" x14ac:dyDescent="0.2">
      <c r="A44" s="35" t="s">
        <v>55</v>
      </c>
      <c r="B44" s="35">
        <f>SUM(J11A_KOMPOZITY_ORANZOVE)</f>
        <v>0</v>
      </c>
      <c r="C44" s="35" t="s">
        <v>56</v>
      </c>
      <c r="D44" s="35">
        <f>SUM(J11K_KOMPOZITY_ORANZOVE)</f>
        <v>0</v>
      </c>
      <c r="E44" s="35" t="str">
        <f t="shared" ref="E44:E74" si="4">IF(F44&lt;&gt;0,IF($B$1="CZ",J44&amp;G44&amp;" ",J44&amp;H44&amp;" "),"")</f>
        <v/>
      </c>
      <c r="F44" s="35">
        <f t="shared" si="3"/>
        <v>0</v>
      </c>
      <c r="G44" s="35" t="s">
        <v>63</v>
      </c>
      <c r="H44" s="35" t="s">
        <v>64</v>
      </c>
      <c r="I44" s="35">
        <v>101</v>
      </c>
      <c r="J44" s="35" t="str">
        <f t="shared" ref="J44:J74" si="5">"Error #"&amp;I44&amp;": "</f>
        <v xml:space="preserve">Error #101: </v>
      </c>
    </row>
    <row r="45" spans="1:10" x14ac:dyDescent="0.2">
      <c r="A45" s="35" t="s">
        <v>60</v>
      </c>
      <c r="B45" s="35">
        <f>SUM(J11B_KOMPOZITY_MODRE)</f>
        <v>0</v>
      </c>
      <c r="C45" s="35" t="s">
        <v>59</v>
      </c>
      <c r="D45" s="35">
        <f>SUM(J11K_KOMPOZITY_MODRE)</f>
        <v>0</v>
      </c>
      <c r="E45" s="35" t="str">
        <f t="shared" si="4"/>
        <v/>
      </c>
      <c r="F45" s="35">
        <f t="shared" si="3"/>
        <v>0</v>
      </c>
      <c r="G45" s="35" t="s">
        <v>65</v>
      </c>
      <c r="H45" s="35" t="s">
        <v>66</v>
      </c>
      <c r="I45" s="35">
        <v>102</v>
      </c>
      <c r="J45" s="35" t="str">
        <f t="shared" si="5"/>
        <v xml:space="preserve">Error #102: </v>
      </c>
    </row>
    <row r="46" spans="1:10" x14ac:dyDescent="0.2">
      <c r="A46" s="35" t="s">
        <v>67</v>
      </c>
      <c r="B46" s="35">
        <f>SUM(J11B_KOMPOZITY_ZLUTE)</f>
        <v>0</v>
      </c>
      <c r="C46" s="35" t="s">
        <v>68</v>
      </c>
      <c r="D46" s="35">
        <f>SUM(J11K_KOMPOZITY_ZLUTE)</f>
        <v>0</v>
      </c>
      <c r="E46" s="35" t="str">
        <f t="shared" si="4"/>
        <v/>
      </c>
      <c r="F46" s="35">
        <f t="shared" si="3"/>
        <v>0</v>
      </c>
      <c r="G46" s="35" t="s">
        <v>69</v>
      </c>
      <c r="H46" s="35" t="s">
        <v>70</v>
      </c>
      <c r="I46" s="35">
        <v>103</v>
      </c>
      <c r="J46" s="35" t="str">
        <f t="shared" si="5"/>
        <v xml:space="preserve">Error #103: </v>
      </c>
    </row>
    <row r="47" spans="1:10" x14ac:dyDescent="0.2">
      <c r="A47" s="35" t="s">
        <v>71</v>
      </c>
      <c r="B47" s="35">
        <f>SUM(J11B_KOMPOZITY_ZELENE)</f>
        <v>0</v>
      </c>
      <c r="C47" s="35" t="s">
        <v>72</v>
      </c>
      <c r="D47" s="35">
        <f>SUM(J11K_KOMPOZITY_ZELENE)</f>
        <v>0</v>
      </c>
      <c r="E47" s="35" t="str">
        <f t="shared" si="4"/>
        <v/>
      </c>
      <c r="F47" s="35">
        <f t="shared" si="3"/>
        <v>0</v>
      </c>
      <c r="G47" s="35" t="s">
        <v>73</v>
      </c>
      <c r="H47" s="35" t="s">
        <v>74</v>
      </c>
      <c r="I47" s="35">
        <v>104</v>
      </c>
      <c r="J47" s="35" t="str">
        <f t="shared" si="5"/>
        <v xml:space="preserve">Error #104: </v>
      </c>
    </row>
    <row r="48" spans="1:10" x14ac:dyDescent="0.2">
      <c r="A48" s="35" t="s">
        <v>75</v>
      </c>
      <c r="B48" s="35">
        <f>SUM(J11B_KOMPOZITY_SEDE)</f>
        <v>0</v>
      </c>
      <c r="C48" s="35" t="s">
        <v>76</v>
      </c>
      <c r="D48" s="35">
        <f>SUM(J11K_KOMPOZITY_SEDE)</f>
        <v>0</v>
      </c>
      <c r="E48" s="35" t="str">
        <f t="shared" si="4"/>
        <v/>
      </c>
      <c r="F48" s="35">
        <f t="shared" si="3"/>
        <v>0</v>
      </c>
      <c r="G48" s="35" t="s">
        <v>77</v>
      </c>
      <c r="H48" s="35" t="s">
        <v>78</v>
      </c>
      <c r="I48" s="35">
        <v>105</v>
      </c>
      <c r="J48" s="35" t="str">
        <f t="shared" si="5"/>
        <v xml:space="preserve">Error #105: </v>
      </c>
    </row>
    <row r="49" spans="1:10" x14ac:dyDescent="0.2">
      <c r="A49" s="35" t="s">
        <v>79</v>
      </c>
      <c r="B49" s="35">
        <f>SUM(J12A_KOMPOZITY_CERVENE)</f>
        <v>0</v>
      </c>
      <c r="C49" s="35" t="s">
        <v>80</v>
      </c>
      <c r="D49" s="35">
        <f>SUM(J12K_KOMPOZITY_CERVENE)</f>
        <v>0</v>
      </c>
      <c r="E49" s="35" t="str">
        <f t="shared" si="4"/>
        <v/>
      </c>
      <c r="F49" s="35">
        <f t="shared" si="3"/>
        <v>0</v>
      </c>
      <c r="G49" s="35" t="s">
        <v>81</v>
      </c>
      <c r="H49" s="35" t="s">
        <v>82</v>
      </c>
      <c r="I49" s="35">
        <v>106</v>
      </c>
      <c r="J49" s="35" t="str">
        <f t="shared" si="5"/>
        <v xml:space="preserve">Error #106: </v>
      </c>
    </row>
    <row r="50" spans="1:10" x14ac:dyDescent="0.2">
      <c r="A50" s="35" t="s">
        <v>83</v>
      </c>
      <c r="B50" s="35">
        <f>SUM(J12A_KOMPOZITY_ORANZOVE)</f>
        <v>0</v>
      </c>
      <c r="C50" s="35" t="s">
        <v>84</v>
      </c>
      <c r="D50" s="35">
        <f>SUM(J12K_KOMPOZITY_ORANZOVE)</f>
        <v>0</v>
      </c>
      <c r="E50" s="35" t="str">
        <f t="shared" si="4"/>
        <v/>
      </c>
      <c r="F50" s="35">
        <f t="shared" si="3"/>
        <v>0</v>
      </c>
      <c r="G50" s="35" t="s">
        <v>85</v>
      </c>
      <c r="H50" s="35" t="s">
        <v>86</v>
      </c>
      <c r="I50" s="35">
        <v>107</v>
      </c>
      <c r="J50" s="35" t="str">
        <f t="shared" si="5"/>
        <v xml:space="preserve">Error #107: </v>
      </c>
    </row>
    <row r="51" spans="1:10" x14ac:dyDescent="0.2">
      <c r="A51" s="35" t="s">
        <v>87</v>
      </c>
      <c r="B51" s="35">
        <f>SUM(J12B_KOMPOZITY_MODRE)</f>
        <v>0</v>
      </c>
      <c r="C51" s="35" t="s">
        <v>88</v>
      </c>
      <c r="D51" s="35">
        <f>SUM(J12K_KOMPOZITY_MODRE)</f>
        <v>0</v>
      </c>
      <c r="E51" s="35" t="str">
        <f t="shared" si="4"/>
        <v/>
      </c>
      <c r="F51" s="35">
        <f t="shared" si="3"/>
        <v>0</v>
      </c>
      <c r="G51" s="35" t="s">
        <v>89</v>
      </c>
      <c r="H51" s="35" t="s">
        <v>90</v>
      </c>
      <c r="I51" s="35">
        <v>108</v>
      </c>
      <c r="J51" s="35" t="str">
        <f t="shared" si="5"/>
        <v xml:space="preserve">Error #108: </v>
      </c>
    </row>
    <row r="52" spans="1:10" x14ac:dyDescent="0.2">
      <c r="A52" s="35" t="s">
        <v>91</v>
      </c>
      <c r="B52" s="35">
        <f>SUM(J12B_KOMPOZITY_ZLUTE)</f>
        <v>0</v>
      </c>
      <c r="C52" s="35" t="s">
        <v>92</v>
      </c>
      <c r="D52" s="35">
        <f>SUM(J12K_KOMPOZITY_ZLUTE)</f>
        <v>0</v>
      </c>
      <c r="E52" s="35" t="str">
        <f t="shared" si="4"/>
        <v/>
      </c>
      <c r="F52" s="35">
        <f t="shared" si="3"/>
        <v>0</v>
      </c>
      <c r="G52" s="35" t="s">
        <v>93</v>
      </c>
      <c r="H52" s="35" t="s">
        <v>94</v>
      </c>
      <c r="I52" s="35">
        <v>109</v>
      </c>
      <c r="J52" s="35" t="str">
        <f t="shared" si="5"/>
        <v xml:space="preserve">Error #109: </v>
      </c>
    </row>
    <row r="53" spans="1:10" x14ac:dyDescent="0.2">
      <c r="A53" s="35" t="s">
        <v>95</v>
      </c>
      <c r="B53" s="35">
        <f>SUM(J12B_KOMPOZITY_ZELENE)</f>
        <v>0</v>
      </c>
      <c r="C53" s="35" t="s">
        <v>96</v>
      </c>
      <c r="D53" s="35">
        <f>SUM(J12K_KOMPOZITY_ZELENE)</f>
        <v>0</v>
      </c>
      <c r="E53" s="35" t="str">
        <f t="shared" si="4"/>
        <v/>
      </c>
      <c r="F53" s="35">
        <f t="shared" si="3"/>
        <v>0</v>
      </c>
      <c r="G53" s="35" t="s">
        <v>97</v>
      </c>
      <c r="H53" s="35" t="s">
        <v>98</v>
      </c>
      <c r="I53" s="35">
        <v>110</v>
      </c>
      <c r="J53" s="35" t="str">
        <f t="shared" si="5"/>
        <v xml:space="preserve">Error #110: </v>
      </c>
    </row>
    <row r="54" spans="1:10" x14ac:dyDescent="0.2">
      <c r="A54" s="35" t="s">
        <v>99</v>
      </c>
      <c r="B54" s="35">
        <f>SUM(J12B_KOMPOZITY_SEDE)</f>
        <v>0</v>
      </c>
      <c r="C54" s="35" t="s">
        <v>100</v>
      </c>
      <c r="D54" s="35">
        <f>SUM(J12K_KOMPOZITY_SEDE)</f>
        <v>0</v>
      </c>
      <c r="E54" s="35" t="str">
        <f t="shared" si="4"/>
        <v/>
      </c>
      <c r="F54" s="35">
        <f t="shared" si="3"/>
        <v>0</v>
      </c>
      <c r="G54" s="35" t="s">
        <v>101</v>
      </c>
      <c r="H54" s="35" t="s">
        <v>102</v>
      </c>
      <c r="I54" s="35">
        <v>111</v>
      </c>
      <c r="J54" s="35" t="str">
        <f t="shared" si="5"/>
        <v xml:space="preserve">Error #111: </v>
      </c>
    </row>
    <row r="55" spans="1:10" x14ac:dyDescent="0.2">
      <c r="A55" s="35" t="s">
        <v>103</v>
      </c>
      <c r="B55" s="35">
        <f>SUM(J13_KOMPOZITY_CERVENE)</f>
        <v>0</v>
      </c>
      <c r="C55" s="35" t="s">
        <v>104</v>
      </c>
      <c r="D55" s="35">
        <f>SUM(J13K_KOMPOZITY_CERVENE)</f>
        <v>0</v>
      </c>
      <c r="E55" s="35" t="str">
        <f t="shared" si="4"/>
        <v/>
      </c>
      <c r="F55" s="35">
        <f t="shared" si="3"/>
        <v>0</v>
      </c>
      <c r="G55" s="35" t="s">
        <v>105</v>
      </c>
      <c r="H55" s="35" t="s">
        <v>106</v>
      </c>
      <c r="I55" s="35">
        <v>112</v>
      </c>
      <c r="J55" s="35" t="str">
        <f t="shared" si="5"/>
        <v xml:space="preserve">Error #112: </v>
      </c>
    </row>
    <row r="56" spans="1:10" x14ac:dyDescent="0.2">
      <c r="A56" s="35" t="s">
        <v>107</v>
      </c>
      <c r="B56" s="35">
        <f>SUM(J13_KOMPOZITY_ORANZOVE)</f>
        <v>0</v>
      </c>
      <c r="C56" s="35" t="s">
        <v>108</v>
      </c>
      <c r="D56" s="35">
        <f>SUM(J13K_KOMPOZITY_ORANZOVE)</f>
        <v>0</v>
      </c>
      <c r="E56" s="35" t="str">
        <f t="shared" si="4"/>
        <v/>
      </c>
      <c r="F56" s="35">
        <f t="shared" si="3"/>
        <v>0</v>
      </c>
      <c r="G56" s="35" t="s">
        <v>109</v>
      </c>
      <c r="H56" s="35" t="s">
        <v>110</v>
      </c>
      <c r="I56" s="35">
        <v>113</v>
      </c>
      <c r="J56" s="35" t="str">
        <f t="shared" si="5"/>
        <v xml:space="preserve">Error #113: </v>
      </c>
    </row>
    <row r="57" spans="1:10" x14ac:dyDescent="0.2">
      <c r="A57" s="35" t="s">
        <v>111</v>
      </c>
      <c r="B57" s="35">
        <f>SUM(J13_KOMPOZITY_ZELENE)</f>
        <v>0</v>
      </c>
      <c r="C57" s="35" t="s">
        <v>112</v>
      </c>
      <c r="D57" s="35">
        <f>SUM(J13K_KOMPOZITY_ZELENE)</f>
        <v>0</v>
      </c>
      <c r="E57" s="35" t="str">
        <f t="shared" si="4"/>
        <v/>
      </c>
      <c r="F57" s="35">
        <f t="shared" si="3"/>
        <v>0</v>
      </c>
      <c r="G57" s="35" t="s">
        <v>113</v>
      </c>
      <c r="H57" s="35" t="s">
        <v>114</v>
      </c>
      <c r="I57" s="35">
        <v>114</v>
      </c>
      <c r="J57" s="35" t="str">
        <f t="shared" si="5"/>
        <v xml:space="preserve">Error #114: </v>
      </c>
    </row>
    <row r="58" spans="1:10" x14ac:dyDescent="0.2">
      <c r="A58" s="35" t="s">
        <v>115</v>
      </c>
      <c r="B58" s="35">
        <f>SUM(J13_KOMPOZITY_SEDE)</f>
        <v>0</v>
      </c>
      <c r="C58" s="35" t="s">
        <v>116</v>
      </c>
      <c r="D58" s="35">
        <f>SUM(J13K_KOMPOZITY_SEDE)</f>
        <v>0</v>
      </c>
      <c r="E58" s="35" t="str">
        <f t="shared" si="4"/>
        <v/>
      </c>
      <c r="F58" s="35">
        <f t="shared" si="3"/>
        <v>0</v>
      </c>
      <c r="G58" s="35" t="s">
        <v>117</v>
      </c>
      <c r="H58" s="35" t="s">
        <v>118</v>
      </c>
      <c r="I58" s="35">
        <v>115</v>
      </c>
      <c r="J58" s="35" t="str">
        <f t="shared" si="5"/>
        <v xml:space="preserve">Error #115: </v>
      </c>
    </row>
    <row r="59" spans="1:10" x14ac:dyDescent="0.2">
      <c r="A59" s="35" t="s">
        <v>119</v>
      </c>
      <c r="B59" s="35">
        <f>SUM(O11A_KOMPOZITY_CERVENE)</f>
        <v>0</v>
      </c>
      <c r="C59" s="35" t="s">
        <v>120</v>
      </c>
      <c r="D59" s="35">
        <f>SUM(O11K_KOMPOZITY_CERVENE)</f>
        <v>0</v>
      </c>
      <c r="E59" s="35" t="str">
        <f t="shared" si="4"/>
        <v/>
      </c>
      <c r="F59" s="35">
        <f t="shared" si="3"/>
        <v>0</v>
      </c>
      <c r="G59" s="35" t="s">
        <v>121</v>
      </c>
      <c r="H59" s="35" t="s">
        <v>122</v>
      </c>
      <c r="I59" s="35">
        <v>116</v>
      </c>
      <c r="J59" s="35" t="str">
        <f t="shared" si="5"/>
        <v xml:space="preserve">Error #116: </v>
      </c>
    </row>
    <row r="60" spans="1:10" x14ac:dyDescent="0.2">
      <c r="A60" s="35" t="s">
        <v>123</v>
      </c>
      <c r="B60" s="35">
        <f>SUM(O11A_KOMPOZITY_ORANZOVE)</f>
        <v>0</v>
      </c>
      <c r="C60" s="35" t="s">
        <v>124</v>
      </c>
      <c r="D60" s="35">
        <f>SUM(O11K_KOMPOZITY_ORANZOVE)</f>
        <v>0</v>
      </c>
      <c r="E60" s="35" t="str">
        <f t="shared" si="4"/>
        <v/>
      </c>
      <c r="F60" s="35">
        <f t="shared" si="3"/>
        <v>0</v>
      </c>
      <c r="G60" s="35" t="s">
        <v>125</v>
      </c>
      <c r="H60" s="35" t="s">
        <v>126</v>
      </c>
      <c r="I60" s="35">
        <v>117</v>
      </c>
      <c r="J60" s="35" t="str">
        <f t="shared" si="5"/>
        <v xml:space="preserve">Error #117: </v>
      </c>
    </row>
    <row r="61" spans="1:10" x14ac:dyDescent="0.2">
      <c r="A61" s="35" t="s">
        <v>127</v>
      </c>
      <c r="B61" s="35">
        <f>SUM(O11B_KOMPOZITY_MODRE)</f>
        <v>0</v>
      </c>
      <c r="C61" s="35" t="s">
        <v>128</v>
      </c>
      <c r="D61" s="35">
        <f>SUM(O11K_KOMPOZITY_MODRE)</f>
        <v>0</v>
      </c>
      <c r="E61" s="35" t="str">
        <f t="shared" si="4"/>
        <v/>
      </c>
      <c r="F61" s="35">
        <f t="shared" si="3"/>
        <v>0</v>
      </c>
      <c r="G61" s="35" t="s">
        <v>129</v>
      </c>
      <c r="H61" s="35" t="s">
        <v>130</v>
      </c>
      <c r="I61" s="35">
        <v>118</v>
      </c>
      <c r="J61" s="35" t="str">
        <f t="shared" si="5"/>
        <v xml:space="preserve">Error #118: </v>
      </c>
    </row>
    <row r="62" spans="1:10" x14ac:dyDescent="0.2">
      <c r="A62" s="35" t="s">
        <v>131</v>
      </c>
      <c r="B62" s="35">
        <f>SUM(O11B_KOMPOZITY_ZLUTE)</f>
        <v>0</v>
      </c>
      <c r="C62" s="35" t="s">
        <v>132</v>
      </c>
      <c r="D62" s="35">
        <f>SUM(O11K_KOMPOZITY_ZLUTE)</f>
        <v>0</v>
      </c>
      <c r="E62" s="35" t="str">
        <f t="shared" si="4"/>
        <v/>
      </c>
      <c r="F62" s="35">
        <f t="shared" si="3"/>
        <v>0</v>
      </c>
      <c r="G62" s="35" t="s">
        <v>133</v>
      </c>
      <c r="H62" s="35" t="s">
        <v>134</v>
      </c>
      <c r="I62" s="35">
        <v>119</v>
      </c>
      <c r="J62" s="35" t="str">
        <f t="shared" si="5"/>
        <v xml:space="preserve">Error #119: </v>
      </c>
    </row>
    <row r="63" spans="1:10" x14ac:dyDescent="0.2">
      <c r="A63" s="35" t="s">
        <v>135</v>
      </c>
      <c r="B63" s="35">
        <f>SUM(O11B_KOMPOZITY_ZELENE)</f>
        <v>0</v>
      </c>
      <c r="C63" s="35" t="s">
        <v>136</v>
      </c>
      <c r="D63" s="35">
        <f>SUM(O11K_KOMPOZITY_ZELENE)</f>
        <v>0</v>
      </c>
      <c r="E63" s="35" t="str">
        <f t="shared" si="4"/>
        <v/>
      </c>
      <c r="F63" s="35">
        <f t="shared" si="3"/>
        <v>0</v>
      </c>
      <c r="G63" s="35" t="s">
        <v>137</v>
      </c>
      <c r="H63" s="35" t="s">
        <v>138</v>
      </c>
      <c r="I63" s="35">
        <v>120</v>
      </c>
      <c r="J63" s="35" t="str">
        <f t="shared" si="5"/>
        <v xml:space="preserve">Error #120: </v>
      </c>
    </row>
    <row r="64" spans="1:10" x14ac:dyDescent="0.2">
      <c r="A64" s="35" t="s">
        <v>139</v>
      </c>
      <c r="B64" s="35">
        <f>SUM(O11B_KOMPOZITY_SEDE)</f>
        <v>0</v>
      </c>
      <c r="C64" s="35" t="s">
        <v>140</v>
      </c>
      <c r="D64" s="35">
        <f>SUM(O11K_KOMPOZITY_SEDE)</f>
        <v>0</v>
      </c>
      <c r="E64" s="35" t="str">
        <f t="shared" si="4"/>
        <v/>
      </c>
      <c r="F64" s="35">
        <f t="shared" si="3"/>
        <v>0</v>
      </c>
      <c r="G64" s="35" t="s">
        <v>141</v>
      </c>
      <c r="H64" s="35" t="s">
        <v>142</v>
      </c>
      <c r="I64" s="35">
        <v>121</v>
      </c>
      <c r="J64" s="35" t="str">
        <f t="shared" si="5"/>
        <v xml:space="preserve">Error #121: </v>
      </c>
    </row>
    <row r="65" spans="1:10" x14ac:dyDescent="0.2">
      <c r="A65" s="35" t="s">
        <v>143</v>
      </c>
      <c r="B65" s="35">
        <f>SUM(O12A_KOMPOZITY_CERVENE)</f>
        <v>0</v>
      </c>
      <c r="C65" s="35" t="s">
        <v>144</v>
      </c>
      <c r="D65" s="35">
        <f>SUM(O12K_KOMPOZITY_CERVENE)</f>
        <v>0</v>
      </c>
      <c r="E65" s="35" t="str">
        <f t="shared" si="4"/>
        <v/>
      </c>
      <c r="F65" s="35">
        <f t="shared" si="3"/>
        <v>0</v>
      </c>
      <c r="G65" s="35" t="s">
        <v>145</v>
      </c>
      <c r="H65" s="35" t="s">
        <v>146</v>
      </c>
      <c r="I65" s="35">
        <v>122</v>
      </c>
      <c r="J65" s="35" t="str">
        <f t="shared" si="5"/>
        <v xml:space="preserve">Error #122: </v>
      </c>
    </row>
    <row r="66" spans="1:10" x14ac:dyDescent="0.2">
      <c r="A66" s="35" t="s">
        <v>147</v>
      </c>
      <c r="B66" s="35">
        <f>SUM(O12A_KOMPOZITY_ORANZOVE)</f>
        <v>0</v>
      </c>
      <c r="C66" s="35" t="s">
        <v>148</v>
      </c>
      <c r="D66" s="35">
        <f>SUM(O12K_KOMPOZITY_ORANZOVE)</f>
        <v>0</v>
      </c>
      <c r="E66" s="35" t="str">
        <f t="shared" si="4"/>
        <v/>
      </c>
      <c r="F66" s="35">
        <f t="shared" si="3"/>
        <v>0</v>
      </c>
      <c r="G66" s="35" t="s">
        <v>149</v>
      </c>
      <c r="H66" s="35" t="s">
        <v>150</v>
      </c>
      <c r="I66" s="35">
        <v>123</v>
      </c>
      <c r="J66" s="35" t="str">
        <f t="shared" si="5"/>
        <v xml:space="preserve">Error #123: </v>
      </c>
    </row>
    <row r="67" spans="1:10" x14ac:dyDescent="0.2">
      <c r="A67" s="35" t="s">
        <v>151</v>
      </c>
      <c r="B67" s="35">
        <f>SUM(O12B_KOMPOZITY_MODRE)</f>
        <v>0</v>
      </c>
      <c r="C67" s="35" t="s">
        <v>152</v>
      </c>
      <c r="D67" s="35">
        <f>SUM(O12K_KOMPOZITY_MODRE)</f>
        <v>0</v>
      </c>
      <c r="E67" s="35" t="str">
        <f t="shared" si="4"/>
        <v/>
      </c>
      <c r="F67" s="35">
        <f t="shared" si="3"/>
        <v>0</v>
      </c>
      <c r="G67" s="35" t="s">
        <v>153</v>
      </c>
      <c r="H67" s="35" t="s">
        <v>154</v>
      </c>
      <c r="I67" s="35">
        <v>124</v>
      </c>
      <c r="J67" s="35" t="str">
        <f t="shared" si="5"/>
        <v xml:space="preserve">Error #124: </v>
      </c>
    </row>
    <row r="68" spans="1:10" x14ac:dyDescent="0.2">
      <c r="A68" s="35" t="s">
        <v>155</v>
      </c>
      <c r="B68" s="35">
        <f>SUM(O12B_KOMPOZITY_ZLUTE)</f>
        <v>0</v>
      </c>
      <c r="C68" s="35" t="s">
        <v>156</v>
      </c>
      <c r="D68" s="35">
        <f>SUM(O12K_KOMPOZITY_ZLUTE)</f>
        <v>0</v>
      </c>
      <c r="E68" s="35" t="str">
        <f t="shared" si="4"/>
        <v/>
      </c>
      <c r="F68" s="35">
        <f t="shared" si="3"/>
        <v>0</v>
      </c>
      <c r="G68" s="35" t="s">
        <v>157</v>
      </c>
      <c r="H68" s="35" t="s">
        <v>158</v>
      </c>
      <c r="I68" s="35">
        <v>125</v>
      </c>
      <c r="J68" s="35" t="str">
        <f t="shared" si="5"/>
        <v xml:space="preserve">Error #125: </v>
      </c>
    </row>
    <row r="69" spans="1:10" x14ac:dyDescent="0.2">
      <c r="A69" s="35" t="s">
        <v>159</v>
      </c>
      <c r="B69" s="35">
        <f>SUM(O12B_KOMPOZITY_ZELENE)</f>
        <v>0</v>
      </c>
      <c r="C69" s="35" t="s">
        <v>160</v>
      </c>
      <c r="D69" s="35">
        <f>SUM(O12K_KOMPOZITY_ZELENE)</f>
        <v>0</v>
      </c>
      <c r="E69" s="35" t="str">
        <f t="shared" si="4"/>
        <v/>
      </c>
      <c r="F69" s="35">
        <f t="shared" si="3"/>
        <v>0</v>
      </c>
      <c r="G69" s="35" t="s">
        <v>161</v>
      </c>
      <c r="H69" s="35" t="s">
        <v>162</v>
      </c>
      <c r="I69" s="35">
        <v>126</v>
      </c>
      <c r="J69" s="35" t="str">
        <f t="shared" si="5"/>
        <v xml:space="preserve">Error #126: </v>
      </c>
    </row>
    <row r="70" spans="1:10" x14ac:dyDescent="0.2">
      <c r="A70" s="35" t="s">
        <v>163</v>
      </c>
      <c r="B70" s="35">
        <f>SUM(O12B_KOMPOZITY_SEDE)</f>
        <v>0</v>
      </c>
      <c r="C70" s="35" t="s">
        <v>164</v>
      </c>
      <c r="D70" s="35">
        <f>SUM(O12K_KOMPOZITY_SEDE)</f>
        <v>0</v>
      </c>
      <c r="E70" s="35" t="str">
        <f t="shared" si="4"/>
        <v/>
      </c>
      <c r="F70" s="35">
        <f t="shared" si="3"/>
        <v>0</v>
      </c>
      <c r="G70" s="35" t="s">
        <v>165</v>
      </c>
      <c r="H70" s="35" t="s">
        <v>166</v>
      </c>
      <c r="I70" s="35">
        <v>127</v>
      </c>
      <c r="J70" s="35" t="str">
        <f t="shared" si="5"/>
        <v xml:space="preserve">Error #127: </v>
      </c>
    </row>
    <row r="71" spans="1:10" x14ac:dyDescent="0.2">
      <c r="A71" s="35" t="s">
        <v>167</v>
      </c>
      <c r="B71" s="35">
        <f>SUM(O13_KOMPOZITY_CERVENE)</f>
        <v>0</v>
      </c>
      <c r="C71" s="35" t="s">
        <v>168</v>
      </c>
      <c r="D71" s="35">
        <f>SUM(O13K_KOMPOZITY_CERVENE)</f>
        <v>0</v>
      </c>
      <c r="E71" s="35" t="str">
        <f t="shared" si="4"/>
        <v/>
      </c>
      <c r="F71" s="35">
        <f t="shared" si="3"/>
        <v>0</v>
      </c>
      <c r="G71" s="35" t="s">
        <v>169</v>
      </c>
      <c r="H71" s="35" t="s">
        <v>170</v>
      </c>
      <c r="I71" s="35">
        <v>128</v>
      </c>
      <c r="J71" s="35" t="str">
        <f t="shared" si="5"/>
        <v xml:space="preserve">Error #128: </v>
      </c>
    </row>
    <row r="72" spans="1:10" x14ac:dyDescent="0.2">
      <c r="A72" s="35" t="s">
        <v>171</v>
      </c>
      <c r="B72" s="35">
        <f>SUM(O13_KOMPOZITY_ORANZOVE)</f>
        <v>0</v>
      </c>
      <c r="C72" s="35" t="s">
        <v>172</v>
      </c>
      <c r="D72" s="35">
        <f>SUM(O13K_KOMPOZITY_ORANZOVE)</f>
        <v>0</v>
      </c>
      <c r="E72" s="35" t="str">
        <f t="shared" si="4"/>
        <v/>
      </c>
      <c r="F72" s="35">
        <f t="shared" si="3"/>
        <v>0</v>
      </c>
      <c r="G72" s="35" t="s">
        <v>173</v>
      </c>
      <c r="H72" s="35" t="s">
        <v>174</v>
      </c>
      <c r="I72" s="35">
        <v>129</v>
      </c>
      <c r="J72" s="35" t="str">
        <f t="shared" si="5"/>
        <v xml:space="preserve">Error #129: </v>
      </c>
    </row>
    <row r="73" spans="1:10" x14ac:dyDescent="0.2">
      <c r="A73" s="35" t="s">
        <v>175</v>
      </c>
      <c r="B73" s="35">
        <f>SUM(O13_KOMPOZITY_ZELENE)</f>
        <v>0</v>
      </c>
      <c r="C73" s="35" t="s">
        <v>176</v>
      </c>
      <c r="D73" s="35">
        <f>SUM(O13K_KOMPOZITY_ZELENE)</f>
        <v>0</v>
      </c>
      <c r="E73" s="35" t="str">
        <f t="shared" si="4"/>
        <v/>
      </c>
      <c r="F73" s="35">
        <f t="shared" si="3"/>
        <v>0</v>
      </c>
      <c r="G73" s="35" t="s">
        <v>177</v>
      </c>
      <c r="H73" s="35" t="s">
        <v>178</v>
      </c>
      <c r="I73" s="35">
        <v>130</v>
      </c>
      <c r="J73" s="35" t="str">
        <f t="shared" si="5"/>
        <v xml:space="preserve">Error #130: </v>
      </c>
    </row>
    <row r="74" spans="1:10" x14ac:dyDescent="0.2">
      <c r="A74" s="35" t="s">
        <v>179</v>
      </c>
      <c r="B74" s="35">
        <f>SUM(O13_KOMPOZITY_SEDE)</f>
        <v>0</v>
      </c>
      <c r="C74" s="35" t="s">
        <v>180</v>
      </c>
      <c r="D74" s="35">
        <f>SUM(O13K_KOMPOZITY_SEDE)</f>
        <v>0</v>
      </c>
      <c r="E74" s="35" t="str">
        <f t="shared" si="4"/>
        <v/>
      </c>
      <c r="F74" s="35">
        <f t="shared" si="3"/>
        <v>0</v>
      </c>
      <c r="G74" s="35" t="s">
        <v>181</v>
      </c>
      <c r="H74" s="35" t="s">
        <v>182</v>
      </c>
      <c r="I74" s="35">
        <v>131</v>
      </c>
      <c r="J74" s="35" t="str">
        <f t="shared" si="5"/>
        <v xml:space="preserve">Error #131: </v>
      </c>
    </row>
    <row r="76" spans="1:10" x14ac:dyDescent="0.2">
      <c r="A76" s="40" t="s">
        <v>214</v>
      </c>
      <c r="B76" s="40" t="s">
        <v>215</v>
      </c>
      <c r="C76" s="40" t="s">
        <v>211</v>
      </c>
      <c r="D76" s="40" t="s">
        <v>216</v>
      </c>
      <c r="E76" s="40" t="s">
        <v>212</v>
      </c>
      <c r="F76" s="40" t="s">
        <v>217</v>
      </c>
      <c r="G76" s="40" t="s">
        <v>213</v>
      </c>
    </row>
    <row r="77" spans="1:10" ht="89.25" x14ac:dyDescent="0.2">
      <c r="A77" s="35" t="s">
        <v>209</v>
      </c>
      <c r="B77" s="35" t="str">
        <f>IF($B$1="CZ",D77,F77)</f>
        <v>ATTENTION, ERROR, 
PLEASE CORRECT!
see the TEST sheet for errors specification</v>
      </c>
      <c r="C77" s="35" t="str">
        <f>IF($B$1="CZ",E77,G77)</f>
        <v>THESE ERRORS ARE IN THE STATEMENT:</v>
      </c>
      <c r="D77" s="46" t="s">
        <v>218</v>
      </c>
      <c r="E77" s="35" t="s">
        <v>203</v>
      </c>
      <c r="F77" s="46" t="s">
        <v>219</v>
      </c>
      <c r="G77" s="35" t="s">
        <v>207</v>
      </c>
    </row>
    <row r="78" spans="1:10" x14ac:dyDescent="0.2">
      <c r="A78" s="35" t="s">
        <v>210</v>
      </c>
      <c r="C78" s="35" t="str">
        <f>IF($B$1="CZ",E78,G78)</f>
        <v>THE STATEMENT IS ERROR-FREE</v>
      </c>
      <c r="E78" s="35" t="s">
        <v>206</v>
      </c>
      <c r="G78" s="35" t="s">
        <v>208</v>
      </c>
    </row>
    <row r="80" spans="1:10" x14ac:dyDescent="0.2">
      <c r="A80" s="40" t="s">
        <v>443</v>
      </c>
      <c r="B80" s="40" t="s">
        <v>444</v>
      </c>
      <c r="C80" s="40" t="s">
        <v>388</v>
      </c>
      <c r="D80" s="40" t="s">
        <v>389</v>
      </c>
      <c r="E80" s="40" t="s">
        <v>390</v>
      </c>
      <c r="F80" s="40" t="s">
        <v>185</v>
      </c>
      <c r="G80" s="40" t="s">
        <v>57</v>
      </c>
      <c r="H80" s="40" t="s">
        <v>58</v>
      </c>
    </row>
    <row r="81" spans="1:8" x14ac:dyDescent="0.2">
      <c r="A81" s="35">
        <f>L!F12</f>
        <v>0</v>
      </c>
      <c r="B81" s="35">
        <f>L!G12</f>
        <v>0</v>
      </c>
      <c r="C81" s="144">
        <f>IF(A81=0,IF(B81=0,0,1),IF(B81=0,2,IF(A81/B81*1000000&lt;1,3,IF(A81/B81*1000000&gt;60,4,0))))</f>
        <v>0</v>
      </c>
      <c r="D81" s="35">
        <v>200</v>
      </c>
      <c r="E81" s="35" t="str">
        <f>"Error #"&amp;D81&amp;": "</f>
        <v xml:space="preserve">Error #200: </v>
      </c>
      <c r="F81" s="241" t="str">
        <f>IF(C81&gt;2,IF($B$1="CZ",E81&amp;G81&amp;" ",E81&amp;H81&amp;" "),IF(C81=0,"",IF($B$1="CZ",E82&amp;G82&amp;" ",E82&amp;H82&amp;" ")))</f>
        <v/>
      </c>
      <c r="G81" s="35" t="s">
        <v>445</v>
      </c>
      <c r="H81" s="35" t="s">
        <v>446</v>
      </c>
    </row>
    <row r="82" spans="1:8" x14ac:dyDescent="0.2">
      <c r="C82" s="144"/>
      <c r="D82" s="35">
        <v>201</v>
      </c>
      <c r="E82" s="35" t="str">
        <f>"Error #"&amp;D82&amp;": "</f>
        <v xml:space="preserve">Error #201: </v>
      </c>
      <c r="F82" s="242"/>
      <c r="G82" s="35" t="s">
        <v>447</v>
      </c>
      <c r="H82" s="35" t="s">
        <v>448</v>
      </c>
    </row>
    <row r="83" spans="1:8" x14ac:dyDescent="0.2">
      <c r="A83" s="35">
        <f>L!F13</f>
        <v>0</v>
      </c>
      <c r="B83" s="35">
        <f>L!G13</f>
        <v>0</v>
      </c>
      <c r="C83" s="144">
        <f>IF(A83=0,IF(B83=0,0,1),IF(B83=0,2,IF(A83/B83*1000000&lt;0.5,3,IF(A83/B83*1000000&gt;10,4,0))))</f>
        <v>0</v>
      </c>
      <c r="D83" s="35">
        <v>202</v>
      </c>
      <c r="E83" s="35" t="str">
        <f>"Error #"&amp;D83&amp;": "</f>
        <v xml:space="preserve">Error #202: </v>
      </c>
      <c r="F83" s="241" t="str">
        <f>IF(C83&gt;2,IF($B$1="CZ",E83&amp;G83&amp;" ",E83&amp;H83&amp;" "),IF(C83=0,"",IF($B$1="CZ",E84&amp;G84&amp;" ",E84&amp;H84&amp;" ")))</f>
        <v/>
      </c>
      <c r="G83" s="35" t="s">
        <v>449</v>
      </c>
      <c r="H83" s="35" t="s">
        <v>450</v>
      </c>
    </row>
    <row r="84" spans="1:8" x14ac:dyDescent="0.2">
      <c r="D84" s="35">
        <v>203</v>
      </c>
      <c r="E84" s="35" t="str">
        <f>"Error #"&amp;D84&amp;": "</f>
        <v xml:space="preserve">Error #203: </v>
      </c>
      <c r="G84" s="35" t="s">
        <v>451</v>
      </c>
      <c r="H84" s="35" t="s">
        <v>448</v>
      </c>
    </row>
    <row r="86" spans="1:8" x14ac:dyDescent="0.2">
      <c r="A86" s="40" t="s">
        <v>452</v>
      </c>
      <c r="B86" s="40" t="s">
        <v>453</v>
      </c>
      <c r="C86" s="40" t="s">
        <v>388</v>
      </c>
      <c r="D86" s="40" t="s">
        <v>389</v>
      </c>
      <c r="E86" s="40" t="s">
        <v>390</v>
      </c>
      <c r="F86" s="40" t="s">
        <v>185</v>
      </c>
      <c r="G86" s="40" t="s">
        <v>57</v>
      </c>
      <c r="H86" s="40" t="s">
        <v>58</v>
      </c>
    </row>
    <row r="87" spans="1:8" x14ac:dyDescent="0.2">
      <c r="A87" s="35">
        <f>L!E9</f>
        <v>0</v>
      </c>
      <c r="B87" s="35">
        <f>L!F9</f>
        <v>0</v>
      </c>
      <c r="C87" s="144">
        <f>IF(A87=0,IF(B87=0,0,2),IF(B87=0,1,IF(A87&gt;=B87,3,0)))</f>
        <v>0</v>
      </c>
      <c r="D87" s="35">
        <v>300</v>
      </c>
      <c r="E87" s="35" t="str">
        <f>"Error #"&amp;D87&amp;": "</f>
        <v xml:space="preserve">Error #300: </v>
      </c>
      <c r="F87" s="241" t="str">
        <f>IF(C87=1,IF($B$1="CZ",E87&amp;G87&amp;" ",E87&amp;H87&amp;" "),IF(C87=2,IF($B$1="CZ",E88&amp;G88&amp;" ",E88&amp;H88&amp;" "),IF(C87=3,IF($B$1="CZ",E89&amp;G89&amp;" ",E89&amp;H89&amp;" "),"")))</f>
        <v/>
      </c>
      <c r="G87" s="35" t="s">
        <v>454</v>
      </c>
      <c r="H87" s="35" t="s">
        <v>455</v>
      </c>
    </row>
    <row r="88" spans="1:8" x14ac:dyDescent="0.2">
      <c r="C88" s="144"/>
      <c r="D88" s="35">
        <v>301</v>
      </c>
      <c r="E88" s="35" t="str">
        <f>"Error #"&amp;D88&amp;": "</f>
        <v xml:space="preserve">Error #301: </v>
      </c>
      <c r="G88" s="35" t="s">
        <v>456</v>
      </c>
      <c r="H88" s="35" t="s">
        <v>457</v>
      </c>
    </row>
    <row r="89" spans="1:8" x14ac:dyDescent="0.2">
      <c r="D89" s="35">
        <v>302</v>
      </c>
      <c r="E89" s="35" t="str">
        <f>"Error #"&amp;D89&amp;": "</f>
        <v xml:space="preserve">Error #302: </v>
      </c>
      <c r="G89" s="35" t="s">
        <v>458</v>
      </c>
      <c r="H89" s="35" t="s">
        <v>459</v>
      </c>
    </row>
    <row r="91" spans="1:8" x14ac:dyDescent="0.2">
      <c r="A91" s="40" t="s">
        <v>460</v>
      </c>
      <c r="B91" s="40" t="s">
        <v>461</v>
      </c>
      <c r="C91" s="40" t="s">
        <v>388</v>
      </c>
      <c r="D91" s="40" t="s">
        <v>389</v>
      </c>
      <c r="E91" s="40" t="s">
        <v>390</v>
      </c>
      <c r="F91" s="40" t="s">
        <v>185</v>
      </c>
      <c r="G91" s="40" t="s">
        <v>57</v>
      </c>
      <c r="H91" s="40" t="s">
        <v>58</v>
      </c>
    </row>
    <row r="92" spans="1:8" x14ac:dyDescent="0.2">
      <c r="A92" s="35">
        <f>L!E11</f>
        <v>0</v>
      </c>
      <c r="B92" s="35">
        <f>L!F11</f>
        <v>0</v>
      </c>
      <c r="C92" s="144">
        <f>IF(A92=0,IF(B92=0,0,2),IF(B92=0,1,IF(A92&gt;=B92,3,0)))</f>
        <v>0</v>
      </c>
      <c r="D92" s="35">
        <v>400</v>
      </c>
      <c r="E92" s="35" t="str">
        <f>"Error #"&amp;D92&amp;": "</f>
        <v xml:space="preserve">Error #400: </v>
      </c>
      <c r="F92" s="241" t="str">
        <f>IF(C92=1,IF($B$1="CZ",E92&amp;G92&amp;" ",E87&amp;H87&amp;" "),IF(C92=2,IF($B$1="CZ",E93&amp;G93&amp;" ",E93&amp;H93&amp;" "),IF(C92=3,IF($B$1="CZ",E94&amp;G94&amp;" ",E94&amp;H94&amp;" "),"")))</f>
        <v/>
      </c>
      <c r="G92" s="35" t="s">
        <v>462</v>
      </c>
      <c r="H92" s="35" t="s">
        <v>463</v>
      </c>
    </row>
    <row r="93" spans="1:8" x14ac:dyDescent="0.2">
      <c r="C93" s="144"/>
      <c r="D93" s="35">
        <v>401</v>
      </c>
      <c r="E93" s="35" t="str">
        <f>"Error #"&amp;D93&amp;": "</f>
        <v xml:space="preserve">Error #401: </v>
      </c>
      <c r="G93" s="35" t="s">
        <v>464</v>
      </c>
      <c r="H93" s="35" t="s">
        <v>465</v>
      </c>
    </row>
    <row r="94" spans="1:8" x14ac:dyDescent="0.2">
      <c r="B94" s="243"/>
      <c r="C94" s="244"/>
      <c r="D94" s="35">
        <v>402</v>
      </c>
      <c r="E94" s="35" t="str">
        <f>"Error #"&amp;D94&amp;": "</f>
        <v xml:space="preserve">Error #402: </v>
      </c>
      <c r="G94" s="35" t="s">
        <v>466</v>
      </c>
      <c r="H94" s="35" t="s">
        <v>467</v>
      </c>
    </row>
    <row r="95" spans="1:8" ht="13.5" thickBot="1" x14ac:dyDescent="0.25"/>
    <row r="96" spans="1:8" ht="13.5" thickBot="1" x14ac:dyDescent="0.25">
      <c r="A96" s="257" t="s">
        <v>499</v>
      </c>
      <c r="B96" s="258"/>
      <c r="C96" s="258"/>
      <c r="D96" s="259"/>
      <c r="E96" s="260" t="s">
        <v>500</v>
      </c>
    </row>
    <row r="97" spans="1:5" x14ac:dyDescent="0.2">
      <c r="A97" s="295" t="s">
        <v>0</v>
      </c>
      <c r="B97" s="261" t="s">
        <v>501</v>
      </c>
      <c r="C97" s="251">
        <f>'J1-2A'!I10+'J1-2A'!J10</f>
        <v>0</v>
      </c>
      <c r="D97" s="252">
        <f>'J1-2A'!K10+'J1-2A'!L10</f>
        <v>0</v>
      </c>
      <c r="E97" s="262">
        <f>IFERROR(D97/(D97+C97),0)</f>
        <v>0</v>
      </c>
    </row>
    <row r="98" spans="1:5" x14ac:dyDescent="0.2">
      <c r="A98" s="295"/>
      <c r="B98" s="263" t="s">
        <v>502</v>
      </c>
      <c r="C98" s="253">
        <f>'J1-2A'!I11+'J1-2A'!J11</f>
        <v>0</v>
      </c>
      <c r="D98" s="254">
        <f>'J1-2A'!K11+'J1-2A'!L11</f>
        <v>0</v>
      </c>
      <c r="E98" s="262">
        <f t="shared" ref="E98:E99" si="6">IFERROR(D98/(D98+C98),0)</f>
        <v>0</v>
      </c>
    </row>
    <row r="99" spans="1:5" ht="13.5" thickBot="1" x14ac:dyDescent="0.25">
      <c r="A99" s="296"/>
      <c r="B99" s="264" t="s">
        <v>503</v>
      </c>
      <c r="C99" s="255">
        <f>'J1-2A'!I12+'J1-2A'!J12</f>
        <v>0</v>
      </c>
      <c r="D99" s="256">
        <f>'J1-2A'!K12+'J1-2A'!L12</f>
        <v>0</v>
      </c>
      <c r="E99" s="265">
        <f t="shared" si="6"/>
        <v>0</v>
      </c>
    </row>
    <row r="100" spans="1:5" ht="13.5" thickBot="1" x14ac:dyDescent="0.25">
      <c r="A100" s="266"/>
      <c r="B100" s="266"/>
      <c r="C100" s="266"/>
      <c r="D100" s="266"/>
      <c r="E100" s="266"/>
    </row>
    <row r="101" spans="1:5" x14ac:dyDescent="0.2">
      <c r="A101" s="297" t="s">
        <v>504</v>
      </c>
      <c r="B101" s="298"/>
      <c r="C101" s="267" t="s">
        <v>505</v>
      </c>
      <c r="D101" s="268" t="s">
        <v>506</v>
      </c>
      <c r="E101" s="266"/>
    </row>
    <row r="102" spans="1:5" x14ac:dyDescent="0.2">
      <c r="A102" s="299" t="s">
        <v>0</v>
      </c>
      <c r="B102" s="263" t="s">
        <v>501</v>
      </c>
      <c r="C102" s="269">
        <f>'J1-2A'!I10*SUM!B1043+'J1-2A'!J10*SUM!B1082</f>
        <v>0</v>
      </c>
      <c r="D102" s="270">
        <f>'J1-2A'!K10*SUM!B1109+'J1-2A'!L10*SUM!B1148</f>
        <v>0</v>
      </c>
      <c r="E102" s="266"/>
    </row>
    <row r="103" spans="1:5" x14ac:dyDescent="0.2">
      <c r="A103" s="295"/>
      <c r="B103" s="263" t="s">
        <v>502</v>
      </c>
      <c r="C103" s="269">
        <f>'J1-2A'!I11*SUM!B1044+'J1-2A'!J11*SUM!B1083</f>
        <v>0</v>
      </c>
      <c r="D103" s="270">
        <f>'J1-2A'!K11*SUM!B1110+'J1-2A'!L11*SUM!B1149</f>
        <v>0</v>
      </c>
      <c r="E103" s="266"/>
    </row>
    <row r="104" spans="1:5" ht="13.5" thickBot="1" x14ac:dyDescent="0.25">
      <c r="A104" s="296"/>
      <c r="B104" s="264" t="s">
        <v>503</v>
      </c>
      <c r="C104" s="271">
        <f>'J1-2A'!I12*SUM!B1045+'J1-2A'!J12*SUM!B1084</f>
        <v>0</v>
      </c>
      <c r="D104" s="272">
        <f>'J1-2A'!K12*SUM!B1111+'J1-2A'!L12*SUM!B1150</f>
        <v>0</v>
      </c>
      <c r="E104" s="266"/>
    </row>
    <row r="105" spans="1:5" ht="13.5" thickBot="1" x14ac:dyDescent="0.25">
      <c r="A105" s="266"/>
      <c r="B105" s="266"/>
      <c r="C105" s="266"/>
      <c r="D105" s="266"/>
      <c r="E105" s="266"/>
    </row>
    <row r="106" spans="1:5" x14ac:dyDescent="0.2">
      <c r="A106" s="300" t="s">
        <v>507</v>
      </c>
      <c r="B106" s="301"/>
      <c r="C106" s="273">
        <v>10500</v>
      </c>
      <c r="D106" s="274" t="s">
        <v>508</v>
      </c>
      <c r="E106" s="266"/>
    </row>
    <row r="107" spans="1:5" x14ac:dyDescent="0.2">
      <c r="A107" s="302" t="s">
        <v>0</v>
      </c>
      <c r="B107" s="263" t="s">
        <v>501</v>
      </c>
      <c r="C107" s="275">
        <f>IF(E97&lt;D107,((C97+D97)*E97*$C$106),((C97+D97)*D107*$C$106))</f>
        <v>0</v>
      </c>
      <c r="D107" s="276">
        <v>0.35</v>
      </c>
      <c r="E107" s="266"/>
    </row>
    <row r="108" spans="1:5" x14ac:dyDescent="0.2">
      <c r="A108" s="302"/>
      <c r="B108" s="263" t="s">
        <v>502</v>
      </c>
      <c r="C108" s="275">
        <f t="shared" ref="C108:C109" si="7">IF(E98&lt;D108,((C98+D98)*E98*$C$106),((C98+D98)*D108*$C$106))</f>
        <v>0</v>
      </c>
      <c r="D108" s="276">
        <v>0.35</v>
      </c>
      <c r="E108" s="266"/>
    </row>
    <row r="109" spans="1:5" ht="13.5" thickBot="1" x14ac:dyDescent="0.25">
      <c r="A109" s="303"/>
      <c r="B109" s="264" t="s">
        <v>503</v>
      </c>
      <c r="C109" s="277">
        <f t="shared" si="7"/>
        <v>0</v>
      </c>
      <c r="D109" s="278">
        <v>0.35</v>
      </c>
      <c r="E109" s="266"/>
    </row>
    <row r="110" spans="1:5" ht="13.5" thickBot="1" x14ac:dyDescent="0.25">
      <c r="A110" s="266"/>
      <c r="B110" s="266"/>
      <c r="C110" s="279">
        <f>SUM(C107:C109)</f>
        <v>0</v>
      </c>
      <c r="D110" s="266"/>
      <c r="E110" s="266"/>
    </row>
    <row r="111" spans="1:5" x14ac:dyDescent="0.2">
      <c r="A111" s="293" t="s">
        <v>509</v>
      </c>
      <c r="B111" s="294"/>
      <c r="C111" s="280"/>
      <c r="D111" s="266"/>
      <c r="E111" s="266"/>
    </row>
    <row r="112" spans="1:5" x14ac:dyDescent="0.2">
      <c r="A112" s="290" t="s">
        <v>0</v>
      </c>
      <c r="B112" s="281" t="s">
        <v>501</v>
      </c>
      <c r="C112" s="282">
        <f>C102+D102-C107</f>
        <v>0</v>
      </c>
      <c r="D112" s="266"/>
      <c r="E112" s="266"/>
    </row>
    <row r="113" spans="1:5" x14ac:dyDescent="0.2">
      <c r="A113" s="291"/>
      <c r="B113" s="281" t="s">
        <v>502</v>
      </c>
      <c r="C113" s="282">
        <f t="shared" ref="C113:C114" si="8">C103+D103-C108</f>
        <v>0</v>
      </c>
      <c r="D113" s="266"/>
      <c r="E113" s="266"/>
    </row>
    <row r="114" spans="1:5" ht="13.5" thickBot="1" x14ac:dyDescent="0.25">
      <c r="A114" s="292"/>
      <c r="B114" s="283" t="s">
        <v>503</v>
      </c>
      <c r="C114" s="284">
        <f t="shared" si="8"/>
        <v>0</v>
      </c>
      <c r="D114" s="266"/>
      <c r="E114" s="266"/>
    </row>
    <row r="115" spans="1:5" x14ac:dyDescent="0.2">
      <c r="A115" s="266"/>
      <c r="B115" s="266"/>
      <c r="C115" s="266"/>
      <c r="D115" s="266"/>
      <c r="E115" s="266"/>
    </row>
    <row r="116" spans="1:5" ht="13.5" thickBot="1" x14ac:dyDescent="0.25">
      <c r="A116" s="266"/>
      <c r="B116" s="266"/>
      <c r="C116" s="266"/>
      <c r="D116" s="266"/>
      <c r="E116" s="266"/>
    </row>
    <row r="117" spans="1:5" x14ac:dyDescent="0.2">
      <c r="A117" s="293" t="s">
        <v>509</v>
      </c>
      <c r="B117" s="294"/>
      <c r="C117" s="280"/>
      <c r="D117" s="266"/>
      <c r="E117" s="266"/>
    </row>
    <row r="118" spans="1:5" x14ac:dyDescent="0.2">
      <c r="A118" s="290" t="s">
        <v>0</v>
      </c>
      <c r="B118" s="281" t="s">
        <v>501</v>
      </c>
      <c r="C118" s="285">
        <f>IF(C112&lt;0.000000000000001,0,C112)</f>
        <v>0</v>
      </c>
      <c r="D118" s="266"/>
      <c r="E118" s="266"/>
    </row>
    <row r="119" spans="1:5" x14ac:dyDescent="0.2">
      <c r="A119" s="291"/>
      <c r="B119" s="281" t="s">
        <v>502</v>
      </c>
      <c r="C119" s="285">
        <f t="shared" ref="C119:C120" si="9">IF(C113&lt;0.000000000000001,0,C113)</f>
        <v>0</v>
      </c>
      <c r="D119" s="266"/>
      <c r="E119" s="266"/>
    </row>
    <row r="120" spans="1:5" ht="13.5" thickBot="1" x14ac:dyDescent="0.25">
      <c r="A120" s="292"/>
      <c r="B120" s="283" t="s">
        <v>503</v>
      </c>
      <c r="C120" s="286">
        <f t="shared" si="9"/>
        <v>0</v>
      </c>
      <c r="D120" s="266"/>
      <c r="E120" s="266"/>
    </row>
    <row r="121" spans="1:5" ht="13.5" thickBot="1" x14ac:dyDescent="0.25">
      <c r="A121" s="287" t="s">
        <v>510</v>
      </c>
      <c r="B121" s="288"/>
      <c r="C121" s="289">
        <f>SUM(C118:C120)</f>
        <v>0</v>
      </c>
      <c r="D121" s="266"/>
      <c r="E121" s="266"/>
    </row>
  </sheetData>
  <sheetProtection algorithmName="SHA-512" hashValue="2RlnPfMZJEipNaaG85E0Qa7lv/hii6S2rGwvZ7NA+ia7rl+li0SlZKue5sQ6z+pFgW19BXeVGkws8qV4ZX2koA==" saltValue="/AkbzDM6+GvCCd3iujDTQg==" spinCount="100000" sheet="1" objects="1" scenarios="1" selectLockedCells="1"/>
  <mergeCells count="9">
    <mergeCell ref="A112:A114"/>
    <mergeCell ref="A117:B117"/>
    <mergeCell ref="A118:A120"/>
    <mergeCell ref="A97:A99"/>
    <mergeCell ref="A101:B101"/>
    <mergeCell ref="A102:A104"/>
    <mergeCell ref="A106:B106"/>
    <mergeCell ref="A107:A109"/>
    <mergeCell ref="A111:B111"/>
  </mergeCells>
  <dataValidations disablePrompts="1" count="1">
    <dataValidation type="list" allowBlank="1" showErrorMessage="1" errorTitle="CHYBA" error="Vyber jazyk výkazu" sqref="B1">
      <formula1>$K$1:$L$1</formula1>
    </dataValidation>
  </dataValidations>
  <pageMargins left="0.7" right="0.7" top="0.78740157499999996" bottom="0.78740157499999996"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rgb="FFFFB400"/>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01" t="s">
        <v>321</v>
      </c>
      <c r="B1" s="402"/>
      <c r="C1" s="402"/>
      <c r="D1" s="402"/>
      <c r="E1" s="402" t="s">
        <v>240</v>
      </c>
      <c r="F1" s="402"/>
      <c r="G1" s="402"/>
      <c r="H1" s="402"/>
      <c r="I1" s="540" t="s">
        <v>296</v>
      </c>
      <c r="J1" s="540"/>
      <c r="K1" s="540"/>
      <c r="L1" s="540"/>
      <c r="M1" s="402" t="s">
        <v>242</v>
      </c>
      <c r="N1" s="402"/>
      <c r="O1" s="402"/>
      <c r="P1" s="454"/>
      <c r="R1" s="3">
        <f>R10*R11*R12*R13*R14*R15*R16*R17*R18*R19*R20*R21*R22*R23*R24*R25*R26*R27*R28*R29*R30*R31*R32*R33*R34*R35*R40*R41*R42*R43*R44*R45*R46*R47*R48*R49*R50*R51</f>
        <v>0</v>
      </c>
      <c r="V1" s="51"/>
      <c r="W1" s="51"/>
      <c r="X1" s="51"/>
      <c r="Y1" s="51"/>
      <c r="Z1" s="51"/>
      <c r="AA1" s="51"/>
      <c r="AB1" s="51"/>
      <c r="AC1" s="51"/>
      <c r="AD1" s="51"/>
      <c r="AE1" s="51"/>
      <c r="AF1" s="51"/>
      <c r="AG1" s="51"/>
      <c r="AH1" s="51"/>
      <c r="AI1" s="4"/>
    </row>
    <row r="2" spans="1:35" s="8" customFormat="1" ht="29.45" customHeight="1" x14ac:dyDescent="0.2">
      <c r="A2" s="507" t="s">
        <v>327</v>
      </c>
      <c r="B2" s="507"/>
      <c r="C2" s="507"/>
      <c r="D2" s="507"/>
      <c r="E2" s="507"/>
      <c r="F2" s="507"/>
      <c r="G2" s="507"/>
      <c r="H2" s="507"/>
      <c r="I2" s="507"/>
      <c r="J2" s="507"/>
      <c r="K2" s="507"/>
      <c r="L2" s="507"/>
      <c r="M2" s="507"/>
      <c r="N2" s="337" t="str">
        <f>"IČO: "&amp;Introduction!C12</f>
        <v xml:space="preserve">IČO: </v>
      </c>
      <c r="O2" s="337"/>
      <c r="P2" s="337"/>
      <c r="R2" s="8">
        <v>0</v>
      </c>
    </row>
    <row r="3" spans="1:35" s="8" customFormat="1" ht="29.45" customHeight="1" thickBot="1" x14ac:dyDescent="0.25">
      <c r="A3" s="642" t="s">
        <v>492</v>
      </c>
      <c r="B3" s="642"/>
      <c r="C3" s="642"/>
      <c r="D3" s="642"/>
      <c r="E3" s="642"/>
      <c r="F3" s="642"/>
      <c r="G3" s="642"/>
      <c r="H3" s="642"/>
      <c r="I3" s="642"/>
      <c r="J3" s="642"/>
      <c r="K3" s="642"/>
      <c r="L3" s="642"/>
      <c r="M3" s="642"/>
      <c r="N3" s="509" t="str">
        <f>Introduction!D4&amp;Introduction!E4</f>
        <v>4. quarter 2025</v>
      </c>
      <c r="O3" s="509"/>
      <c r="P3" s="509"/>
      <c r="Q3" s="5"/>
    </row>
    <row r="4" spans="1:35" s="8" customFormat="1" ht="30.95" customHeight="1" thickBot="1" x14ac:dyDescent="0.25">
      <c r="A4" s="443" t="s">
        <v>243</v>
      </c>
      <c r="B4" s="444"/>
      <c r="C4" s="444"/>
      <c r="D4" s="445"/>
      <c r="E4" s="458" t="s">
        <v>476</v>
      </c>
      <c r="F4" s="459"/>
      <c r="G4" s="459"/>
      <c r="H4" s="459"/>
      <c r="I4" s="459"/>
      <c r="J4" s="459"/>
      <c r="K4" s="459"/>
      <c r="L4" s="459"/>
      <c r="M4" s="459"/>
      <c r="N4" s="459"/>
      <c r="O4" s="459"/>
      <c r="P4" s="460"/>
      <c r="Q4" s="5"/>
    </row>
    <row r="5" spans="1:35" ht="30.95" customHeight="1" thickBot="1" x14ac:dyDescent="0.25">
      <c r="A5" s="446"/>
      <c r="B5" s="447"/>
      <c r="C5" s="447"/>
      <c r="D5" s="448"/>
      <c r="E5" s="455" t="s">
        <v>244</v>
      </c>
      <c r="F5" s="455"/>
      <c r="G5" s="455"/>
      <c r="H5" s="456"/>
      <c r="I5" s="461" t="s">
        <v>385</v>
      </c>
      <c r="J5" s="455"/>
      <c r="K5" s="455"/>
      <c r="L5" s="456"/>
      <c r="M5" s="461" t="s">
        <v>386</v>
      </c>
      <c r="N5" s="455"/>
      <c r="O5" s="455"/>
      <c r="P5" s="456"/>
    </row>
    <row r="6" spans="1:35" ht="30.95" customHeight="1" thickBot="1" x14ac:dyDescent="0.25">
      <c r="A6" s="446"/>
      <c r="B6" s="447"/>
      <c r="C6" s="447"/>
      <c r="D6" s="448"/>
      <c r="E6" s="453" t="s">
        <v>245</v>
      </c>
      <c r="F6" s="453"/>
      <c r="G6" s="356" t="s">
        <v>246</v>
      </c>
      <c r="H6" s="357"/>
      <c r="I6" s="453" t="s">
        <v>245</v>
      </c>
      <c r="J6" s="453"/>
      <c r="K6" s="356" t="s">
        <v>246</v>
      </c>
      <c r="L6" s="357"/>
      <c r="M6" s="453" t="s">
        <v>245</v>
      </c>
      <c r="N6" s="453"/>
      <c r="O6" s="356" t="s">
        <v>246</v>
      </c>
      <c r="P6" s="357"/>
    </row>
    <row r="7" spans="1:35" ht="30.95" customHeight="1" x14ac:dyDescent="0.2">
      <c r="A7" s="446"/>
      <c r="B7" s="447"/>
      <c r="C7" s="447"/>
      <c r="D7" s="448"/>
      <c r="E7" s="359" t="s">
        <v>247</v>
      </c>
      <c r="F7" s="362" t="s">
        <v>248</v>
      </c>
      <c r="G7" s="359" t="s">
        <v>247</v>
      </c>
      <c r="H7" s="362" t="s">
        <v>248</v>
      </c>
      <c r="I7" s="359" t="s">
        <v>247</v>
      </c>
      <c r="J7" s="362" t="s">
        <v>248</v>
      </c>
      <c r="K7" s="359" t="s">
        <v>247</v>
      </c>
      <c r="L7" s="362" t="s">
        <v>248</v>
      </c>
      <c r="M7" s="359" t="s">
        <v>247</v>
      </c>
      <c r="N7" s="362" t="s">
        <v>248</v>
      </c>
      <c r="O7" s="359" t="s">
        <v>247</v>
      </c>
      <c r="P7" s="362" t="s">
        <v>248</v>
      </c>
    </row>
    <row r="8" spans="1:35" ht="30.95" customHeight="1" x14ac:dyDescent="0.2">
      <c r="A8" s="446"/>
      <c r="B8" s="447"/>
      <c r="C8" s="447"/>
      <c r="D8" s="448"/>
      <c r="E8" s="360"/>
      <c r="F8" s="363"/>
      <c r="G8" s="360"/>
      <c r="H8" s="363"/>
      <c r="I8" s="360"/>
      <c r="J8" s="363"/>
      <c r="K8" s="360"/>
      <c r="L8" s="363"/>
      <c r="M8" s="360"/>
      <c r="N8" s="363"/>
      <c r="O8" s="360"/>
      <c r="P8" s="363"/>
    </row>
    <row r="9" spans="1:35" ht="30.95" customHeight="1" thickBot="1" x14ac:dyDescent="0.25">
      <c r="A9" s="449"/>
      <c r="B9" s="450"/>
      <c r="C9" s="450"/>
      <c r="D9" s="499"/>
      <c r="E9" s="361"/>
      <c r="F9" s="364"/>
      <c r="G9" s="361"/>
      <c r="H9" s="364"/>
      <c r="I9" s="361"/>
      <c r="J9" s="364"/>
      <c r="K9" s="361"/>
      <c r="L9" s="364"/>
      <c r="M9" s="361"/>
      <c r="N9" s="364"/>
      <c r="O9" s="361"/>
      <c r="P9" s="364"/>
    </row>
    <row r="10" spans="1:35" ht="30.95" customHeight="1" x14ac:dyDescent="0.2">
      <c r="A10" s="406" t="s">
        <v>249</v>
      </c>
      <c r="B10" s="408" t="s">
        <v>0</v>
      </c>
      <c r="C10" s="410" t="s">
        <v>251</v>
      </c>
      <c r="D10" s="411"/>
      <c r="E10" s="84"/>
      <c r="F10" s="165"/>
      <c r="G10" s="168"/>
      <c r="H10" s="178"/>
      <c r="I10" s="168"/>
      <c r="J10" s="178"/>
      <c r="K10" s="84"/>
      <c r="L10" s="178"/>
      <c r="M10" s="168"/>
      <c r="N10" s="178"/>
      <c r="O10" s="84"/>
      <c r="P10" s="178"/>
      <c r="R10" s="3">
        <f t="shared" ref="R10:R35" si="0">E10*F10*G10*H10*I10*J10*K10*L10*M10*N10*O10*P10*$R$2</f>
        <v>0</v>
      </c>
    </row>
    <row r="11" spans="1:35" ht="30.95" customHeight="1" x14ac:dyDescent="0.2">
      <c r="A11" s="406"/>
      <c r="B11" s="408"/>
      <c r="C11" s="416" t="s">
        <v>252</v>
      </c>
      <c r="D11" s="417"/>
      <c r="E11" s="88"/>
      <c r="F11" s="169"/>
      <c r="G11" s="166"/>
      <c r="H11" s="177"/>
      <c r="I11" s="166"/>
      <c r="J11" s="177"/>
      <c r="K11" s="88"/>
      <c r="L11" s="177"/>
      <c r="M11" s="166"/>
      <c r="N11" s="177"/>
      <c r="O11" s="88"/>
      <c r="P11" s="177"/>
      <c r="R11" s="3">
        <f t="shared" si="0"/>
        <v>0</v>
      </c>
    </row>
    <row r="12" spans="1:35" ht="30.95" customHeight="1" x14ac:dyDescent="0.2">
      <c r="A12" s="406"/>
      <c r="B12" s="409"/>
      <c r="C12" s="416" t="s">
        <v>253</v>
      </c>
      <c r="D12" s="417"/>
      <c r="E12" s="88"/>
      <c r="F12" s="169"/>
      <c r="G12" s="166"/>
      <c r="H12" s="177"/>
      <c r="I12" s="166"/>
      <c r="J12" s="177"/>
      <c r="K12" s="88"/>
      <c r="L12" s="177"/>
      <c r="M12" s="166"/>
      <c r="N12" s="177"/>
      <c r="O12" s="88"/>
      <c r="P12" s="177"/>
      <c r="R12" s="3">
        <f t="shared" si="0"/>
        <v>0</v>
      </c>
    </row>
    <row r="13" spans="1:35" ht="30.95" customHeight="1" x14ac:dyDescent="0.2">
      <c r="A13" s="406"/>
      <c r="B13" s="418" t="s">
        <v>1</v>
      </c>
      <c r="C13" s="416" t="s">
        <v>251</v>
      </c>
      <c r="D13" s="417"/>
      <c r="E13" s="88"/>
      <c r="F13" s="169"/>
      <c r="G13" s="166"/>
      <c r="H13" s="177"/>
      <c r="I13" s="166"/>
      <c r="J13" s="177"/>
      <c r="K13" s="88"/>
      <c r="L13" s="177"/>
      <c r="M13" s="166"/>
      <c r="N13" s="177"/>
      <c r="O13" s="88"/>
      <c r="P13" s="177"/>
      <c r="R13" s="3">
        <f t="shared" si="0"/>
        <v>0</v>
      </c>
    </row>
    <row r="14" spans="1:35" ht="30.95" customHeight="1" x14ac:dyDescent="0.2">
      <c r="A14" s="406"/>
      <c r="B14" s="409"/>
      <c r="C14" s="416" t="s">
        <v>254</v>
      </c>
      <c r="D14" s="417"/>
      <c r="E14" s="88"/>
      <c r="F14" s="169"/>
      <c r="G14" s="166"/>
      <c r="H14" s="177"/>
      <c r="I14" s="166"/>
      <c r="J14" s="177"/>
      <c r="K14" s="88"/>
      <c r="L14" s="177"/>
      <c r="M14" s="166"/>
      <c r="N14" s="177"/>
      <c r="O14" s="88"/>
      <c r="P14" s="177"/>
      <c r="R14" s="3">
        <f t="shared" si="0"/>
        <v>0</v>
      </c>
    </row>
    <row r="15" spans="1:35" ht="30.95" customHeight="1" x14ac:dyDescent="0.2">
      <c r="A15" s="406"/>
      <c r="B15" s="418" t="s">
        <v>2</v>
      </c>
      <c r="C15" s="416" t="s">
        <v>251</v>
      </c>
      <c r="D15" s="417"/>
      <c r="E15" s="88"/>
      <c r="F15" s="169"/>
      <c r="G15" s="166"/>
      <c r="H15" s="177"/>
      <c r="I15" s="166"/>
      <c r="J15" s="177"/>
      <c r="K15" s="88"/>
      <c r="L15" s="177"/>
      <c r="M15" s="166"/>
      <c r="N15" s="177"/>
      <c r="O15" s="88"/>
      <c r="P15" s="177"/>
      <c r="R15" s="3">
        <f t="shared" si="0"/>
        <v>0</v>
      </c>
    </row>
    <row r="16" spans="1:35" ht="30.95" customHeight="1" x14ac:dyDescent="0.2">
      <c r="A16" s="406"/>
      <c r="B16" s="409"/>
      <c r="C16" s="416" t="s">
        <v>254</v>
      </c>
      <c r="D16" s="417"/>
      <c r="E16" s="88"/>
      <c r="F16" s="169"/>
      <c r="G16" s="166"/>
      <c r="H16" s="177"/>
      <c r="I16" s="166"/>
      <c r="J16" s="177"/>
      <c r="K16" s="88"/>
      <c r="L16" s="177"/>
      <c r="M16" s="166"/>
      <c r="N16" s="177"/>
      <c r="O16" s="88"/>
      <c r="P16" s="177"/>
      <c r="R16" s="3">
        <f t="shared" si="0"/>
        <v>0</v>
      </c>
    </row>
    <row r="17" spans="1:18" ht="30.95" customHeight="1" x14ac:dyDescent="0.2">
      <c r="A17" s="406"/>
      <c r="B17" s="418" t="s">
        <v>3</v>
      </c>
      <c r="C17" s="416" t="s">
        <v>251</v>
      </c>
      <c r="D17" s="417"/>
      <c r="E17" s="88"/>
      <c r="F17" s="169"/>
      <c r="G17" s="166"/>
      <c r="H17" s="177"/>
      <c r="I17" s="166"/>
      <c r="J17" s="177"/>
      <c r="K17" s="88"/>
      <c r="L17" s="177"/>
      <c r="M17" s="166"/>
      <c r="N17" s="177"/>
      <c r="O17" s="88"/>
      <c r="P17" s="177"/>
      <c r="R17" s="3">
        <f t="shared" si="0"/>
        <v>0</v>
      </c>
    </row>
    <row r="18" spans="1:18" ht="30.95" customHeight="1" x14ac:dyDescent="0.2">
      <c r="A18" s="406"/>
      <c r="B18" s="409"/>
      <c r="C18" s="416" t="s">
        <v>254</v>
      </c>
      <c r="D18" s="417"/>
      <c r="E18" s="88"/>
      <c r="F18" s="169"/>
      <c r="G18" s="166"/>
      <c r="H18" s="177"/>
      <c r="I18" s="166"/>
      <c r="J18" s="177"/>
      <c r="K18" s="88"/>
      <c r="L18" s="177"/>
      <c r="M18" s="166"/>
      <c r="N18" s="177"/>
      <c r="O18" s="88"/>
      <c r="P18" s="177"/>
      <c r="R18" s="3">
        <f t="shared" si="0"/>
        <v>0</v>
      </c>
    </row>
    <row r="19" spans="1:18" ht="30.95" customHeight="1" x14ac:dyDescent="0.2">
      <c r="A19" s="406"/>
      <c r="B19" s="418" t="s">
        <v>4</v>
      </c>
      <c r="C19" s="416" t="s">
        <v>251</v>
      </c>
      <c r="D19" s="417"/>
      <c r="E19" s="88"/>
      <c r="F19" s="169"/>
      <c r="G19" s="166"/>
      <c r="H19" s="177"/>
      <c r="I19" s="166"/>
      <c r="J19" s="177"/>
      <c r="K19" s="88"/>
      <c r="L19" s="177"/>
      <c r="M19" s="166"/>
      <c r="N19" s="177"/>
      <c r="O19" s="88"/>
      <c r="P19" s="177"/>
      <c r="R19" s="3">
        <f t="shared" si="0"/>
        <v>0</v>
      </c>
    </row>
    <row r="20" spans="1:18" ht="30.95" customHeight="1" x14ac:dyDescent="0.2">
      <c r="A20" s="406"/>
      <c r="B20" s="409"/>
      <c r="C20" s="416" t="s">
        <v>254</v>
      </c>
      <c r="D20" s="417"/>
      <c r="E20" s="88"/>
      <c r="F20" s="169"/>
      <c r="G20" s="166"/>
      <c r="H20" s="177"/>
      <c r="I20" s="166"/>
      <c r="J20" s="177"/>
      <c r="K20" s="88"/>
      <c r="L20" s="177"/>
      <c r="M20" s="166"/>
      <c r="N20" s="177"/>
      <c r="O20" s="88"/>
      <c r="P20" s="177"/>
      <c r="R20" s="3">
        <f t="shared" si="0"/>
        <v>0</v>
      </c>
    </row>
    <row r="21" spans="1:18" ht="30.95" customHeight="1" x14ac:dyDescent="0.2">
      <c r="A21" s="406"/>
      <c r="B21" s="418" t="s">
        <v>5</v>
      </c>
      <c r="C21" s="416" t="s">
        <v>251</v>
      </c>
      <c r="D21" s="417"/>
      <c r="E21" s="88"/>
      <c r="F21" s="169"/>
      <c r="G21" s="166"/>
      <c r="H21" s="177"/>
      <c r="I21" s="166"/>
      <c r="J21" s="177"/>
      <c r="K21" s="88"/>
      <c r="L21" s="177"/>
      <c r="M21" s="166"/>
      <c r="N21" s="177"/>
      <c r="O21" s="88"/>
      <c r="P21" s="177"/>
      <c r="R21" s="3">
        <f t="shared" si="0"/>
        <v>0</v>
      </c>
    </row>
    <row r="22" spans="1:18" ht="30.95" customHeight="1" x14ac:dyDescent="0.2">
      <c r="A22" s="406"/>
      <c r="B22" s="409"/>
      <c r="C22" s="416" t="s">
        <v>254</v>
      </c>
      <c r="D22" s="417"/>
      <c r="E22" s="88"/>
      <c r="F22" s="169"/>
      <c r="G22" s="166"/>
      <c r="H22" s="177"/>
      <c r="I22" s="166"/>
      <c r="J22" s="177"/>
      <c r="K22" s="88"/>
      <c r="L22" s="177"/>
      <c r="M22" s="166"/>
      <c r="N22" s="177"/>
      <c r="O22" s="88"/>
      <c r="P22" s="177"/>
      <c r="R22" s="3">
        <f t="shared" si="0"/>
        <v>0</v>
      </c>
    </row>
    <row r="23" spans="1:18" ht="30.95" customHeight="1" x14ac:dyDescent="0.2">
      <c r="A23" s="406"/>
      <c r="B23" s="418" t="s">
        <v>6</v>
      </c>
      <c r="C23" s="416" t="s">
        <v>251</v>
      </c>
      <c r="D23" s="417"/>
      <c r="E23" s="88"/>
      <c r="F23" s="169"/>
      <c r="G23" s="166"/>
      <c r="H23" s="177"/>
      <c r="I23" s="166"/>
      <c r="J23" s="177"/>
      <c r="K23" s="88"/>
      <c r="L23" s="177"/>
      <c r="M23" s="166"/>
      <c r="N23" s="177"/>
      <c r="O23" s="88"/>
      <c r="P23" s="177"/>
      <c r="R23" s="3">
        <f t="shared" si="0"/>
        <v>0</v>
      </c>
    </row>
    <row r="24" spans="1:18" ht="30.95" customHeight="1" x14ac:dyDescent="0.2">
      <c r="A24" s="406"/>
      <c r="B24" s="409"/>
      <c r="C24" s="416" t="s">
        <v>254</v>
      </c>
      <c r="D24" s="417"/>
      <c r="E24" s="88"/>
      <c r="F24" s="169"/>
      <c r="G24" s="166"/>
      <c r="H24" s="177"/>
      <c r="I24" s="166"/>
      <c r="J24" s="177"/>
      <c r="K24" s="88"/>
      <c r="L24" s="177"/>
      <c r="M24" s="166"/>
      <c r="N24" s="177"/>
      <c r="O24" s="88"/>
      <c r="P24" s="177"/>
      <c r="R24" s="3">
        <f t="shared" si="0"/>
        <v>0</v>
      </c>
    </row>
    <row r="25" spans="1:18" ht="30.95" customHeight="1" x14ac:dyDescent="0.2">
      <c r="A25" s="406"/>
      <c r="B25" s="418" t="s">
        <v>255</v>
      </c>
      <c r="C25" s="416" t="s">
        <v>251</v>
      </c>
      <c r="D25" s="417"/>
      <c r="E25" s="88"/>
      <c r="F25" s="169"/>
      <c r="G25" s="166"/>
      <c r="H25" s="177"/>
      <c r="I25" s="166"/>
      <c r="J25" s="177"/>
      <c r="K25" s="88"/>
      <c r="L25" s="177"/>
      <c r="M25" s="166"/>
      <c r="N25" s="177"/>
      <c r="O25" s="88"/>
      <c r="P25" s="177"/>
      <c r="R25" s="3">
        <f t="shared" si="0"/>
        <v>0</v>
      </c>
    </row>
    <row r="26" spans="1:18" ht="30.95" customHeight="1" x14ac:dyDescent="0.2">
      <c r="A26" s="406"/>
      <c r="B26" s="409"/>
      <c r="C26" s="416" t="s">
        <v>254</v>
      </c>
      <c r="D26" s="417"/>
      <c r="E26" s="88"/>
      <c r="F26" s="169"/>
      <c r="G26" s="166"/>
      <c r="H26" s="177"/>
      <c r="I26" s="166"/>
      <c r="J26" s="177"/>
      <c r="K26" s="88"/>
      <c r="L26" s="177"/>
      <c r="M26" s="166"/>
      <c r="N26" s="177"/>
      <c r="O26" s="88"/>
      <c r="P26" s="177"/>
      <c r="R26" s="3">
        <f t="shared" si="0"/>
        <v>0</v>
      </c>
    </row>
    <row r="27" spans="1:18" ht="30.95" customHeight="1" x14ac:dyDescent="0.2">
      <c r="A27" s="406"/>
      <c r="B27" s="419" t="s">
        <v>256</v>
      </c>
      <c r="C27" s="416" t="s">
        <v>251</v>
      </c>
      <c r="D27" s="417"/>
      <c r="E27" s="88"/>
      <c r="F27" s="169"/>
      <c r="G27" s="166"/>
      <c r="H27" s="177"/>
      <c r="I27" s="166"/>
      <c r="J27" s="177"/>
      <c r="K27" s="88"/>
      <c r="L27" s="177"/>
      <c r="M27" s="166"/>
      <c r="N27" s="177"/>
      <c r="O27" s="88"/>
      <c r="P27" s="177"/>
      <c r="R27" s="3">
        <f t="shared" si="0"/>
        <v>0</v>
      </c>
    </row>
    <row r="28" spans="1:18" ht="30.95" customHeight="1" x14ac:dyDescent="0.2">
      <c r="A28" s="406"/>
      <c r="B28" s="420"/>
      <c r="C28" s="416" t="s">
        <v>254</v>
      </c>
      <c r="D28" s="417"/>
      <c r="E28" s="88"/>
      <c r="F28" s="169"/>
      <c r="G28" s="166"/>
      <c r="H28" s="177"/>
      <c r="I28" s="166"/>
      <c r="J28" s="177"/>
      <c r="K28" s="88"/>
      <c r="L28" s="177"/>
      <c r="M28" s="166"/>
      <c r="N28" s="177"/>
      <c r="O28" s="88"/>
      <c r="P28" s="177"/>
      <c r="R28" s="3">
        <f t="shared" si="0"/>
        <v>0</v>
      </c>
    </row>
    <row r="29" spans="1:18" ht="30.95" customHeight="1" x14ac:dyDescent="0.2">
      <c r="A29" s="406"/>
      <c r="B29" s="421" t="s">
        <v>257</v>
      </c>
      <c r="C29" s="422" t="s">
        <v>251</v>
      </c>
      <c r="D29" s="423"/>
      <c r="E29" s="88"/>
      <c r="F29" s="169"/>
      <c r="G29" s="166"/>
      <c r="H29" s="177"/>
      <c r="I29" s="166"/>
      <c r="J29" s="177"/>
      <c r="K29" s="88"/>
      <c r="L29" s="177"/>
      <c r="M29" s="166"/>
      <c r="N29" s="177"/>
      <c r="O29" s="88"/>
      <c r="P29" s="177"/>
      <c r="R29" s="3">
        <f t="shared" si="0"/>
        <v>0</v>
      </c>
    </row>
    <row r="30" spans="1:18" ht="30.95" customHeight="1" thickBot="1" x14ac:dyDescent="0.25">
      <c r="A30" s="407"/>
      <c r="B30" s="413"/>
      <c r="C30" s="422" t="s">
        <v>254</v>
      </c>
      <c r="D30" s="423"/>
      <c r="E30" s="92"/>
      <c r="F30" s="173"/>
      <c r="G30" s="167"/>
      <c r="H30" s="176"/>
      <c r="I30" s="167"/>
      <c r="J30" s="176"/>
      <c r="K30" s="92"/>
      <c r="L30" s="176"/>
      <c r="M30" s="167"/>
      <c r="N30" s="176"/>
      <c r="O30" s="92"/>
      <c r="P30" s="176"/>
      <c r="R30" s="3">
        <f t="shared" si="0"/>
        <v>0</v>
      </c>
    </row>
    <row r="31" spans="1:18" ht="30.95" customHeight="1" x14ac:dyDescent="0.2">
      <c r="A31" s="388" t="s">
        <v>250</v>
      </c>
      <c r="B31" s="386" t="s">
        <v>15</v>
      </c>
      <c r="C31" s="386"/>
      <c r="D31" s="541"/>
      <c r="E31" s="168"/>
      <c r="F31" s="165"/>
      <c r="G31" s="168"/>
      <c r="H31" s="178"/>
      <c r="I31" s="168"/>
      <c r="J31" s="178"/>
      <c r="K31" s="84"/>
      <c r="L31" s="178"/>
      <c r="M31" s="168"/>
      <c r="N31" s="178"/>
      <c r="O31" s="84"/>
      <c r="P31" s="178"/>
      <c r="R31" s="3">
        <f t="shared" si="0"/>
        <v>0</v>
      </c>
    </row>
    <row r="32" spans="1:18" ht="30.95" customHeight="1" x14ac:dyDescent="0.2">
      <c r="A32" s="394"/>
      <c r="B32" s="395" t="s">
        <v>16</v>
      </c>
      <c r="C32" s="395" t="s">
        <v>7</v>
      </c>
      <c r="D32" s="542"/>
      <c r="E32" s="166"/>
      <c r="F32" s="169"/>
      <c r="G32" s="166"/>
      <c r="H32" s="177"/>
      <c r="I32" s="166"/>
      <c r="J32" s="177"/>
      <c r="K32" s="88"/>
      <c r="L32" s="177"/>
      <c r="M32" s="166"/>
      <c r="N32" s="177"/>
      <c r="O32" s="88"/>
      <c r="P32" s="177"/>
      <c r="R32" s="3">
        <f t="shared" si="0"/>
        <v>0</v>
      </c>
    </row>
    <row r="33" spans="1:18" ht="30.95" customHeight="1" x14ac:dyDescent="0.2">
      <c r="A33" s="394"/>
      <c r="B33" s="403" t="s">
        <v>300</v>
      </c>
      <c r="C33" s="403"/>
      <c r="D33" s="404"/>
      <c r="E33" s="166"/>
      <c r="F33" s="169"/>
      <c r="G33" s="166"/>
      <c r="H33" s="177"/>
      <c r="I33" s="166"/>
      <c r="J33" s="177"/>
      <c r="K33" s="88"/>
      <c r="L33" s="177"/>
      <c r="M33" s="166"/>
      <c r="N33" s="177"/>
      <c r="O33" s="88"/>
      <c r="P33" s="177"/>
      <c r="R33" s="3">
        <f t="shared" si="0"/>
        <v>0</v>
      </c>
    </row>
    <row r="34" spans="1:18" ht="30.95" customHeight="1" thickBot="1" x14ac:dyDescent="0.25">
      <c r="A34" s="389"/>
      <c r="B34" s="412" t="s">
        <v>301</v>
      </c>
      <c r="C34" s="412"/>
      <c r="D34" s="413"/>
      <c r="E34" s="171"/>
      <c r="F34" s="172"/>
      <c r="G34" s="167"/>
      <c r="H34" s="176"/>
      <c r="I34" s="171"/>
      <c r="J34" s="174"/>
      <c r="K34" s="102"/>
      <c r="L34" s="174"/>
      <c r="M34" s="171"/>
      <c r="N34" s="174"/>
      <c r="O34" s="102"/>
      <c r="P34" s="174"/>
      <c r="R34" s="3">
        <f t="shared" si="0"/>
        <v>0</v>
      </c>
    </row>
    <row r="35" spans="1:18" ht="30.95" customHeight="1" thickBot="1" x14ac:dyDescent="0.25">
      <c r="A35" s="451" t="s">
        <v>299</v>
      </c>
      <c r="B35" s="452"/>
      <c r="C35" s="452"/>
      <c r="D35" s="452"/>
      <c r="E35" s="170"/>
      <c r="F35" s="175"/>
      <c r="G35" s="105"/>
      <c r="H35" s="175"/>
      <c r="I35" s="170"/>
      <c r="J35" s="175"/>
      <c r="K35" s="105"/>
      <c r="L35" s="175"/>
      <c r="M35" s="106"/>
      <c r="N35" s="107"/>
      <c r="O35" s="108"/>
      <c r="P35" s="107"/>
      <c r="R35" s="3">
        <f t="shared" si="0"/>
        <v>0</v>
      </c>
    </row>
    <row r="36" spans="1:18" ht="20.45" customHeight="1" thickBot="1" x14ac:dyDescent="0.25">
      <c r="A36" s="55"/>
      <c r="B36" s="56"/>
      <c r="C36" s="56"/>
      <c r="D36" s="56"/>
      <c r="E36" s="4"/>
      <c r="F36" s="57"/>
      <c r="G36" s="57"/>
      <c r="H36" s="58"/>
      <c r="I36" s="58"/>
      <c r="J36" s="58"/>
      <c r="K36" s="58"/>
      <c r="L36" s="58"/>
    </row>
    <row r="37" spans="1:18" ht="30.95" customHeight="1" thickBot="1" x14ac:dyDescent="0.25">
      <c r="A37" s="443" t="s">
        <v>243</v>
      </c>
      <c r="B37" s="444"/>
      <c r="C37" s="444"/>
      <c r="D37" s="445"/>
      <c r="E37" s="356" t="s">
        <v>245</v>
      </c>
      <c r="F37" s="453"/>
      <c r="G37" s="453"/>
      <c r="H37" s="357"/>
      <c r="I37" s="356" t="s">
        <v>246</v>
      </c>
      <c r="J37" s="453"/>
      <c r="K37" s="453"/>
      <c r="L37" s="357"/>
    </row>
    <row r="38" spans="1:18" ht="30.95" customHeight="1" x14ac:dyDescent="0.2">
      <c r="A38" s="446"/>
      <c r="B38" s="447"/>
      <c r="C38" s="447"/>
      <c r="D38" s="448"/>
      <c r="E38" s="433" t="s">
        <v>268</v>
      </c>
      <c r="F38" s="434"/>
      <c r="G38" s="437" t="s">
        <v>248</v>
      </c>
      <c r="H38" s="438"/>
      <c r="I38" s="433" t="s">
        <v>268</v>
      </c>
      <c r="J38" s="434"/>
      <c r="K38" s="437" t="s">
        <v>248</v>
      </c>
      <c r="L38" s="438"/>
    </row>
    <row r="39" spans="1:18" ht="30.95" customHeight="1" thickBot="1" x14ac:dyDescent="0.25">
      <c r="A39" s="449"/>
      <c r="B39" s="450"/>
      <c r="C39" s="450"/>
      <c r="D39" s="499"/>
      <c r="E39" s="435"/>
      <c r="F39" s="436"/>
      <c r="G39" s="439"/>
      <c r="H39" s="440"/>
      <c r="I39" s="435"/>
      <c r="J39" s="436"/>
      <c r="K39" s="439"/>
      <c r="L39" s="440"/>
    </row>
    <row r="40" spans="1:18" ht="30.95" customHeight="1" x14ac:dyDescent="0.2">
      <c r="A40" s="393" t="s">
        <v>258</v>
      </c>
      <c r="B40" s="387" t="s">
        <v>259</v>
      </c>
      <c r="C40" s="397"/>
      <c r="D40" s="398"/>
      <c r="E40" s="352"/>
      <c r="F40" s="338"/>
      <c r="G40" s="338"/>
      <c r="H40" s="546"/>
      <c r="I40" s="352"/>
      <c r="J40" s="338"/>
      <c r="K40" s="338"/>
      <c r="L40" s="547"/>
      <c r="R40" s="3">
        <f t="shared" ref="R40:R51" si="1">E40*G40*I40*K40*$R$2</f>
        <v>0</v>
      </c>
    </row>
    <row r="41" spans="1:18" ht="30.95" customHeight="1" x14ac:dyDescent="0.2">
      <c r="A41" s="394"/>
      <c r="B41" s="396" t="s">
        <v>381</v>
      </c>
      <c r="C41" s="399"/>
      <c r="D41" s="400"/>
      <c r="E41" s="340"/>
      <c r="F41" s="342"/>
      <c r="G41" s="342"/>
      <c r="H41" s="548"/>
      <c r="I41" s="340"/>
      <c r="J41" s="342"/>
      <c r="K41" s="342"/>
      <c r="L41" s="550"/>
      <c r="R41" s="3">
        <f t="shared" si="1"/>
        <v>0</v>
      </c>
    </row>
    <row r="42" spans="1:18" ht="30.95" customHeight="1" thickBot="1" x14ac:dyDescent="0.25">
      <c r="A42" s="389"/>
      <c r="B42" s="384" t="s">
        <v>260</v>
      </c>
      <c r="C42" s="384"/>
      <c r="D42" s="385"/>
      <c r="E42" s="391"/>
      <c r="F42" s="346"/>
      <c r="G42" s="346"/>
      <c r="H42" s="551"/>
      <c r="I42" s="391"/>
      <c r="J42" s="346"/>
      <c r="K42" s="346"/>
      <c r="L42" s="552"/>
      <c r="R42" s="3">
        <f t="shared" si="1"/>
        <v>0</v>
      </c>
    </row>
    <row r="43" spans="1:18" ht="30.95" customHeight="1" x14ac:dyDescent="0.2">
      <c r="A43" s="388" t="s">
        <v>261</v>
      </c>
      <c r="B43" s="386" t="s">
        <v>261</v>
      </c>
      <c r="C43" s="386"/>
      <c r="D43" s="387"/>
      <c r="E43" s="352"/>
      <c r="F43" s="338"/>
      <c r="G43" s="338"/>
      <c r="H43" s="546"/>
      <c r="I43" s="352"/>
      <c r="J43" s="338"/>
      <c r="K43" s="338"/>
      <c r="L43" s="547"/>
      <c r="R43" s="3">
        <f t="shared" si="1"/>
        <v>0</v>
      </c>
    </row>
    <row r="44" spans="1:18" ht="30.95" customHeight="1" x14ac:dyDescent="0.2">
      <c r="A44" s="393"/>
      <c r="B44" s="396" t="s">
        <v>262</v>
      </c>
      <c r="C44" s="399"/>
      <c r="D44" s="400"/>
      <c r="E44" s="340"/>
      <c r="F44" s="342"/>
      <c r="G44" s="342"/>
      <c r="H44" s="548"/>
      <c r="I44" s="340"/>
      <c r="J44" s="342"/>
      <c r="K44" s="342"/>
      <c r="L44" s="550"/>
      <c r="R44" s="3">
        <f t="shared" si="1"/>
        <v>0</v>
      </c>
    </row>
    <row r="45" spans="1:18" ht="30.95" customHeight="1" x14ac:dyDescent="0.2">
      <c r="A45" s="394"/>
      <c r="B45" s="395" t="s">
        <v>263</v>
      </c>
      <c r="C45" s="395"/>
      <c r="D45" s="396"/>
      <c r="E45" s="340"/>
      <c r="F45" s="342"/>
      <c r="G45" s="342"/>
      <c r="H45" s="548"/>
      <c r="I45" s="340"/>
      <c r="J45" s="342"/>
      <c r="K45" s="342"/>
      <c r="L45" s="550"/>
      <c r="R45" s="3">
        <f t="shared" si="1"/>
        <v>0</v>
      </c>
    </row>
    <row r="46" spans="1:18" ht="30.95" customHeight="1" x14ac:dyDescent="0.2">
      <c r="A46" s="394"/>
      <c r="B46" s="395" t="s">
        <v>264</v>
      </c>
      <c r="C46" s="395"/>
      <c r="D46" s="396"/>
      <c r="E46" s="340"/>
      <c r="F46" s="342"/>
      <c r="G46" s="342"/>
      <c r="H46" s="548"/>
      <c r="I46" s="340"/>
      <c r="J46" s="342"/>
      <c r="K46" s="342"/>
      <c r="L46" s="550"/>
      <c r="R46" s="3">
        <f t="shared" si="1"/>
        <v>0</v>
      </c>
    </row>
    <row r="47" spans="1:18" ht="30.95" customHeight="1" thickBot="1" x14ac:dyDescent="0.25">
      <c r="A47" s="389"/>
      <c r="B47" s="384" t="s">
        <v>260</v>
      </c>
      <c r="C47" s="384"/>
      <c r="D47" s="385"/>
      <c r="E47" s="371"/>
      <c r="F47" s="373"/>
      <c r="G47" s="373"/>
      <c r="H47" s="549"/>
      <c r="I47" s="371"/>
      <c r="J47" s="373"/>
      <c r="K47" s="373"/>
      <c r="L47" s="553"/>
      <c r="R47" s="3">
        <f t="shared" si="1"/>
        <v>0</v>
      </c>
    </row>
    <row r="48" spans="1:18" ht="30.95" customHeight="1" x14ac:dyDescent="0.2">
      <c r="A48" s="388" t="s">
        <v>265</v>
      </c>
      <c r="B48" s="386" t="s">
        <v>266</v>
      </c>
      <c r="C48" s="386"/>
      <c r="D48" s="387"/>
      <c r="E48" s="375"/>
      <c r="F48" s="377"/>
      <c r="G48" s="377"/>
      <c r="H48" s="556"/>
      <c r="I48" s="375"/>
      <c r="J48" s="377"/>
      <c r="K48" s="377"/>
      <c r="L48" s="557"/>
      <c r="R48" s="3">
        <f t="shared" si="1"/>
        <v>0</v>
      </c>
    </row>
    <row r="49" spans="1:18" ht="30.95" customHeight="1" thickBot="1" x14ac:dyDescent="0.25">
      <c r="A49" s="389"/>
      <c r="B49" s="384" t="s">
        <v>471</v>
      </c>
      <c r="C49" s="384"/>
      <c r="D49" s="385"/>
      <c r="E49" s="391"/>
      <c r="F49" s="346"/>
      <c r="G49" s="346"/>
      <c r="H49" s="551"/>
      <c r="I49" s="391"/>
      <c r="J49" s="346"/>
      <c r="K49" s="346"/>
      <c r="L49" s="552"/>
      <c r="R49" s="3">
        <f t="shared" si="1"/>
        <v>0</v>
      </c>
    </row>
    <row r="50" spans="1:18" ht="30.95" customHeight="1" thickBot="1" x14ac:dyDescent="0.25">
      <c r="A50" s="381" t="s">
        <v>267</v>
      </c>
      <c r="B50" s="382"/>
      <c r="C50" s="382"/>
      <c r="D50" s="383"/>
      <c r="E50" s="348"/>
      <c r="F50" s="344"/>
      <c r="G50" s="344"/>
      <c r="H50" s="554"/>
      <c r="I50" s="348"/>
      <c r="J50" s="344"/>
      <c r="K50" s="344"/>
      <c r="L50" s="555"/>
      <c r="R50" s="3">
        <f t="shared" si="1"/>
        <v>0</v>
      </c>
    </row>
    <row r="51" spans="1:18" ht="30.95" customHeight="1" thickBot="1" x14ac:dyDescent="0.25">
      <c r="A51" s="368" t="s">
        <v>255</v>
      </c>
      <c r="B51" s="369"/>
      <c r="C51" s="369"/>
      <c r="D51" s="370"/>
      <c r="E51" s="348"/>
      <c r="F51" s="344"/>
      <c r="G51" s="344"/>
      <c r="H51" s="554"/>
      <c r="I51" s="348"/>
      <c r="J51" s="344"/>
      <c r="K51" s="344"/>
      <c r="L51" s="555"/>
      <c r="R51" s="3">
        <f t="shared" si="1"/>
        <v>0</v>
      </c>
    </row>
    <row r="53" spans="1:18" s="8" customFormat="1" ht="15" x14ac:dyDescent="0.2">
      <c r="A53" s="187" t="s">
        <v>436</v>
      </c>
      <c r="B53" s="190"/>
    </row>
    <row r="54" spans="1:18" s="8" customFormat="1" ht="15" x14ac:dyDescent="0.2">
      <c r="A54" s="336" t="s">
        <v>513</v>
      </c>
      <c r="B54" s="336"/>
      <c r="C54" s="336"/>
      <c r="D54" s="336"/>
      <c r="E54" s="336"/>
      <c r="F54" s="336"/>
      <c r="G54" s="336"/>
      <c r="H54" s="336"/>
      <c r="I54" s="336"/>
      <c r="J54" s="336"/>
      <c r="K54" s="336"/>
      <c r="L54" s="336"/>
    </row>
    <row r="55" spans="1:18" s="8" customFormat="1" ht="15" x14ac:dyDescent="0.2">
      <c r="A55" s="187" t="s">
        <v>430</v>
      </c>
      <c r="B55" s="190"/>
    </row>
    <row r="56" spans="1:18" s="8" customFormat="1" ht="15" x14ac:dyDescent="0.2">
      <c r="A56" s="187" t="s">
        <v>270</v>
      </c>
      <c r="B56" s="190"/>
    </row>
    <row r="57" spans="1:18" s="8" customFormat="1" ht="15" x14ac:dyDescent="0.2">
      <c r="A57" s="187" t="s">
        <v>271</v>
      </c>
      <c r="B57" s="190"/>
    </row>
    <row r="58" spans="1:18" s="8" customFormat="1" ht="15" x14ac:dyDescent="0.2">
      <c r="A58" s="187" t="s">
        <v>272</v>
      </c>
      <c r="B58" s="190"/>
    </row>
    <row r="59" spans="1:18" s="8" customFormat="1" ht="15" x14ac:dyDescent="0.2">
      <c r="A59" s="187" t="s">
        <v>273</v>
      </c>
      <c r="B59" s="190"/>
    </row>
    <row r="60" spans="1:18" s="8" customFormat="1" ht="15" x14ac:dyDescent="0.2">
      <c r="A60" s="187" t="s">
        <v>274</v>
      </c>
      <c r="B60" s="190"/>
    </row>
    <row r="61" spans="1:18" s="8" customFormat="1" ht="15" x14ac:dyDescent="0.2">
      <c r="A61" s="187" t="s">
        <v>275</v>
      </c>
      <c r="B61" s="190"/>
    </row>
    <row r="62" spans="1:18" s="8" customFormat="1" ht="15" x14ac:dyDescent="0.2">
      <c r="A62" s="187" t="s">
        <v>328</v>
      </c>
      <c r="B62" s="190"/>
    </row>
    <row r="63" spans="1:18" s="8" customFormat="1" ht="15" x14ac:dyDescent="0.2">
      <c r="A63" s="187" t="s">
        <v>277</v>
      </c>
      <c r="B63" s="190"/>
    </row>
  </sheetData>
  <sheetProtection algorithmName="SHA-512" hashValue="0+Rz0ySS+aZA9oSnMjlOOXSFDuNBfqR67DwSn+1wr8klhirvYQk6OkUQ2wmZ4XtRUoRX0A8XdeswNmxQ51WcQQ==" saltValue="17PAoM0QmjGvzgZJraDACg==" spinCount="100000" sheet="1" objects="1" scenarios="1" selectLockedCells="1"/>
  <mergeCells count="140">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A35:D35"/>
    <mergeCell ref="A37:D39"/>
    <mergeCell ref="E37:H37"/>
    <mergeCell ref="I37:L37"/>
    <mergeCell ref="E38:F39"/>
    <mergeCell ref="G38:H39"/>
    <mergeCell ref="I38:J39"/>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I7:I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A54:L54"/>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rgb="FFFFB400"/>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01" t="s">
        <v>321</v>
      </c>
      <c r="B1" s="402"/>
      <c r="C1" s="402"/>
      <c r="D1" s="402"/>
      <c r="E1" s="402"/>
      <c r="F1" s="402" t="s">
        <v>240</v>
      </c>
      <c r="G1" s="402"/>
      <c r="H1" s="402"/>
      <c r="I1" s="402"/>
      <c r="J1" s="402"/>
      <c r="K1" s="643" t="s">
        <v>296</v>
      </c>
      <c r="L1" s="643"/>
      <c r="M1" s="643"/>
      <c r="N1" s="643"/>
      <c r="O1" s="643"/>
      <c r="P1" s="402" t="s">
        <v>278</v>
      </c>
      <c r="Q1" s="402"/>
      <c r="R1" s="402"/>
      <c r="S1" s="402"/>
      <c r="T1" s="454"/>
      <c r="V1" s="3">
        <f>V11*V12*V13*V14*V15*V16*V17*V18*V19*V20*V21*V22*V23*V24*V25*V26*V27*V28*V29*V30*V31*V32*V33*V34*V35*V42*V43*V44*V45*V46*V47*V48*V49*V50</f>
        <v>0</v>
      </c>
    </row>
    <row r="2" spans="1:22" s="8" customFormat="1" ht="29.45" customHeight="1" x14ac:dyDescent="0.2">
      <c r="A2" s="507" t="s">
        <v>329</v>
      </c>
      <c r="B2" s="507"/>
      <c r="C2" s="507"/>
      <c r="D2" s="507"/>
      <c r="E2" s="507"/>
      <c r="F2" s="507"/>
      <c r="G2" s="507"/>
      <c r="H2" s="507"/>
      <c r="I2" s="507"/>
      <c r="J2" s="507"/>
      <c r="K2" s="507"/>
      <c r="L2" s="507"/>
      <c r="M2" s="507"/>
      <c r="N2" s="507"/>
      <c r="O2" s="507"/>
      <c r="P2" s="507"/>
      <c r="Q2" s="507"/>
      <c r="R2" s="337" t="str">
        <f>"IČO: "&amp;Introduction!C12</f>
        <v xml:space="preserve">IČO: </v>
      </c>
      <c r="S2" s="337"/>
      <c r="T2" s="337"/>
      <c r="V2" s="8">
        <v>0</v>
      </c>
    </row>
    <row r="3" spans="1:22" s="155" customFormat="1" ht="52.9" customHeight="1" thickBot="1" x14ac:dyDescent="0.25">
      <c r="A3" s="508" t="s">
        <v>480</v>
      </c>
      <c r="B3" s="508"/>
      <c r="C3" s="508"/>
      <c r="D3" s="508"/>
      <c r="E3" s="508"/>
      <c r="F3" s="508"/>
      <c r="G3" s="508"/>
      <c r="H3" s="508"/>
      <c r="I3" s="508"/>
      <c r="J3" s="508"/>
      <c r="K3" s="508"/>
      <c r="L3" s="508"/>
      <c r="M3" s="508"/>
      <c r="N3" s="508"/>
      <c r="O3" s="508"/>
      <c r="P3" s="508"/>
      <c r="Q3" s="508"/>
      <c r="R3" s="509" t="str">
        <f>Introduction!D4&amp;Introduction!E4</f>
        <v>4. quarter 2025</v>
      </c>
      <c r="S3" s="509"/>
      <c r="T3" s="509"/>
    </row>
    <row r="4" spans="1:22" s="8" customFormat="1" ht="30.95" customHeight="1" thickBot="1" x14ac:dyDescent="0.25">
      <c r="A4" s="443" t="s">
        <v>243</v>
      </c>
      <c r="B4" s="444"/>
      <c r="C4" s="444"/>
      <c r="D4" s="445"/>
      <c r="E4" s="481" t="s">
        <v>280</v>
      </c>
      <c r="F4" s="482"/>
      <c r="G4" s="482"/>
      <c r="H4" s="482"/>
      <c r="I4" s="482"/>
      <c r="J4" s="482"/>
      <c r="K4" s="482"/>
      <c r="L4" s="482"/>
      <c r="M4" s="482"/>
      <c r="N4" s="482"/>
      <c r="O4" s="482"/>
      <c r="P4" s="482"/>
      <c r="Q4" s="482"/>
      <c r="R4" s="482"/>
      <c r="S4" s="482"/>
      <c r="T4" s="483"/>
    </row>
    <row r="5" spans="1:22" s="8" customFormat="1" ht="30.95" customHeight="1" thickBot="1" x14ac:dyDescent="0.25">
      <c r="A5" s="446"/>
      <c r="B5" s="447"/>
      <c r="C5" s="447"/>
      <c r="D5" s="448"/>
      <c r="E5" s="476" t="s">
        <v>281</v>
      </c>
      <c r="F5" s="477"/>
      <c r="G5" s="477"/>
      <c r="H5" s="477"/>
      <c r="I5" s="477"/>
      <c r="J5" s="477"/>
      <c r="K5" s="477"/>
      <c r="L5" s="478"/>
      <c r="M5" s="476" t="s">
        <v>282</v>
      </c>
      <c r="N5" s="477"/>
      <c r="O5" s="477"/>
      <c r="P5" s="477"/>
      <c r="Q5" s="477"/>
      <c r="R5" s="477"/>
      <c r="S5" s="477"/>
      <c r="T5" s="478"/>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22" ht="30.95" customHeight="1" x14ac:dyDescent="0.2">
      <c r="A11" s="405"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406"/>
      <c r="B12" s="562"/>
      <c r="C12" s="416" t="s">
        <v>254</v>
      </c>
      <c r="D12" s="417"/>
      <c r="E12" s="90"/>
      <c r="F12" s="89"/>
      <c r="G12" s="89"/>
      <c r="H12" s="91"/>
      <c r="I12" s="90"/>
      <c r="J12" s="89"/>
      <c r="K12" s="89"/>
      <c r="L12" s="91"/>
      <c r="M12" s="90"/>
      <c r="N12" s="89"/>
      <c r="O12" s="89"/>
      <c r="P12" s="91"/>
      <c r="Q12" s="90"/>
      <c r="R12" s="89"/>
      <c r="S12" s="89"/>
      <c r="T12" s="91"/>
      <c r="V12" s="3">
        <f t="shared" si="0"/>
        <v>0</v>
      </c>
    </row>
    <row r="13" spans="1:22" ht="30.95" customHeight="1" x14ac:dyDescent="0.2">
      <c r="A13" s="406"/>
      <c r="B13" s="563" t="s">
        <v>1</v>
      </c>
      <c r="C13" s="416" t="s">
        <v>251</v>
      </c>
      <c r="D13" s="417"/>
      <c r="E13" s="90"/>
      <c r="F13" s="89"/>
      <c r="G13" s="89"/>
      <c r="H13" s="91"/>
      <c r="I13" s="90"/>
      <c r="J13" s="89"/>
      <c r="K13" s="89"/>
      <c r="L13" s="91"/>
      <c r="M13" s="90"/>
      <c r="N13" s="89"/>
      <c r="O13" s="89"/>
      <c r="P13" s="91"/>
      <c r="Q13" s="90"/>
      <c r="R13" s="89"/>
      <c r="S13" s="89"/>
      <c r="T13" s="91"/>
      <c r="V13" s="3">
        <f t="shared" si="0"/>
        <v>0</v>
      </c>
    </row>
    <row r="14" spans="1:22" ht="30.95" customHeight="1" x14ac:dyDescent="0.2">
      <c r="A14" s="406"/>
      <c r="B14" s="562"/>
      <c r="C14" s="416" t="s">
        <v>254</v>
      </c>
      <c r="D14" s="417"/>
      <c r="E14" s="90"/>
      <c r="F14" s="89"/>
      <c r="G14" s="89"/>
      <c r="H14" s="91"/>
      <c r="I14" s="90"/>
      <c r="J14" s="89"/>
      <c r="K14" s="89"/>
      <c r="L14" s="91"/>
      <c r="M14" s="90"/>
      <c r="N14" s="89"/>
      <c r="O14" s="89"/>
      <c r="P14" s="91"/>
      <c r="Q14" s="90"/>
      <c r="R14" s="89"/>
      <c r="S14" s="89"/>
      <c r="T14" s="91"/>
      <c r="V14" s="3">
        <f t="shared" si="0"/>
        <v>0</v>
      </c>
    </row>
    <row r="15" spans="1:22" ht="30.95" customHeight="1" x14ac:dyDescent="0.2">
      <c r="A15" s="406"/>
      <c r="B15" s="563" t="s">
        <v>2</v>
      </c>
      <c r="C15" s="416" t="s">
        <v>251</v>
      </c>
      <c r="D15" s="417"/>
      <c r="E15" s="90"/>
      <c r="F15" s="89"/>
      <c r="G15" s="89"/>
      <c r="H15" s="91"/>
      <c r="I15" s="90"/>
      <c r="J15" s="89"/>
      <c r="K15" s="89"/>
      <c r="L15" s="91"/>
      <c r="M15" s="90"/>
      <c r="N15" s="89"/>
      <c r="O15" s="89"/>
      <c r="P15" s="91"/>
      <c r="Q15" s="90"/>
      <c r="R15" s="89"/>
      <c r="S15" s="89"/>
      <c r="T15" s="91"/>
      <c r="V15" s="3">
        <f t="shared" si="0"/>
        <v>0</v>
      </c>
    </row>
    <row r="16" spans="1:22" ht="30.95" customHeight="1" x14ac:dyDescent="0.2">
      <c r="A16" s="406"/>
      <c r="B16" s="562"/>
      <c r="C16" s="416" t="s">
        <v>254</v>
      </c>
      <c r="D16" s="417"/>
      <c r="E16" s="90"/>
      <c r="F16" s="89"/>
      <c r="G16" s="89"/>
      <c r="H16" s="91"/>
      <c r="I16" s="90"/>
      <c r="J16" s="89"/>
      <c r="K16" s="89"/>
      <c r="L16" s="91"/>
      <c r="M16" s="90"/>
      <c r="N16" s="89"/>
      <c r="O16" s="89"/>
      <c r="P16" s="91"/>
      <c r="Q16" s="90"/>
      <c r="R16" s="89"/>
      <c r="S16" s="89"/>
      <c r="T16" s="91"/>
      <c r="V16" s="3">
        <f t="shared" si="0"/>
        <v>0</v>
      </c>
    </row>
    <row r="17" spans="1:22" ht="30.95" customHeight="1" x14ac:dyDescent="0.2">
      <c r="A17" s="406"/>
      <c r="B17" s="563" t="s">
        <v>3</v>
      </c>
      <c r="C17" s="416" t="s">
        <v>251</v>
      </c>
      <c r="D17" s="417"/>
      <c r="E17" s="90"/>
      <c r="F17" s="89"/>
      <c r="G17" s="89"/>
      <c r="H17" s="91"/>
      <c r="I17" s="90"/>
      <c r="J17" s="89"/>
      <c r="K17" s="89"/>
      <c r="L17" s="91"/>
      <c r="M17" s="90"/>
      <c r="N17" s="89"/>
      <c r="O17" s="89"/>
      <c r="P17" s="91"/>
      <c r="Q17" s="90"/>
      <c r="R17" s="89"/>
      <c r="S17" s="89"/>
      <c r="T17" s="91"/>
      <c r="V17" s="3">
        <f t="shared" si="0"/>
        <v>0</v>
      </c>
    </row>
    <row r="18" spans="1:22" ht="30.95" customHeight="1" x14ac:dyDescent="0.2">
      <c r="A18" s="406"/>
      <c r="B18" s="562"/>
      <c r="C18" s="416" t="s">
        <v>254</v>
      </c>
      <c r="D18" s="417"/>
      <c r="E18" s="90"/>
      <c r="F18" s="89"/>
      <c r="G18" s="89"/>
      <c r="H18" s="91"/>
      <c r="I18" s="90"/>
      <c r="J18" s="89"/>
      <c r="K18" s="89"/>
      <c r="L18" s="91"/>
      <c r="M18" s="90"/>
      <c r="N18" s="89"/>
      <c r="O18" s="89"/>
      <c r="P18" s="91"/>
      <c r="Q18" s="90"/>
      <c r="R18" s="89"/>
      <c r="S18" s="89"/>
      <c r="T18" s="91"/>
      <c r="V18" s="3">
        <f t="shared" si="0"/>
        <v>0</v>
      </c>
    </row>
    <row r="19" spans="1:22" ht="30.95" customHeight="1" x14ac:dyDescent="0.2">
      <c r="A19" s="406"/>
      <c r="B19" s="563" t="s">
        <v>4</v>
      </c>
      <c r="C19" s="416" t="s">
        <v>251</v>
      </c>
      <c r="D19" s="417"/>
      <c r="E19" s="90"/>
      <c r="F19" s="89"/>
      <c r="G19" s="89"/>
      <c r="H19" s="91"/>
      <c r="I19" s="90"/>
      <c r="J19" s="89"/>
      <c r="K19" s="89"/>
      <c r="L19" s="91"/>
      <c r="M19" s="90"/>
      <c r="N19" s="89"/>
      <c r="O19" s="89"/>
      <c r="P19" s="91"/>
      <c r="Q19" s="90"/>
      <c r="R19" s="89"/>
      <c r="S19" s="89"/>
      <c r="T19" s="91"/>
      <c r="V19" s="3">
        <f t="shared" si="0"/>
        <v>0</v>
      </c>
    </row>
    <row r="20" spans="1:22" ht="30.95" customHeight="1" x14ac:dyDescent="0.2">
      <c r="A20" s="406"/>
      <c r="B20" s="562"/>
      <c r="C20" s="416" t="s">
        <v>254</v>
      </c>
      <c r="D20" s="417"/>
      <c r="E20" s="90"/>
      <c r="F20" s="89"/>
      <c r="G20" s="89"/>
      <c r="H20" s="91"/>
      <c r="I20" s="90"/>
      <c r="J20" s="89"/>
      <c r="K20" s="89"/>
      <c r="L20" s="91"/>
      <c r="M20" s="90"/>
      <c r="N20" s="89"/>
      <c r="O20" s="89"/>
      <c r="P20" s="91"/>
      <c r="Q20" s="90"/>
      <c r="R20" s="89"/>
      <c r="S20" s="89"/>
      <c r="T20" s="91"/>
      <c r="V20" s="3">
        <f t="shared" si="0"/>
        <v>0</v>
      </c>
    </row>
    <row r="21" spans="1:22" ht="30.95" customHeight="1" x14ac:dyDescent="0.2">
      <c r="A21" s="406"/>
      <c r="B21" s="563" t="s">
        <v>5</v>
      </c>
      <c r="C21" s="416" t="s">
        <v>251</v>
      </c>
      <c r="D21" s="417"/>
      <c r="E21" s="90"/>
      <c r="F21" s="89"/>
      <c r="G21" s="89"/>
      <c r="H21" s="91"/>
      <c r="I21" s="90"/>
      <c r="J21" s="89"/>
      <c r="K21" s="89"/>
      <c r="L21" s="91"/>
      <c r="M21" s="90"/>
      <c r="N21" s="89"/>
      <c r="O21" s="89"/>
      <c r="P21" s="91"/>
      <c r="Q21" s="90"/>
      <c r="R21" s="89"/>
      <c r="S21" s="89"/>
      <c r="T21" s="91"/>
      <c r="V21" s="3">
        <f t="shared" si="0"/>
        <v>0</v>
      </c>
    </row>
    <row r="22" spans="1:22" ht="30.95" customHeight="1" x14ac:dyDescent="0.2">
      <c r="A22" s="406"/>
      <c r="B22" s="562"/>
      <c r="C22" s="416" t="s">
        <v>254</v>
      </c>
      <c r="D22" s="417"/>
      <c r="E22" s="90"/>
      <c r="F22" s="89"/>
      <c r="G22" s="89"/>
      <c r="H22" s="91"/>
      <c r="I22" s="90"/>
      <c r="J22" s="89"/>
      <c r="K22" s="89"/>
      <c r="L22" s="91"/>
      <c r="M22" s="90"/>
      <c r="N22" s="89"/>
      <c r="O22" s="89"/>
      <c r="P22" s="91"/>
      <c r="Q22" s="90"/>
      <c r="R22" s="89"/>
      <c r="S22" s="89"/>
      <c r="T22" s="91"/>
      <c r="V22" s="3">
        <f t="shared" si="0"/>
        <v>0</v>
      </c>
    </row>
    <row r="23" spans="1:22" ht="30.95" customHeight="1" x14ac:dyDescent="0.2">
      <c r="A23" s="406"/>
      <c r="B23" s="563" t="s">
        <v>6</v>
      </c>
      <c r="C23" s="416" t="s">
        <v>251</v>
      </c>
      <c r="D23" s="417"/>
      <c r="E23" s="90"/>
      <c r="F23" s="89"/>
      <c r="G23" s="89"/>
      <c r="H23" s="91"/>
      <c r="I23" s="90"/>
      <c r="J23" s="89"/>
      <c r="K23" s="89"/>
      <c r="L23" s="91"/>
      <c r="M23" s="90"/>
      <c r="N23" s="89"/>
      <c r="O23" s="89"/>
      <c r="P23" s="91"/>
      <c r="Q23" s="90"/>
      <c r="R23" s="89"/>
      <c r="S23" s="89"/>
      <c r="T23" s="91"/>
      <c r="V23" s="3">
        <f t="shared" si="0"/>
        <v>0</v>
      </c>
    </row>
    <row r="24" spans="1:22" ht="30.95" customHeight="1" x14ac:dyDescent="0.2">
      <c r="A24" s="406"/>
      <c r="B24" s="562"/>
      <c r="C24" s="416" t="s">
        <v>254</v>
      </c>
      <c r="D24" s="417"/>
      <c r="E24" s="90"/>
      <c r="F24" s="89"/>
      <c r="G24" s="89"/>
      <c r="H24" s="91"/>
      <c r="I24" s="90"/>
      <c r="J24" s="89"/>
      <c r="K24" s="89"/>
      <c r="L24" s="91"/>
      <c r="M24" s="90"/>
      <c r="N24" s="89"/>
      <c r="O24" s="89"/>
      <c r="P24" s="91"/>
      <c r="Q24" s="90"/>
      <c r="R24" s="89"/>
      <c r="S24" s="89"/>
      <c r="T24" s="91"/>
      <c r="V24" s="3">
        <f t="shared" si="0"/>
        <v>0</v>
      </c>
    </row>
    <row r="25" spans="1:22" ht="30.95" customHeight="1" x14ac:dyDescent="0.2">
      <c r="A25" s="406"/>
      <c r="B25" s="563" t="s">
        <v>255</v>
      </c>
      <c r="C25" s="416" t="s">
        <v>251</v>
      </c>
      <c r="D25" s="417"/>
      <c r="E25" s="90"/>
      <c r="F25" s="89"/>
      <c r="G25" s="89"/>
      <c r="H25" s="91"/>
      <c r="I25" s="90"/>
      <c r="J25" s="89"/>
      <c r="K25" s="89"/>
      <c r="L25" s="91"/>
      <c r="M25" s="90"/>
      <c r="N25" s="89"/>
      <c r="O25" s="89"/>
      <c r="P25" s="91"/>
      <c r="Q25" s="90"/>
      <c r="R25" s="89"/>
      <c r="S25" s="89"/>
      <c r="T25" s="91"/>
      <c r="V25" s="3">
        <f t="shared" si="0"/>
        <v>0</v>
      </c>
    </row>
    <row r="26" spans="1:22" ht="30.95" customHeight="1" x14ac:dyDescent="0.2">
      <c r="A26" s="406"/>
      <c r="B26" s="562"/>
      <c r="C26" s="416" t="s">
        <v>254</v>
      </c>
      <c r="D26" s="417"/>
      <c r="E26" s="90"/>
      <c r="F26" s="89"/>
      <c r="G26" s="89"/>
      <c r="H26" s="91"/>
      <c r="I26" s="90"/>
      <c r="J26" s="89"/>
      <c r="K26" s="89"/>
      <c r="L26" s="91"/>
      <c r="M26" s="90"/>
      <c r="N26" s="89"/>
      <c r="O26" s="89"/>
      <c r="P26" s="91"/>
      <c r="Q26" s="90"/>
      <c r="R26" s="89"/>
      <c r="S26" s="89"/>
      <c r="T26" s="91"/>
      <c r="V26" s="3">
        <f t="shared" si="0"/>
        <v>0</v>
      </c>
    </row>
    <row r="27" spans="1:22" ht="30.95" customHeight="1" x14ac:dyDescent="0.2">
      <c r="A27" s="406"/>
      <c r="B27" s="419" t="s">
        <v>311</v>
      </c>
      <c r="C27" s="416" t="s">
        <v>251</v>
      </c>
      <c r="D27" s="417"/>
      <c r="E27" s="90"/>
      <c r="F27" s="89"/>
      <c r="G27" s="89"/>
      <c r="H27" s="91"/>
      <c r="I27" s="90"/>
      <c r="J27" s="89"/>
      <c r="K27" s="89"/>
      <c r="L27" s="91"/>
      <c r="M27" s="90"/>
      <c r="N27" s="89"/>
      <c r="O27" s="89"/>
      <c r="P27" s="91"/>
      <c r="Q27" s="90"/>
      <c r="R27" s="89"/>
      <c r="S27" s="89"/>
      <c r="T27" s="91"/>
      <c r="V27" s="3">
        <f t="shared" si="0"/>
        <v>0</v>
      </c>
    </row>
    <row r="28" spans="1:22" ht="30.95" customHeight="1" x14ac:dyDescent="0.2">
      <c r="A28" s="406"/>
      <c r="B28" s="420"/>
      <c r="C28" s="416" t="s">
        <v>254</v>
      </c>
      <c r="D28" s="417"/>
      <c r="E28" s="90"/>
      <c r="F28" s="89"/>
      <c r="G28" s="89"/>
      <c r="H28" s="91"/>
      <c r="I28" s="90"/>
      <c r="J28" s="89"/>
      <c r="K28" s="89"/>
      <c r="L28" s="91"/>
      <c r="M28" s="90"/>
      <c r="N28" s="89"/>
      <c r="O28" s="89"/>
      <c r="P28" s="91"/>
      <c r="Q28" s="90"/>
      <c r="R28" s="89"/>
      <c r="S28" s="89"/>
      <c r="T28" s="91"/>
      <c r="V28" s="3">
        <f t="shared" si="0"/>
        <v>0</v>
      </c>
    </row>
    <row r="29" spans="1:22" ht="30.95" customHeight="1" x14ac:dyDescent="0.2">
      <c r="A29" s="406"/>
      <c r="B29" s="421" t="s">
        <v>284</v>
      </c>
      <c r="C29" s="422" t="s">
        <v>251</v>
      </c>
      <c r="D29" s="423"/>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407"/>
      <c r="B30" s="413"/>
      <c r="C30" s="422" t="s">
        <v>254</v>
      </c>
      <c r="D30" s="423"/>
      <c r="E30" s="98"/>
      <c r="F30" s="99"/>
      <c r="G30" s="99"/>
      <c r="H30" s="101"/>
      <c r="I30" s="98"/>
      <c r="J30" s="99"/>
      <c r="K30" s="99"/>
      <c r="L30" s="101"/>
      <c r="M30" s="98"/>
      <c r="N30" s="99"/>
      <c r="O30" s="99"/>
      <c r="P30" s="101"/>
      <c r="Q30" s="98"/>
      <c r="R30" s="99"/>
      <c r="S30" s="99"/>
      <c r="T30" s="101"/>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476" t="s">
        <v>281</v>
      </c>
      <c r="F37" s="477"/>
      <c r="G37" s="477"/>
      <c r="H37" s="477"/>
      <c r="I37" s="477"/>
      <c r="J37" s="477"/>
      <c r="K37" s="477"/>
      <c r="L37" s="478"/>
      <c r="M37" s="476" t="s">
        <v>282</v>
      </c>
      <c r="N37" s="477"/>
      <c r="O37" s="477"/>
      <c r="P37" s="477"/>
      <c r="Q37" s="477"/>
      <c r="R37" s="477"/>
      <c r="S37" s="477"/>
      <c r="T37" s="478"/>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388" t="s">
        <v>261</v>
      </c>
      <c r="B42" s="386" t="s">
        <v>261</v>
      </c>
      <c r="C42" s="386"/>
      <c r="D42" s="387"/>
      <c r="E42" s="474"/>
      <c r="F42" s="475"/>
      <c r="G42" s="474"/>
      <c r="H42" s="475"/>
      <c r="I42" s="474"/>
      <c r="J42" s="475"/>
      <c r="K42" s="474"/>
      <c r="L42" s="475"/>
      <c r="M42" s="474"/>
      <c r="N42" s="475"/>
      <c r="O42" s="474"/>
      <c r="P42" s="475"/>
      <c r="Q42" s="474"/>
      <c r="R42" s="475"/>
      <c r="S42" s="474"/>
      <c r="T42" s="475"/>
      <c r="V42" s="3">
        <f t="shared" ref="V42:V50" si="1">E42*G42*I42*K42*M42*O42*Q42*S42*$V$2</f>
        <v>0</v>
      </c>
    </row>
    <row r="43" spans="1:22" ht="30.95" customHeight="1" x14ac:dyDescent="0.2">
      <c r="A43" s="393"/>
      <c r="B43" s="396" t="s">
        <v>262</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x14ac:dyDescent="0.2">
      <c r="A44" s="394"/>
      <c r="B44" s="396" t="s">
        <v>263</v>
      </c>
      <c r="C44" s="399"/>
      <c r="D44" s="400"/>
      <c r="E44" s="470"/>
      <c r="F44" s="471"/>
      <c r="G44" s="470"/>
      <c r="H44" s="471"/>
      <c r="I44" s="470"/>
      <c r="J44" s="471"/>
      <c r="K44" s="470"/>
      <c r="L44" s="471"/>
      <c r="M44" s="470"/>
      <c r="N44" s="471"/>
      <c r="O44" s="470"/>
      <c r="P44" s="471"/>
      <c r="Q44" s="470"/>
      <c r="R44" s="471"/>
      <c r="S44" s="470"/>
      <c r="T44" s="471"/>
      <c r="V44" s="3">
        <f t="shared" si="1"/>
        <v>0</v>
      </c>
    </row>
    <row r="45" spans="1:22" ht="30.95" customHeight="1" x14ac:dyDescent="0.2">
      <c r="A45" s="394"/>
      <c r="B45" s="395" t="s">
        <v>264</v>
      </c>
      <c r="C45" s="395"/>
      <c r="D45" s="396"/>
      <c r="E45" s="470"/>
      <c r="F45" s="471"/>
      <c r="G45" s="470"/>
      <c r="H45" s="471"/>
      <c r="I45" s="470"/>
      <c r="J45" s="471"/>
      <c r="K45" s="470"/>
      <c r="L45" s="471"/>
      <c r="M45" s="470"/>
      <c r="N45" s="471"/>
      <c r="O45" s="470"/>
      <c r="P45" s="471"/>
      <c r="Q45" s="470"/>
      <c r="R45" s="471"/>
      <c r="S45" s="470"/>
      <c r="T45" s="471"/>
      <c r="V45" s="3">
        <f t="shared" si="1"/>
        <v>0</v>
      </c>
    </row>
    <row r="46" spans="1:22" ht="30.95" customHeight="1" thickBot="1" x14ac:dyDescent="0.25">
      <c r="A46" s="389"/>
      <c r="B46" s="385" t="s">
        <v>287</v>
      </c>
      <c r="C46" s="490"/>
      <c r="D46" s="491"/>
      <c r="E46" s="472"/>
      <c r="F46" s="473"/>
      <c r="G46" s="472"/>
      <c r="H46" s="473"/>
      <c r="I46" s="472"/>
      <c r="J46" s="473"/>
      <c r="K46" s="472"/>
      <c r="L46" s="473"/>
      <c r="M46" s="472"/>
      <c r="N46" s="473"/>
      <c r="O46" s="472"/>
      <c r="P46" s="473"/>
      <c r="Q46" s="472"/>
      <c r="R46" s="473"/>
      <c r="S46" s="472"/>
      <c r="T46" s="473"/>
      <c r="V46" s="3">
        <f t="shared" si="1"/>
        <v>0</v>
      </c>
    </row>
    <row r="47" spans="1:22" ht="30.95" customHeight="1" x14ac:dyDescent="0.2">
      <c r="A47" s="388" t="s">
        <v>265</v>
      </c>
      <c r="B47" s="387" t="s">
        <v>266</v>
      </c>
      <c r="C47" s="397"/>
      <c r="D47" s="398"/>
      <c r="E47" s="474"/>
      <c r="F47" s="475"/>
      <c r="G47" s="474"/>
      <c r="H47" s="475"/>
      <c r="I47" s="474"/>
      <c r="J47" s="475"/>
      <c r="K47" s="474"/>
      <c r="L47" s="475"/>
      <c r="M47" s="474"/>
      <c r="N47" s="475"/>
      <c r="O47" s="474"/>
      <c r="P47" s="475"/>
      <c r="Q47" s="474"/>
      <c r="R47" s="475"/>
      <c r="S47" s="474"/>
      <c r="T47" s="475"/>
      <c r="V47" s="3">
        <f t="shared" si="1"/>
        <v>0</v>
      </c>
    </row>
    <row r="48" spans="1:22" ht="44.45" customHeight="1" thickBot="1" x14ac:dyDescent="0.25">
      <c r="A48" s="389"/>
      <c r="B48" s="390" t="s">
        <v>472</v>
      </c>
      <c r="C48" s="384"/>
      <c r="D48" s="385"/>
      <c r="E48" s="472"/>
      <c r="F48" s="473"/>
      <c r="G48" s="472"/>
      <c r="H48" s="473"/>
      <c r="I48" s="472"/>
      <c r="J48" s="473"/>
      <c r="K48" s="472"/>
      <c r="L48" s="473"/>
      <c r="M48" s="472"/>
      <c r="N48" s="473"/>
      <c r="O48" s="472"/>
      <c r="P48" s="473"/>
      <c r="Q48" s="472"/>
      <c r="R48" s="473"/>
      <c r="S48" s="472"/>
      <c r="T48" s="473"/>
      <c r="V48" s="3">
        <f t="shared" si="1"/>
        <v>0</v>
      </c>
    </row>
    <row r="49" spans="1:22" ht="30.95" customHeight="1" thickBot="1" x14ac:dyDescent="0.25">
      <c r="A49" s="381" t="s">
        <v>267</v>
      </c>
      <c r="B49" s="382"/>
      <c r="C49" s="382"/>
      <c r="D49" s="383"/>
      <c r="E49" s="468"/>
      <c r="F49" s="469"/>
      <c r="G49" s="468"/>
      <c r="H49" s="469"/>
      <c r="I49" s="468"/>
      <c r="J49" s="469"/>
      <c r="K49" s="468"/>
      <c r="L49" s="469"/>
      <c r="M49" s="468"/>
      <c r="N49" s="469"/>
      <c r="O49" s="468"/>
      <c r="P49" s="469"/>
      <c r="Q49" s="468"/>
      <c r="R49" s="469"/>
      <c r="S49" s="468"/>
      <c r="T49" s="469"/>
      <c r="V49" s="3">
        <f t="shared" si="1"/>
        <v>0</v>
      </c>
    </row>
    <row r="50" spans="1:22" ht="30.95" customHeight="1" thickBot="1" x14ac:dyDescent="0.25">
      <c r="A50" s="368" t="s">
        <v>255</v>
      </c>
      <c r="B50" s="369"/>
      <c r="C50" s="369"/>
      <c r="D50" s="370"/>
      <c r="E50" s="468"/>
      <c r="F50" s="469"/>
      <c r="G50" s="468"/>
      <c r="H50" s="469"/>
      <c r="I50" s="468"/>
      <c r="J50" s="469"/>
      <c r="K50" s="468"/>
      <c r="L50" s="469"/>
      <c r="M50" s="468"/>
      <c r="N50" s="469"/>
      <c r="O50" s="468"/>
      <c r="P50" s="469"/>
      <c r="Q50" s="468"/>
      <c r="R50" s="469"/>
      <c r="S50" s="468"/>
      <c r="T50" s="469"/>
      <c r="V50" s="3">
        <f t="shared" si="1"/>
        <v>0</v>
      </c>
    </row>
    <row r="52" spans="1:22" s="8" customFormat="1" ht="15" x14ac:dyDescent="0.2">
      <c r="A52" s="187" t="s">
        <v>436</v>
      </c>
    </row>
    <row r="53" spans="1:22" s="8" customFormat="1" ht="15" x14ac:dyDescent="0.2">
      <c r="A53" s="336" t="s">
        <v>513</v>
      </c>
      <c r="B53" s="336"/>
      <c r="C53" s="336"/>
      <c r="D53" s="336"/>
      <c r="E53" s="336"/>
      <c r="F53" s="336"/>
      <c r="G53" s="336"/>
      <c r="H53" s="336"/>
      <c r="I53" s="336"/>
      <c r="J53" s="336"/>
      <c r="K53" s="336"/>
      <c r="L53" s="336"/>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330</v>
      </c>
    </row>
    <row r="61" spans="1:22" x14ac:dyDescent="0.2">
      <c r="A61" s="35"/>
    </row>
  </sheetData>
  <sheetProtection algorithmName="SHA-512" hashValue="0sGztNYztCbMQgXktFhQAMT7H13eSb+2g06oA6N6dER0glY2HaT5pL/CbHHsdqgmDehTbcOU2MO2l6O3OE93+g==" saltValue="/7gunCFWrunouoC/MRjMSg==" spinCount="100000" sheet="1" objects="1" scenarios="1" selectLockedCells="1"/>
  <mergeCells count="176">
    <mergeCell ref="A35:D35"/>
    <mergeCell ref="A37:D41"/>
    <mergeCell ref="A49:D49"/>
    <mergeCell ref="A50:D50"/>
    <mergeCell ref="A42:A46"/>
    <mergeCell ref="B42:D42"/>
    <mergeCell ref="B44:D44"/>
    <mergeCell ref="B45:D45"/>
    <mergeCell ref="B46:D46"/>
    <mergeCell ref="A47:A48"/>
    <mergeCell ref="B47:D47"/>
    <mergeCell ref="B48:D48"/>
    <mergeCell ref="B43:D43"/>
    <mergeCell ref="A31:A34"/>
    <mergeCell ref="B31:D31"/>
    <mergeCell ref="B32:D32"/>
    <mergeCell ref="B33:D33"/>
    <mergeCell ref="B34:D34"/>
    <mergeCell ref="B27:B28"/>
    <mergeCell ref="C27:D27"/>
    <mergeCell ref="C28:D28"/>
    <mergeCell ref="B29:B30"/>
    <mergeCell ref="C30:D30"/>
    <mergeCell ref="C29:D29"/>
    <mergeCell ref="C19:D19"/>
    <mergeCell ref="C20:D20"/>
    <mergeCell ref="B21:B22"/>
    <mergeCell ref="C21:D21"/>
    <mergeCell ref="C22:D22"/>
    <mergeCell ref="B23:B24"/>
    <mergeCell ref="C23:D23"/>
    <mergeCell ref="C24:D24"/>
    <mergeCell ref="B25:B26"/>
    <mergeCell ref="C25:D25"/>
    <mergeCell ref="C26:D26"/>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E7:F7"/>
    <mergeCell ref="G7:H7"/>
    <mergeCell ref="J8:J10"/>
    <mergeCell ref="I7:J7"/>
    <mergeCell ref="K7:L7"/>
    <mergeCell ref="M7:N7"/>
    <mergeCell ref="O7:P7"/>
    <mergeCell ref="E8:E10"/>
    <mergeCell ref="F8:F10"/>
    <mergeCell ref="G8:G10"/>
    <mergeCell ref="H8:H10"/>
    <mergeCell ref="I8:I10"/>
    <mergeCell ref="E37:L37"/>
    <mergeCell ref="M37:T37"/>
    <mergeCell ref="E38:H38"/>
    <mergeCell ref="I38:L38"/>
    <mergeCell ref="M38:P38"/>
    <mergeCell ref="Q38:T38"/>
    <mergeCell ref="A3:Q3"/>
    <mergeCell ref="R3:T3"/>
    <mergeCell ref="A1:E1"/>
    <mergeCell ref="K1:O1"/>
    <mergeCell ref="F1:J1"/>
    <mergeCell ref="P1:T1"/>
    <mergeCell ref="A2:Q2"/>
    <mergeCell ref="R2:T2"/>
    <mergeCell ref="Q7:R7"/>
    <mergeCell ref="S7:T7"/>
    <mergeCell ref="A4:D10"/>
    <mergeCell ref="E4:T4"/>
    <mergeCell ref="E5:L5"/>
    <mergeCell ref="M5:T5"/>
    <mergeCell ref="E6:H6"/>
    <mergeCell ref="I6:L6"/>
    <mergeCell ref="M6:P6"/>
    <mergeCell ref="Q6:T6"/>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O47:P47"/>
    <mergeCell ref="Q47:R47"/>
    <mergeCell ref="S47:T47"/>
    <mergeCell ref="E48:F48"/>
    <mergeCell ref="G48:H48"/>
    <mergeCell ref="I48:J48"/>
    <mergeCell ref="K48:L48"/>
    <mergeCell ref="M48:N48"/>
    <mergeCell ref="O48:P48"/>
    <mergeCell ref="Q48:R48"/>
    <mergeCell ref="S48:T48"/>
    <mergeCell ref="E47:F47"/>
    <mergeCell ref="G47:H47"/>
    <mergeCell ref="I47:J47"/>
    <mergeCell ref="K47:L47"/>
    <mergeCell ref="M47:N47"/>
    <mergeCell ref="A53:L53"/>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rgb="FFFFB400"/>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01" t="s">
        <v>321</v>
      </c>
      <c r="B1" s="402"/>
      <c r="C1" s="402"/>
      <c r="D1" s="402"/>
      <c r="E1" s="402" t="s">
        <v>240</v>
      </c>
      <c r="F1" s="402"/>
      <c r="G1" s="643" t="s">
        <v>296</v>
      </c>
      <c r="H1" s="643"/>
      <c r="I1" s="402" t="s">
        <v>290</v>
      </c>
      <c r="J1" s="402"/>
      <c r="K1" s="402"/>
      <c r="L1" s="402" t="s">
        <v>291</v>
      </c>
      <c r="M1" s="402"/>
      <c r="N1" s="454"/>
      <c r="P1" s="3">
        <f>P10*P11*P12*P13*P14*P15*P16*P17*P18*P19*P20*P21</f>
        <v>0</v>
      </c>
    </row>
    <row r="2" spans="1:20" ht="35.450000000000003" customHeight="1" x14ac:dyDescent="0.35">
      <c r="A2" s="441" t="s">
        <v>331</v>
      </c>
      <c r="B2" s="441"/>
      <c r="C2" s="441"/>
      <c r="D2" s="441"/>
      <c r="E2" s="441"/>
      <c r="F2" s="441"/>
      <c r="G2" s="441"/>
      <c r="H2" s="441"/>
      <c r="I2" s="441"/>
      <c r="J2" s="70"/>
      <c r="K2" s="509" t="str">
        <f>"IČO: "&amp;Introduction!C12</f>
        <v xml:space="preserve">IČO: </v>
      </c>
      <c r="L2" s="509"/>
      <c r="M2" s="509"/>
      <c r="N2" s="509"/>
      <c r="P2" s="3">
        <v>0</v>
      </c>
    </row>
    <row r="3" spans="1:20" ht="35.450000000000003" customHeight="1" x14ac:dyDescent="0.2">
      <c r="A3" s="539" t="s">
        <v>493</v>
      </c>
      <c r="B3" s="539"/>
      <c r="C3" s="539"/>
      <c r="D3" s="539"/>
      <c r="E3" s="539"/>
      <c r="F3" s="539"/>
      <c r="G3" s="539"/>
      <c r="H3" s="539"/>
      <c r="I3" s="539"/>
      <c r="J3" s="539"/>
      <c r="K3" s="644" t="str">
        <f>Introduction!D4&amp;Introduction!E4</f>
        <v>4. quarter 2025</v>
      </c>
      <c r="L3" s="644"/>
      <c r="M3" s="644"/>
      <c r="N3" s="644"/>
    </row>
    <row r="4" spans="1:20" ht="35.450000000000003" customHeight="1" thickBot="1" x14ac:dyDescent="0.4">
      <c r="A4" s="442"/>
      <c r="B4" s="442"/>
      <c r="C4" s="442"/>
      <c r="D4" s="442"/>
      <c r="E4" s="442"/>
      <c r="F4" s="442"/>
      <c r="G4" s="442"/>
      <c r="H4" s="442"/>
      <c r="I4" s="442"/>
      <c r="J4" s="442"/>
      <c r="K4" s="64"/>
      <c r="L4" s="64"/>
      <c r="M4" s="70"/>
      <c r="N4" s="65"/>
    </row>
    <row r="5" spans="1:20" ht="35.450000000000003" customHeight="1" thickBot="1" x14ac:dyDescent="0.25">
      <c r="A5" s="519" t="s">
        <v>292</v>
      </c>
      <c r="B5" s="444"/>
      <c r="C5" s="444"/>
      <c r="D5" s="445"/>
      <c r="E5" s="510" t="s">
        <v>293</v>
      </c>
      <c r="F5" s="511"/>
      <c r="G5" s="511"/>
      <c r="H5" s="511"/>
      <c r="I5" s="511"/>
      <c r="J5" s="512"/>
      <c r="K5" s="71"/>
      <c r="L5" s="72"/>
      <c r="M5" s="62"/>
      <c r="N5" s="62"/>
      <c r="O5" s="62"/>
      <c r="P5" s="62"/>
      <c r="Q5" s="62"/>
      <c r="R5" s="62"/>
      <c r="S5" s="62"/>
      <c r="T5" s="62"/>
    </row>
    <row r="6" spans="1:20" ht="35.450000000000003" customHeight="1" thickBot="1" x14ac:dyDescent="0.25">
      <c r="A6" s="446"/>
      <c r="B6" s="447"/>
      <c r="C6" s="447"/>
      <c r="D6" s="448"/>
      <c r="E6" s="476" t="s">
        <v>294</v>
      </c>
      <c r="F6" s="477"/>
      <c r="G6" s="476" t="s">
        <v>281</v>
      </c>
      <c r="H6" s="478"/>
      <c r="I6" s="477" t="s">
        <v>282</v>
      </c>
      <c r="J6" s="478"/>
      <c r="K6" s="62"/>
      <c r="L6" s="62"/>
      <c r="M6" s="62"/>
      <c r="N6" s="62"/>
      <c r="O6" s="62"/>
      <c r="P6" s="62"/>
      <c r="Q6" s="62"/>
      <c r="R6" s="62"/>
      <c r="S6" s="62"/>
      <c r="T6" s="62"/>
    </row>
    <row r="7" spans="1:20" ht="35.450000000000003" customHeight="1" x14ac:dyDescent="0.2">
      <c r="A7" s="446"/>
      <c r="B7" s="447"/>
      <c r="C7" s="447"/>
      <c r="D7" s="448"/>
      <c r="E7" s="513" t="s">
        <v>247</v>
      </c>
      <c r="F7" s="516" t="s">
        <v>248</v>
      </c>
      <c r="G7" s="513" t="s">
        <v>247</v>
      </c>
      <c r="H7" s="516" t="s">
        <v>248</v>
      </c>
      <c r="I7" s="513" t="s">
        <v>247</v>
      </c>
      <c r="J7" s="516" t="s">
        <v>248</v>
      </c>
      <c r="K7" s="62"/>
      <c r="L7" s="62"/>
      <c r="M7" s="62"/>
      <c r="N7" s="62"/>
      <c r="O7" s="62"/>
      <c r="P7" s="62"/>
      <c r="Q7" s="62"/>
      <c r="R7" s="62"/>
      <c r="S7" s="62"/>
      <c r="T7" s="62"/>
    </row>
    <row r="8" spans="1:20" ht="35.450000000000003" customHeight="1" x14ac:dyDescent="0.2">
      <c r="A8" s="446"/>
      <c r="B8" s="447"/>
      <c r="C8" s="447"/>
      <c r="D8" s="448"/>
      <c r="E8" s="514"/>
      <c r="F8" s="517"/>
      <c r="G8" s="514"/>
      <c r="H8" s="517"/>
      <c r="I8" s="514"/>
      <c r="J8" s="517"/>
      <c r="K8" s="62"/>
      <c r="L8" s="62"/>
      <c r="M8" s="62"/>
      <c r="N8" s="62"/>
      <c r="O8" s="62"/>
      <c r="P8" s="62"/>
      <c r="Q8" s="62"/>
      <c r="R8" s="62"/>
      <c r="S8" s="62"/>
      <c r="T8" s="62"/>
    </row>
    <row r="9" spans="1:20" ht="35.450000000000003" customHeight="1" thickBot="1" x14ac:dyDescent="0.25">
      <c r="A9" s="449"/>
      <c r="B9" s="450"/>
      <c r="C9" s="450"/>
      <c r="D9" s="499"/>
      <c r="E9" s="515"/>
      <c r="F9" s="518"/>
      <c r="G9" s="515"/>
      <c r="H9" s="518"/>
      <c r="I9" s="515"/>
      <c r="J9" s="518"/>
      <c r="K9" s="62"/>
      <c r="L9" s="62"/>
      <c r="M9" s="62"/>
      <c r="N9" s="62"/>
      <c r="O9" s="62"/>
      <c r="P9" s="62"/>
      <c r="Q9" s="62"/>
      <c r="R9" s="62"/>
      <c r="S9" s="62"/>
      <c r="T9" s="62"/>
    </row>
    <row r="10" spans="1:20" ht="35.450000000000003" customHeight="1" x14ac:dyDescent="0.2">
      <c r="A10" s="524" t="s">
        <v>249</v>
      </c>
      <c r="B10" s="577"/>
      <c r="C10" s="576" t="s">
        <v>0</v>
      </c>
      <c r="D10" s="541"/>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6"/>
      <c r="B11" s="578"/>
      <c r="C11" s="581" t="s">
        <v>1</v>
      </c>
      <c r="D11" s="542"/>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6"/>
      <c r="B12" s="578"/>
      <c r="C12" s="581" t="s">
        <v>2</v>
      </c>
      <c r="D12" s="542"/>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6"/>
      <c r="B13" s="578"/>
      <c r="C13" s="581" t="s">
        <v>3</v>
      </c>
      <c r="D13" s="542"/>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6"/>
      <c r="B14" s="578"/>
      <c r="C14" s="581" t="s">
        <v>6</v>
      </c>
      <c r="D14" s="542"/>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8"/>
      <c r="B15" s="537"/>
      <c r="C15" s="582" t="s">
        <v>255</v>
      </c>
      <c r="D15" s="583"/>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4" t="s">
        <v>250</v>
      </c>
      <c r="B16" s="525"/>
      <c r="C16" s="576" t="s">
        <v>15</v>
      </c>
      <c r="D16" s="541"/>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8"/>
      <c r="B17" s="529"/>
      <c r="C17" s="579" t="s">
        <v>16</v>
      </c>
      <c r="D17" s="580"/>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34" t="s">
        <v>258</v>
      </c>
      <c r="B18" s="535"/>
      <c r="C18" s="529"/>
      <c r="D18" s="537"/>
      <c r="E18" s="124"/>
      <c r="F18" s="125"/>
      <c r="G18" s="124"/>
      <c r="H18" s="126"/>
      <c r="I18" s="124"/>
      <c r="J18" s="126"/>
      <c r="K18" s="62"/>
      <c r="L18" s="62"/>
      <c r="M18" s="62"/>
      <c r="N18" s="62"/>
      <c r="O18" s="62"/>
      <c r="P18" s="62">
        <f t="shared" si="0"/>
        <v>0</v>
      </c>
      <c r="Q18" s="62"/>
      <c r="R18" s="62"/>
      <c r="S18" s="62"/>
      <c r="T18" s="62"/>
    </row>
    <row r="19" spans="1:20" ht="52.9" customHeight="1" thickBot="1" x14ac:dyDescent="0.25">
      <c r="A19" s="538" t="s">
        <v>295</v>
      </c>
      <c r="B19" s="535"/>
      <c r="C19" s="535"/>
      <c r="D19" s="536"/>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34" t="s">
        <v>265</v>
      </c>
      <c r="B20" s="535"/>
      <c r="C20" s="535"/>
      <c r="D20" s="536"/>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34" t="s">
        <v>255</v>
      </c>
      <c r="B21" s="535"/>
      <c r="C21" s="535"/>
      <c r="D21" s="536"/>
      <c r="E21" s="127"/>
      <c r="F21" s="128"/>
      <c r="G21" s="127"/>
      <c r="H21" s="129"/>
      <c r="I21" s="127"/>
      <c r="J21" s="129"/>
      <c r="K21" s="62"/>
      <c r="L21" s="62"/>
      <c r="M21" s="62"/>
      <c r="N21" s="62"/>
      <c r="O21" s="62"/>
      <c r="P21" s="62">
        <f t="shared" si="0"/>
        <v>0</v>
      </c>
      <c r="Q21" s="62"/>
      <c r="R21" s="62"/>
      <c r="S21" s="62"/>
      <c r="T21" s="62"/>
    </row>
    <row r="22" spans="1:20" ht="35.450000000000003" customHeight="1" x14ac:dyDescent="0.2"/>
    <row r="23" spans="1:20" s="8" customFormat="1" ht="15" x14ac:dyDescent="0.2">
      <c r="A23" s="187" t="s">
        <v>436</v>
      </c>
    </row>
    <row r="24" spans="1:20" s="8" customFormat="1" ht="15" x14ac:dyDescent="0.2">
      <c r="A24" s="336" t="s">
        <v>513</v>
      </c>
      <c r="B24" s="336"/>
      <c r="C24" s="336"/>
      <c r="D24" s="336"/>
      <c r="E24" s="336"/>
      <c r="F24" s="336"/>
      <c r="G24" s="336"/>
      <c r="H24" s="336"/>
      <c r="I24" s="336"/>
      <c r="J24" s="336"/>
      <c r="K24" s="336"/>
      <c r="L24" s="336"/>
    </row>
    <row r="25" spans="1:20" s="8" customFormat="1" ht="15" x14ac:dyDescent="0.2">
      <c r="A25" s="187" t="s">
        <v>430</v>
      </c>
    </row>
  </sheetData>
  <sheetProtection algorithmName="SHA-512" hashValue="lvgYJjFcLTaBU87AX0EMFrVi/adV9U1d3rlxvvoCYWT7FbL0yrtY62sygGcPu7BoAdyq7eQJPkFUHlOxfc5adA==" saltValue="opsU/C/so4UrYUBObnjGdA==" spinCount="100000" sheet="1" objects="1" scenarios="1" selectLockedCells="1"/>
  <mergeCells count="35">
    <mergeCell ref="A21:D21"/>
    <mergeCell ref="A16:B17"/>
    <mergeCell ref="C16:D16"/>
    <mergeCell ref="C17:D17"/>
    <mergeCell ref="A18:D18"/>
    <mergeCell ref="A19:D19"/>
    <mergeCell ref="A20:D20"/>
    <mergeCell ref="C15:D15"/>
    <mergeCell ref="A5:D9"/>
    <mergeCell ref="E5:J5"/>
    <mergeCell ref="E6:F6"/>
    <mergeCell ref="G6:H6"/>
    <mergeCell ref="I6:J6"/>
    <mergeCell ref="E7:E9"/>
    <mergeCell ref="F7:F9"/>
    <mergeCell ref="G7:G9"/>
    <mergeCell ref="H7:H9"/>
    <mergeCell ref="I7:I9"/>
    <mergeCell ref="J7:J9"/>
    <mergeCell ref="A24:L24"/>
    <mergeCell ref="K3:N3"/>
    <mergeCell ref="K2:N2"/>
    <mergeCell ref="A2:I2"/>
    <mergeCell ref="E1:F1"/>
    <mergeCell ref="G1:H1"/>
    <mergeCell ref="I1:K1"/>
    <mergeCell ref="L1:N1"/>
    <mergeCell ref="A3:J4"/>
    <mergeCell ref="A1:D1"/>
    <mergeCell ref="A10:B15"/>
    <mergeCell ref="C10:D10"/>
    <mergeCell ref="C11:D11"/>
    <mergeCell ref="C12:D12"/>
    <mergeCell ref="C13:D13"/>
    <mergeCell ref="C14:D14"/>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rgb="FF466EC8"/>
  </sheetPr>
  <dimension ref="A1:V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01" t="s">
        <v>321</v>
      </c>
      <c r="B1" s="402"/>
      <c r="C1" s="402"/>
      <c r="D1" s="402"/>
      <c r="E1" s="402"/>
      <c r="F1" s="402" t="s">
        <v>240</v>
      </c>
      <c r="G1" s="402"/>
      <c r="H1" s="402"/>
      <c r="I1" s="402"/>
      <c r="J1" s="402"/>
      <c r="K1" s="584" t="s">
        <v>305</v>
      </c>
      <c r="L1" s="584"/>
      <c r="M1" s="584"/>
      <c r="N1" s="584"/>
      <c r="O1" s="584"/>
      <c r="P1" s="402" t="s">
        <v>306</v>
      </c>
      <c r="Q1" s="402"/>
      <c r="R1" s="402"/>
      <c r="S1" s="402"/>
      <c r="T1" s="454"/>
      <c r="V1" s="3">
        <f>V11*V12*V13*V14*V15*V16*V17*V18*V19*V20*V21*V22*V23*V24*V25*V26*V27*V28*V29*V30*V31*V32*V33*V34*V35*V42*V43*V44*V45*V46*V47*V48*V49*V50*V51*V52*V53</f>
        <v>0</v>
      </c>
    </row>
    <row r="2" spans="1:22" s="8" customFormat="1" ht="29.45" customHeight="1" x14ac:dyDescent="0.2">
      <c r="A2" s="507" t="s">
        <v>332</v>
      </c>
      <c r="B2" s="507"/>
      <c r="C2" s="507"/>
      <c r="D2" s="507"/>
      <c r="E2" s="507"/>
      <c r="F2" s="507"/>
      <c r="G2" s="507"/>
      <c r="H2" s="507"/>
      <c r="I2" s="507"/>
      <c r="J2" s="507"/>
      <c r="K2" s="507"/>
      <c r="L2" s="507"/>
      <c r="M2" s="507"/>
      <c r="N2" s="507"/>
      <c r="O2" s="507"/>
      <c r="P2" s="507"/>
      <c r="Q2" s="645" t="str">
        <f>"IČO: "&amp;Introduction!C12</f>
        <v xml:space="preserve">IČO: </v>
      </c>
      <c r="R2" s="645"/>
      <c r="S2" s="645"/>
      <c r="T2" s="645"/>
      <c r="V2" s="8">
        <v>0</v>
      </c>
    </row>
    <row r="3" spans="1:22" s="8" customFormat="1" ht="50.45" customHeight="1" thickBot="1" x14ac:dyDescent="0.25">
      <c r="A3" s="508" t="s">
        <v>485</v>
      </c>
      <c r="B3" s="508"/>
      <c r="C3" s="508"/>
      <c r="D3" s="508"/>
      <c r="E3" s="508"/>
      <c r="F3" s="508"/>
      <c r="G3" s="508"/>
      <c r="H3" s="508"/>
      <c r="I3" s="508"/>
      <c r="J3" s="508"/>
      <c r="K3" s="508"/>
      <c r="L3" s="508"/>
      <c r="M3" s="508"/>
      <c r="N3" s="508"/>
      <c r="O3" s="508"/>
      <c r="P3" s="508"/>
      <c r="Q3" s="358" t="str">
        <f>Introduction!D4&amp;Introduction!E4</f>
        <v>4. quarter 2025</v>
      </c>
      <c r="R3" s="358"/>
      <c r="S3" s="358"/>
      <c r="T3" s="358"/>
    </row>
    <row r="4" spans="1:22" s="8" customFormat="1" ht="30.95" customHeight="1" thickBot="1" x14ac:dyDescent="0.25">
      <c r="A4" s="443" t="s">
        <v>243</v>
      </c>
      <c r="B4" s="444"/>
      <c r="C4" s="444"/>
      <c r="D4" s="445"/>
      <c r="E4" s="481" t="s">
        <v>308</v>
      </c>
      <c r="F4" s="482"/>
      <c r="G4" s="482"/>
      <c r="H4" s="482"/>
      <c r="I4" s="482"/>
      <c r="J4" s="482"/>
      <c r="K4" s="482"/>
      <c r="L4" s="482"/>
      <c r="M4" s="482"/>
      <c r="N4" s="482"/>
      <c r="O4" s="482"/>
      <c r="P4" s="482"/>
      <c r="Q4" s="482"/>
      <c r="R4" s="482"/>
      <c r="S4" s="482"/>
      <c r="T4" s="483"/>
    </row>
    <row r="5" spans="1:22" s="8" customFormat="1" ht="30.95" customHeight="1" thickBot="1" x14ac:dyDescent="0.25">
      <c r="A5" s="446"/>
      <c r="B5" s="447"/>
      <c r="C5" s="447"/>
      <c r="D5" s="448"/>
      <c r="E5" s="588" t="s">
        <v>309</v>
      </c>
      <c r="F5" s="589"/>
      <c r="G5" s="589"/>
      <c r="H5" s="589"/>
      <c r="I5" s="589"/>
      <c r="J5" s="589"/>
      <c r="K5" s="589"/>
      <c r="L5" s="590"/>
      <c r="M5" s="585" t="s">
        <v>310</v>
      </c>
      <c r="N5" s="586"/>
      <c r="O5" s="586"/>
      <c r="P5" s="586"/>
      <c r="Q5" s="586"/>
      <c r="R5" s="586"/>
      <c r="S5" s="586"/>
      <c r="T5" s="587"/>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22" ht="30.95" customHeight="1" x14ac:dyDescent="0.2">
      <c r="A11" s="405"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406"/>
      <c r="B12" s="562"/>
      <c r="C12" s="416" t="s">
        <v>254</v>
      </c>
      <c r="D12" s="417"/>
      <c r="E12" s="90"/>
      <c r="F12" s="89"/>
      <c r="G12" s="89"/>
      <c r="H12" s="91"/>
      <c r="I12" s="90"/>
      <c r="J12" s="89"/>
      <c r="K12" s="89"/>
      <c r="L12" s="91"/>
      <c r="M12" s="90"/>
      <c r="N12" s="89"/>
      <c r="O12" s="89"/>
      <c r="P12" s="91"/>
      <c r="Q12" s="90"/>
      <c r="R12" s="89"/>
      <c r="S12" s="89"/>
      <c r="T12" s="91"/>
      <c r="V12" s="3">
        <f t="shared" si="0"/>
        <v>0</v>
      </c>
    </row>
    <row r="13" spans="1:22" ht="30.95" customHeight="1" x14ac:dyDescent="0.2">
      <c r="A13" s="406"/>
      <c r="B13" s="563" t="s">
        <v>1</v>
      </c>
      <c r="C13" s="416" t="s">
        <v>251</v>
      </c>
      <c r="D13" s="417"/>
      <c r="E13" s="90"/>
      <c r="F13" s="89"/>
      <c r="G13" s="89"/>
      <c r="H13" s="91"/>
      <c r="I13" s="90"/>
      <c r="J13" s="89"/>
      <c r="K13" s="89"/>
      <c r="L13" s="91"/>
      <c r="M13" s="90"/>
      <c r="N13" s="89"/>
      <c r="O13" s="89"/>
      <c r="P13" s="91"/>
      <c r="Q13" s="90"/>
      <c r="R13" s="89"/>
      <c r="S13" s="89"/>
      <c r="T13" s="91"/>
      <c r="V13" s="3">
        <f t="shared" si="0"/>
        <v>0</v>
      </c>
    </row>
    <row r="14" spans="1:22" ht="30.95" customHeight="1" x14ac:dyDescent="0.2">
      <c r="A14" s="406"/>
      <c r="B14" s="562"/>
      <c r="C14" s="416" t="s">
        <v>254</v>
      </c>
      <c r="D14" s="417"/>
      <c r="E14" s="90"/>
      <c r="F14" s="89"/>
      <c r="G14" s="89"/>
      <c r="H14" s="91"/>
      <c r="I14" s="90"/>
      <c r="J14" s="89"/>
      <c r="K14" s="89"/>
      <c r="L14" s="91"/>
      <c r="M14" s="90"/>
      <c r="N14" s="89"/>
      <c r="O14" s="89"/>
      <c r="P14" s="91"/>
      <c r="Q14" s="90"/>
      <c r="R14" s="89"/>
      <c r="S14" s="89"/>
      <c r="T14" s="91"/>
      <c r="V14" s="3">
        <f t="shared" si="0"/>
        <v>0</v>
      </c>
    </row>
    <row r="15" spans="1:22" ht="30.95" customHeight="1" x14ac:dyDescent="0.2">
      <c r="A15" s="406"/>
      <c r="B15" s="563" t="s">
        <v>2</v>
      </c>
      <c r="C15" s="416" t="s">
        <v>251</v>
      </c>
      <c r="D15" s="417"/>
      <c r="E15" s="90"/>
      <c r="F15" s="89"/>
      <c r="G15" s="89"/>
      <c r="H15" s="91"/>
      <c r="I15" s="90"/>
      <c r="J15" s="89"/>
      <c r="K15" s="89"/>
      <c r="L15" s="91"/>
      <c r="M15" s="90"/>
      <c r="N15" s="89"/>
      <c r="O15" s="89"/>
      <c r="P15" s="91"/>
      <c r="Q15" s="90"/>
      <c r="R15" s="89"/>
      <c r="S15" s="89"/>
      <c r="T15" s="91"/>
      <c r="V15" s="3">
        <f t="shared" si="0"/>
        <v>0</v>
      </c>
    </row>
    <row r="16" spans="1:22" ht="30.95" customHeight="1" x14ac:dyDescent="0.2">
      <c r="A16" s="406"/>
      <c r="B16" s="562"/>
      <c r="C16" s="416" t="s">
        <v>254</v>
      </c>
      <c r="D16" s="417"/>
      <c r="E16" s="90"/>
      <c r="F16" s="89"/>
      <c r="G16" s="89"/>
      <c r="H16" s="91"/>
      <c r="I16" s="90"/>
      <c r="J16" s="89"/>
      <c r="K16" s="89"/>
      <c r="L16" s="91"/>
      <c r="M16" s="90"/>
      <c r="N16" s="89"/>
      <c r="O16" s="89"/>
      <c r="P16" s="91"/>
      <c r="Q16" s="90"/>
      <c r="R16" s="89"/>
      <c r="S16" s="89"/>
      <c r="T16" s="91"/>
      <c r="V16" s="3">
        <f t="shared" si="0"/>
        <v>0</v>
      </c>
    </row>
    <row r="17" spans="1:22" ht="30.95" customHeight="1" x14ac:dyDescent="0.2">
      <c r="A17" s="406"/>
      <c r="B17" s="563" t="s">
        <v>3</v>
      </c>
      <c r="C17" s="416" t="s">
        <v>251</v>
      </c>
      <c r="D17" s="417"/>
      <c r="E17" s="90"/>
      <c r="F17" s="89"/>
      <c r="G17" s="89"/>
      <c r="H17" s="91"/>
      <c r="I17" s="90"/>
      <c r="J17" s="89"/>
      <c r="K17" s="89"/>
      <c r="L17" s="91"/>
      <c r="M17" s="90"/>
      <c r="N17" s="89"/>
      <c r="O17" s="89"/>
      <c r="P17" s="91"/>
      <c r="Q17" s="90"/>
      <c r="R17" s="89"/>
      <c r="S17" s="89"/>
      <c r="T17" s="91"/>
      <c r="V17" s="3">
        <f t="shared" si="0"/>
        <v>0</v>
      </c>
    </row>
    <row r="18" spans="1:22" ht="30.95" customHeight="1" x14ac:dyDescent="0.2">
      <c r="A18" s="406"/>
      <c r="B18" s="562"/>
      <c r="C18" s="416" t="s">
        <v>254</v>
      </c>
      <c r="D18" s="417"/>
      <c r="E18" s="90"/>
      <c r="F18" s="89"/>
      <c r="G18" s="89"/>
      <c r="H18" s="91"/>
      <c r="I18" s="90"/>
      <c r="J18" s="89"/>
      <c r="K18" s="89"/>
      <c r="L18" s="91"/>
      <c r="M18" s="90"/>
      <c r="N18" s="89"/>
      <c r="O18" s="89"/>
      <c r="P18" s="91"/>
      <c r="Q18" s="90"/>
      <c r="R18" s="89"/>
      <c r="S18" s="89"/>
      <c r="T18" s="91"/>
      <c r="V18" s="3">
        <f t="shared" si="0"/>
        <v>0</v>
      </c>
    </row>
    <row r="19" spans="1:22" ht="30.95" customHeight="1" x14ac:dyDescent="0.2">
      <c r="A19" s="406"/>
      <c r="B19" s="563" t="s">
        <v>4</v>
      </c>
      <c r="C19" s="416" t="s">
        <v>251</v>
      </c>
      <c r="D19" s="417"/>
      <c r="E19" s="90"/>
      <c r="F19" s="89"/>
      <c r="G19" s="89"/>
      <c r="H19" s="91"/>
      <c r="I19" s="90"/>
      <c r="J19" s="89"/>
      <c r="K19" s="89"/>
      <c r="L19" s="91"/>
      <c r="M19" s="90"/>
      <c r="N19" s="89"/>
      <c r="O19" s="89"/>
      <c r="P19" s="91"/>
      <c r="Q19" s="90"/>
      <c r="R19" s="89"/>
      <c r="S19" s="89"/>
      <c r="T19" s="91"/>
      <c r="V19" s="3">
        <f t="shared" si="0"/>
        <v>0</v>
      </c>
    </row>
    <row r="20" spans="1:22" ht="30.95" customHeight="1" x14ac:dyDescent="0.2">
      <c r="A20" s="406"/>
      <c r="B20" s="562"/>
      <c r="C20" s="416" t="s">
        <v>254</v>
      </c>
      <c r="D20" s="417"/>
      <c r="E20" s="90"/>
      <c r="F20" s="89"/>
      <c r="G20" s="89"/>
      <c r="H20" s="91"/>
      <c r="I20" s="90"/>
      <c r="J20" s="89"/>
      <c r="K20" s="89"/>
      <c r="L20" s="91"/>
      <c r="M20" s="90"/>
      <c r="N20" s="89"/>
      <c r="O20" s="89"/>
      <c r="P20" s="91"/>
      <c r="Q20" s="90"/>
      <c r="R20" s="89"/>
      <c r="S20" s="89"/>
      <c r="T20" s="91"/>
      <c r="V20" s="3">
        <f t="shared" si="0"/>
        <v>0</v>
      </c>
    </row>
    <row r="21" spans="1:22" ht="30.95" customHeight="1" x14ac:dyDescent="0.2">
      <c r="A21" s="406"/>
      <c r="B21" s="563" t="s">
        <v>5</v>
      </c>
      <c r="C21" s="416" t="s">
        <v>251</v>
      </c>
      <c r="D21" s="417"/>
      <c r="E21" s="90"/>
      <c r="F21" s="89"/>
      <c r="G21" s="89"/>
      <c r="H21" s="91"/>
      <c r="I21" s="90"/>
      <c r="J21" s="89"/>
      <c r="K21" s="89"/>
      <c r="L21" s="91"/>
      <c r="M21" s="90"/>
      <c r="N21" s="89"/>
      <c r="O21" s="89"/>
      <c r="P21" s="91"/>
      <c r="Q21" s="90"/>
      <c r="R21" s="89"/>
      <c r="S21" s="89"/>
      <c r="T21" s="91"/>
      <c r="V21" s="3">
        <f t="shared" si="0"/>
        <v>0</v>
      </c>
    </row>
    <row r="22" spans="1:22" ht="30.95" customHeight="1" x14ac:dyDescent="0.2">
      <c r="A22" s="406"/>
      <c r="B22" s="562"/>
      <c r="C22" s="416" t="s">
        <v>254</v>
      </c>
      <c r="D22" s="417"/>
      <c r="E22" s="90"/>
      <c r="F22" s="89"/>
      <c r="G22" s="89"/>
      <c r="H22" s="91"/>
      <c r="I22" s="90"/>
      <c r="J22" s="89"/>
      <c r="K22" s="89"/>
      <c r="L22" s="91"/>
      <c r="M22" s="90"/>
      <c r="N22" s="89"/>
      <c r="O22" s="89"/>
      <c r="P22" s="91"/>
      <c r="Q22" s="90"/>
      <c r="R22" s="89"/>
      <c r="S22" s="89"/>
      <c r="T22" s="91"/>
      <c r="V22" s="3">
        <f t="shared" si="0"/>
        <v>0</v>
      </c>
    </row>
    <row r="23" spans="1:22" ht="30.95" customHeight="1" x14ac:dyDescent="0.2">
      <c r="A23" s="406"/>
      <c r="B23" s="563" t="s">
        <v>6</v>
      </c>
      <c r="C23" s="416" t="s">
        <v>251</v>
      </c>
      <c r="D23" s="417"/>
      <c r="E23" s="90"/>
      <c r="F23" s="89"/>
      <c r="G23" s="89"/>
      <c r="H23" s="91"/>
      <c r="I23" s="90"/>
      <c r="J23" s="89"/>
      <c r="K23" s="89"/>
      <c r="L23" s="91"/>
      <c r="M23" s="90"/>
      <c r="N23" s="89"/>
      <c r="O23" s="89"/>
      <c r="P23" s="91"/>
      <c r="Q23" s="90"/>
      <c r="R23" s="89"/>
      <c r="S23" s="89"/>
      <c r="T23" s="91"/>
      <c r="V23" s="3">
        <f t="shared" si="0"/>
        <v>0</v>
      </c>
    </row>
    <row r="24" spans="1:22" ht="30.95" customHeight="1" x14ac:dyDescent="0.2">
      <c r="A24" s="406"/>
      <c r="B24" s="562"/>
      <c r="C24" s="416" t="s">
        <v>254</v>
      </c>
      <c r="D24" s="417"/>
      <c r="E24" s="90"/>
      <c r="F24" s="89"/>
      <c r="G24" s="89"/>
      <c r="H24" s="91"/>
      <c r="I24" s="90"/>
      <c r="J24" s="89"/>
      <c r="K24" s="89"/>
      <c r="L24" s="91"/>
      <c r="M24" s="90"/>
      <c r="N24" s="89"/>
      <c r="O24" s="89"/>
      <c r="P24" s="91"/>
      <c r="Q24" s="90"/>
      <c r="R24" s="89"/>
      <c r="S24" s="89"/>
      <c r="T24" s="91"/>
      <c r="V24" s="3">
        <f t="shared" si="0"/>
        <v>0</v>
      </c>
    </row>
    <row r="25" spans="1:22" ht="30.95" customHeight="1" x14ac:dyDescent="0.2">
      <c r="A25" s="406"/>
      <c r="B25" s="563" t="s">
        <v>255</v>
      </c>
      <c r="C25" s="416" t="s">
        <v>251</v>
      </c>
      <c r="D25" s="417"/>
      <c r="E25" s="90"/>
      <c r="F25" s="89"/>
      <c r="G25" s="89"/>
      <c r="H25" s="91"/>
      <c r="I25" s="90"/>
      <c r="J25" s="89"/>
      <c r="K25" s="89"/>
      <c r="L25" s="91"/>
      <c r="M25" s="90"/>
      <c r="N25" s="89"/>
      <c r="O25" s="89"/>
      <c r="P25" s="91"/>
      <c r="Q25" s="90"/>
      <c r="R25" s="89"/>
      <c r="S25" s="89"/>
      <c r="T25" s="91"/>
      <c r="V25" s="3">
        <f t="shared" si="0"/>
        <v>0</v>
      </c>
    </row>
    <row r="26" spans="1:22" ht="30.95" customHeight="1" x14ac:dyDescent="0.2">
      <c r="A26" s="406"/>
      <c r="B26" s="562"/>
      <c r="C26" s="416" t="s">
        <v>254</v>
      </c>
      <c r="D26" s="417"/>
      <c r="E26" s="90"/>
      <c r="F26" s="89"/>
      <c r="G26" s="89"/>
      <c r="H26" s="91"/>
      <c r="I26" s="90"/>
      <c r="J26" s="89"/>
      <c r="K26" s="89"/>
      <c r="L26" s="91"/>
      <c r="M26" s="90"/>
      <c r="N26" s="89"/>
      <c r="O26" s="89"/>
      <c r="P26" s="91"/>
      <c r="Q26" s="90"/>
      <c r="R26" s="89"/>
      <c r="S26" s="89"/>
      <c r="T26" s="91"/>
      <c r="V26" s="3">
        <f t="shared" si="0"/>
        <v>0</v>
      </c>
    </row>
    <row r="27" spans="1:22" ht="30.95" customHeight="1" x14ac:dyDescent="0.2">
      <c r="A27" s="406"/>
      <c r="B27" s="419" t="s">
        <v>311</v>
      </c>
      <c r="C27" s="416" t="s">
        <v>251</v>
      </c>
      <c r="D27" s="417"/>
      <c r="E27" s="90"/>
      <c r="F27" s="89"/>
      <c r="G27" s="89"/>
      <c r="H27" s="91"/>
      <c r="I27" s="90"/>
      <c r="J27" s="89"/>
      <c r="K27" s="89"/>
      <c r="L27" s="91"/>
      <c r="M27" s="90"/>
      <c r="N27" s="89"/>
      <c r="O27" s="89"/>
      <c r="P27" s="91"/>
      <c r="Q27" s="90"/>
      <c r="R27" s="89"/>
      <c r="S27" s="89"/>
      <c r="T27" s="91"/>
      <c r="V27" s="3">
        <f t="shared" si="0"/>
        <v>0</v>
      </c>
    </row>
    <row r="28" spans="1:22" ht="30.95" customHeight="1" x14ac:dyDescent="0.2">
      <c r="A28" s="406"/>
      <c r="B28" s="420"/>
      <c r="C28" s="416" t="s">
        <v>254</v>
      </c>
      <c r="D28" s="417"/>
      <c r="E28" s="90"/>
      <c r="F28" s="89"/>
      <c r="G28" s="89"/>
      <c r="H28" s="91"/>
      <c r="I28" s="90"/>
      <c r="J28" s="89"/>
      <c r="K28" s="89"/>
      <c r="L28" s="91"/>
      <c r="M28" s="90"/>
      <c r="N28" s="89"/>
      <c r="O28" s="89"/>
      <c r="P28" s="91"/>
      <c r="Q28" s="90"/>
      <c r="R28" s="89"/>
      <c r="S28" s="89"/>
      <c r="T28" s="91"/>
      <c r="V28" s="3">
        <f t="shared" si="0"/>
        <v>0</v>
      </c>
    </row>
    <row r="29" spans="1:22" ht="30.95" customHeight="1" x14ac:dyDescent="0.2">
      <c r="A29" s="406"/>
      <c r="B29" s="421" t="s">
        <v>284</v>
      </c>
      <c r="C29" s="422" t="s">
        <v>251</v>
      </c>
      <c r="D29" s="423"/>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407"/>
      <c r="B30" s="413"/>
      <c r="C30" s="422" t="s">
        <v>254</v>
      </c>
      <c r="D30" s="423"/>
      <c r="E30" s="94"/>
      <c r="F30" s="93"/>
      <c r="G30" s="93"/>
      <c r="H30" s="95"/>
      <c r="I30" s="94"/>
      <c r="J30" s="93"/>
      <c r="K30" s="93"/>
      <c r="L30" s="95"/>
      <c r="M30" s="94"/>
      <c r="N30" s="93"/>
      <c r="O30" s="93"/>
      <c r="P30" s="95"/>
      <c r="Q30" s="94"/>
      <c r="R30" s="93"/>
      <c r="S30" s="93"/>
      <c r="T30" s="95"/>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588" t="s">
        <v>309</v>
      </c>
      <c r="F37" s="589"/>
      <c r="G37" s="589"/>
      <c r="H37" s="589"/>
      <c r="I37" s="589"/>
      <c r="J37" s="589"/>
      <c r="K37" s="589"/>
      <c r="L37" s="590"/>
      <c r="M37" s="585" t="s">
        <v>310</v>
      </c>
      <c r="N37" s="586"/>
      <c r="O37" s="586"/>
      <c r="P37" s="586"/>
      <c r="Q37" s="586"/>
      <c r="R37" s="586"/>
      <c r="S37" s="586"/>
      <c r="T37" s="587"/>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405" t="s">
        <v>258</v>
      </c>
      <c r="B42" s="387" t="s">
        <v>259</v>
      </c>
      <c r="C42" s="397"/>
      <c r="D42" s="398"/>
      <c r="E42" s="474"/>
      <c r="F42" s="475"/>
      <c r="G42" s="474"/>
      <c r="H42" s="475"/>
      <c r="I42" s="474"/>
      <c r="J42" s="475"/>
      <c r="K42" s="474"/>
      <c r="L42" s="475"/>
      <c r="M42" s="474"/>
      <c r="N42" s="475"/>
      <c r="O42" s="474"/>
      <c r="P42" s="475"/>
      <c r="Q42" s="474"/>
      <c r="R42" s="475"/>
      <c r="S42" s="474"/>
      <c r="T42" s="475"/>
      <c r="V42" s="3">
        <f t="shared" ref="V42:V53" si="1">E42*G42*I42*K42*M42*O42*Q42*S42*$V$2</f>
        <v>0</v>
      </c>
    </row>
    <row r="43" spans="1:22" ht="30.95" customHeight="1" x14ac:dyDescent="0.2">
      <c r="A43" s="406"/>
      <c r="B43" s="396" t="s">
        <v>381</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thickBot="1" x14ac:dyDescent="0.25">
      <c r="A44" s="407"/>
      <c r="B44" s="384" t="s">
        <v>287</v>
      </c>
      <c r="C44" s="384"/>
      <c r="D44" s="385"/>
      <c r="E44" s="472"/>
      <c r="F44" s="473"/>
      <c r="G44" s="472"/>
      <c r="H44" s="473"/>
      <c r="I44" s="472"/>
      <c r="J44" s="473"/>
      <c r="K44" s="472"/>
      <c r="L44" s="473"/>
      <c r="M44" s="472"/>
      <c r="N44" s="473"/>
      <c r="O44" s="472"/>
      <c r="P44" s="473"/>
      <c r="Q44" s="472"/>
      <c r="R44" s="473"/>
      <c r="S44" s="472"/>
      <c r="T44" s="473"/>
      <c r="V44" s="3">
        <f t="shared" si="1"/>
        <v>0</v>
      </c>
    </row>
    <row r="45" spans="1:22" ht="30.95" customHeight="1" x14ac:dyDescent="0.2">
      <c r="A45" s="405" t="s">
        <v>261</v>
      </c>
      <c r="B45" s="387" t="s">
        <v>261</v>
      </c>
      <c r="C45" s="397"/>
      <c r="D45" s="398"/>
      <c r="E45" s="474"/>
      <c r="F45" s="475"/>
      <c r="G45" s="474"/>
      <c r="H45" s="475"/>
      <c r="I45" s="474"/>
      <c r="J45" s="475"/>
      <c r="K45" s="474"/>
      <c r="L45" s="475"/>
      <c r="M45" s="474"/>
      <c r="N45" s="475"/>
      <c r="O45" s="474"/>
      <c r="P45" s="475"/>
      <c r="Q45" s="474"/>
      <c r="R45" s="475"/>
      <c r="S45" s="474"/>
      <c r="T45" s="475"/>
      <c r="V45" s="3">
        <f t="shared" si="1"/>
        <v>0</v>
      </c>
    </row>
    <row r="46" spans="1:22" ht="30.95" customHeight="1" x14ac:dyDescent="0.2">
      <c r="A46" s="406"/>
      <c r="B46" s="151" t="s">
        <v>262</v>
      </c>
      <c r="C46" s="153"/>
      <c r="D46" s="153"/>
      <c r="E46" s="470"/>
      <c r="F46" s="471"/>
      <c r="G46" s="470"/>
      <c r="H46" s="471"/>
      <c r="I46" s="470"/>
      <c r="J46" s="471"/>
      <c r="K46" s="470"/>
      <c r="L46" s="471"/>
      <c r="M46" s="470"/>
      <c r="N46" s="471"/>
      <c r="O46" s="470"/>
      <c r="P46" s="471"/>
      <c r="Q46" s="470"/>
      <c r="R46" s="471"/>
      <c r="S46" s="470"/>
      <c r="T46" s="471"/>
      <c r="V46" s="3">
        <f t="shared" si="1"/>
        <v>0</v>
      </c>
    </row>
    <row r="47" spans="1:22" ht="30.95" customHeight="1" x14ac:dyDescent="0.2">
      <c r="A47" s="406"/>
      <c r="B47" s="396" t="s">
        <v>263</v>
      </c>
      <c r="C47" s="399"/>
      <c r="D47" s="400"/>
      <c r="E47" s="470"/>
      <c r="F47" s="471"/>
      <c r="G47" s="470"/>
      <c r="H47" s="471"/>
      <c r="I47" s="470"/>
      <c r="J47" s="471"/>
      <c r="K47" s="470"/>
      <c r="L47" s="471"/>
      <c r="M47" s="470"/>
      <c r="N47" s="471"/>
      <c r="O47" s="470"/>
      <c r="P47" s="471"/>
      <c r="Q47" s="470"/>
      <c r="R47" s="471"/>
      <c r="S47" s="470"/>
      <c r="T47" s="471"/>
      <c r="V47" s="3">
        <f t="shared" si="1"/>
        <v>0</v>
      </c>
    </row>
    <row r="48" spans="1:22" ht="30.95" customHeight="1" x14ac:dyDescent="0.2">
      <c r="A48" s="406"/>
      <c r="B48" s="396" t="s">
        <v>264</v>
      </c>
      <c r="C48" s="399"/>
      <c r="D48" s="400"/>
      <c r="E48" s="470"/>
      <c r="F48" s="471"/>
      <c r="G48" s="470"/>
      <c r="H48" s="471"/>
      <c r="I48" s="470"/>
      <c r="J48" s="471"/>
      <c r="K48" s="470"/>
      <c r="L48" s="471"/>
      <c r="M48" s="470"/>
      <c r="N48" s="471"/>
      <c r="O48" s="470"/>
      <c r="P48" s="471"/>
      <c r="Q48" s="470"/>
      <c r="R48" s="471"/>
      <c r="S48" s="470"/>
      <c r="T48" s="471"/>
      <c r="V48" s="3">
        <f t="shared" si="1"/>
        <v>0</v>
      </c>
    </row>
    <row r="49" spans="1:22" ht="30.95" customHeight="1" thickBot="1" x14ac:dyDescent="0.25">
      <c r="A49" s="407"/>
      <c r="B49" s="385" t="s">
        <v>287</v>
      </c>
      <c r="C49" s="490"/>
      <c r="D49" s="491"/>
      <c r="E49" s="472"/>
      <c r="F49" s="473"/>
      <c r="G49" s="472"/>
      <c r="H49" s="473"/>
      <c r="I49" s="472"/>
      <c r="J49" s="473"/>
      <c r="K49" s="472"/>
      <c r="L49" s="473"/>
      <c r="M49" s="472"/>
      <c r="N49" s="473"/>
      <c r="O49" s="472"/>
      <c r="P49" s="473"/>
      <c r="Q49" s="472"/>
      <c r="R49" s="473"/>
      <c r="S49" s="472"/>
      <c r="T49" s="473"/>
      <c r="V49" s="3">
        <f t="shared" si="1"/>
        <v>0</v>
      </c>
    </row>
    <row r="50" spans="1:22" ht="30.95" customHeight="1" x14ac:dyDescent="0.2">
      <c r="A50" s="405" t="s">
        <v>265</v>
      </c>
      <c r="B50" s="387" t="s">
        <v>266</v>
      </c>
      <c r="C50" s="397"/>
      <c r="D50" s="398"/>
      <c r="E50" s="474"/>
      <c r="F50" s="475"/>
      <c r="G50" s="474"/>
      <c r="H50" s="475"/>
      <c r="I50" s="474"/>
      <c r="J50" s="475"/>
      <c r="K50" s="474"/>
      <c r="L50" s="475"/>
      <c r="M50" s="474"/>
      <c r="N50" s="475"/>
      <c r="O50" s="474"/>
      <c r="P50" s="475"/>
      <c r="Q50" s="474"/>
      <c r="R50" s="475"/>
      <c r="S50" s="474"/>
      <c r="T50" s="475"/>
      <c r="V50" s="3">
        <f t="shared" si="1"/>
        <v>0</v>
      </c>
    </row>
    <row r="51" spans="1:22" ht="44.45" customHeight="1" thickBot="1" x14ac:dyDescent="0.25">
      <c r="A51" s="407"/>
      <c r="B51" s="591" t="s">
        <v>472</v>
      </c>
      <c r="C51" s="490"/>
      <c r="D51" s="491"/>
      <c r="E51" s="472"/>
      <c r="F51" s="473"/>
      <c r="G51" s="472"/>
      <c r="H51" s="473"/>
      <c r="I51" s="472"/>
      <c r="J51" s="473"/>
      <c r="K51" s="472"/>
      <c r="L51" s="473"/>
      <c r="M51" s="472"/>
      <c r="N51" s="473"/>
      <c r="O51" s="472"/>
      <c r="P51" s="473"/>
      <c r="Q51" s="472"/>
      <c r="R51" s="473"/>
      <c r="S51" s="472"/>
      <c r="T51" s="473"/>
      <c r="V51" s="3">
        <f t="shared" si="1"/>
        <v>0</v>
      </c>
    </row>
    <row r="52" spans="1:22" ht="30.95" customHeight="1" thickBot="1" x14ac:dyDescent="0.25">
      <c r="A52" s="534" t="s">
        <v>267</v>
      </c>
      <c r="B52" s="535"/>
      <c r="C52" s="535"/>
      <c r="D52" s="536"/>
      <c r="E52" s="468"/>
      <c r="F52" s="469"/>
      <c r="G52" s="468"/>
      <c r="H52" s="469"/>
      <c r="I52" s="468"/>
      <c r="J52" s="469"/>
      <c r="K52" s="468"/>
      <c r="L52" s="469"/>
      <c r="M52" s="468"/>
      <c r="N52" s="469"/>
      <c r="O52" s="468"/>
      <c r="P52" s="469"/>
      <c r="Q52" s="468"/>
      <c r="R52" s="469"/>
      <c r="S52" s="468"/>
      <c r="T52" s="469"/>
      <c r="V52" s="3">
        <f t="shared" si="1"/>
        <v>0</v>
      </c>
    </row>
    <row r="53" spans="1:22" ht="30.95" customHeight="1" thickBot="1" x14ac:dyDescent="0.25">
      <c r="A53" s="534" t="s">
        <v>255</v>
      </c>
      <c r="B53" s="535"/>
      <c r="C53" s="535"/>
      <c r="D53" s="536"/>
      <c r="E53" s="468"/>
      <c r="F53" s="469"/>
      <c r="G53" s="468"/>
      <c r="H53" s="469"/>
      <c r="I53" s="468"/>
      <c r="J53" s="469"/>
      <c r="K53" s="468"/>
      <c r="L53" s="469"/>
      <c r="M53" s="468"/>
      <c r="N53" s="469"/>
      <c r="O53" s="468"/>
      <c r="P53" s="469"/>
      <c r="Q53" s="468"/>
      <c r="R53" s="469"/>
      <c r="S53" s="468"/>
      <c r="T53" s="469"/>
      <c r="V53" s="3">
        <f t="shared" si="1"/>
        <v>0</v>
      </c>
    </row>
    <row r="55" spans="1:22" s="8" customFormat="1" ht="15" x14ac:dyDescent="0.2">
      <c r="A55" s="187" t="s">
        <v>436</v>
      </c>
    </row>
    <row r="56" spans="1:22" s="8" customFormat="1" ht="15" x14ac:dyDescent="0.2">
      <c r="A56" s="191" t="s">
        <v>432</v>
      </c>
    </row>
    <row r="57" spans="1:22" s="8" customFormat="1" ht="15" x14ac:dyDescent="0.2">
      <c r="A57" s="336" t="s">
        <v>512</v>
      </c>
      <c r="B57" s="336"/>
      <c r="C57" s="336"/>
      <c r="D57" s="336"/>
      <c r="E57" s="336"/>
      <c r="F57" s="336"/>
      <c r="G57" s="336"/>
      <c r="H57" s="336"/>
      <c r="I57" s="336"/>
      <c r="J57" s="336"/>
      <c r="K57" s="336"/>
      <c r="L57" s="336"/>
    </row>
    <row r="58" spans="1:22" s="8" customFormat="1" ht="15" x14ac:dyDescent="0.2">
      <c r="A58" s="187" t="s">
        <v>270</v>
      </c>
    </row>
    <row r="59" spans="1:22" s="8" customFormat="1" ht="15" x14ac:dyDescent="0.2">
      <c r="A59" s="187" t="s">
        <v>271</v>
      </c>
    </row>
    <row r="60" spans="1:22" s="8" customFormat="1" ht="15" x14ac:dyDescent="0.2">
      <c r="A60" s="187" t="s">
        <v>272</v>
      </c>
    </row>
    <row r="61" spans="1:22" s="8" customFormat="1" ht="15" x14ac:dyDescent="0.2">
      <c r="A61" s="187" t="s">
        <v>273</v>
      </c>
    </row>
    <row r="62" spans="1:22" s="8" customFormat="1" ht="15" x14ac:dyDescent="0.2">
      <c r="A62" s="187" t="s">
        <v>288</v>
      </c>
    </row>
    <row r="63" spans="1:22" s="8" customFormat="1" ht="15" x14ac:dyDescent="0.2">
      <c r="A63" s="187" t="s">
        <v>333</v>
      </c>
    </row>
  </sheetData>
  <sheetProtection algorithmName="SHA-512" hashValue="Qrq7S4icPexMN1gVIwMkaKT+jqATQZ2ySkVY5PKySYLQbs1cSnILKexO/02kN7uQGPI9aTQxBOEukB2tHz7cyw==" saltValue="mvMCCB0jCz6ae7kl/BWgBg==" spinCount="100000" sheet="1" objects="1" scenarios="1" selectLockedCells="1"/>
  <mergeCells count="203">
    <mergeCell ref="A57:L57"/>
    <mergeCell ref="A35:D35"/>
    <mergeCell ref="A37:D41"/>
    <mergeCell ref="A50:A51"/>
    <mergeCell ref="B50:D50"/>
    <mergeCell ref="B51:D51"/>
    <mergeCell ref="A52:D52"/>
    <mergeCell ref="A53:D53"/>
    <mergeCell ref="A42:A44"/>
    <mergeCell ref="B42:D42"/>
    <mergeCell ref="B43:D43"/>
    <mergeCell ref="B44:D44"/>
    <mergeCell ref="A45:A49"/>
    <mergeCell ref="B45:D45"/>
    <mergeCell ref="B47:D47"/>
    <mergeCell ref="B48:D48"/>
    <mergeCell ref="B49:D49"/>
    <mergeCell ref="E37:L37"/>
    <mergeCell ref="E42:F42"/>
    <mergeCell ref="G42:H42"/>
    <mergeCell ref="I42:J42"/>
    <mergeCell ref="K42:L42"/>
    <mergeCell ref="E44:F44"/>
    <mergeCell ref="G44:H44"/>
    <mergeCell ref="B27:B28"/>
    <mergeCell ref="C27:D27"/>
    <mergeCell ref="C28:D28"/>
    <mergeCell ref="B29:B30"/>
    <mergeCell ref="C30:D30"/>
    <mergeCell ref="A31:A34"/>
    <mergeCell ref="B31:D31"/>
    <mergeCell ref="B32:D32"/>
    <mergeCell ref="B33:D33"/>
    <mergeCell ref="B34:D34"/>
    <mergeCell ref="A11:A30"/>
    <mergeCell ref="B11:B12"/>
    <mergeCell ref="C11:D11"/>
    <mergeCell ref="C12:D12"/>
    <mergeCell ref="B13:B14"/>
    <mergeCell ref="C13:D13"/>
    <mergeCell ref="C14:D14"/>
    <mergeCell ref="B15:B16"/>
    <mergeCell ref="C15:D15"/>
    <mergeCell ref="C16:D16"/>
    <mergeCell ref="B17:B18"/>
    <mergeCell ref="C17:D17"/>
    <mergeCell ref="C18:D18"/>
    <mergeCell ref="C29:D29"/>
    <mergeCell ref="H8:H10"/>
    <mergeCell ref="I8:I10"/>
    <mergeCell ref="J8:J10"/>
    <mergeCell ref="C24:D24"/>
    <mergeCell ref="B25:B26"/>
    <mergeCell ref="C25:D25"/>
    <mergeCell ref="C26:D26"/>
    <mergeCell ref="B19:B20"/>
    <mergeCell ref="C19:D19"/>
    <mergeCell ref="C20:D20"/>
    <mergeCell ref="B21:B22"/>
    <mergeCell ref="C21:D21"/>
    <mergeCell ref="C22:D22"/>
    <mergeCell ref="B23:B24"/>
    <mergeCell ref="C23:D23"/>
    <mergeCell ref="A1:E1"/>
    <mergeCell ref="K1:O1"/>
    <mergeCell ref="F1:J1"/>
    <mergeCell ref="P1:T1"/>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E8:E10"/>
    <mergeCell ref="F8:F10"/>
    <mergeCell ref="G8:G10"/>
    <mergeCell ref="T8:T10"/>
    <mergeCell ref="N8:N10"/>
    <mergeCell ref="O8:O10"/>
    <mergeCell ref="P8:P10"/>
    <mergeCell ref="Q8:Q10"/>
    <mergeCell ref="R8:R10"/>
    <mergeCell ref="K8:K10"/>
    <mergeCell ref="L8:L10"/>
    <mergeCell ref="M8:M10"/>
    <mergeCell ref="M37:T37"/>
    <mergeCell ref="E38:H38"/>
    <mergeCell ref="I38:L38"/>
    <mergeCell ref="M38:P38"/>
    <mergeCell ref="Q38:T38"/>
    <mergeCell ref="E39:F41"/>
    <mergeCell ref="G39:H41"/>
    <mergeCell ref="I39:J41"/>
    <mergeCell ref="K39:L41"/>
    <mergeCell ref="M39:N41"/>
    <mergeCell ref="O39:P41"/>
    <mergeCell ref="Q39:R41"/>
    <mergeCell ref="S39:T41"/>
    <mergeCell ref="M42:N42"/>
    <mergeCell ref="O42:P42"/>
    <mergeCell ref="Q42:R42"/>
    <mergeCell ref="S42:T42"/>
    <mergeCell ref="E43:F43"/>
    <mergeCell ref="G43:H43"/>
    <mergeCell ref="I43:J43"/>
    <mergeCell ref="K43:L43"/>
    <mergeCell ref="M43:N43"/>
    <mergeCell ref="O43:P43"/>
    <mergeCell ref="Q43:R43"/>
    <mergeCell ref="S43:T43"/>
    <mergeCell ref="I44:J44"/>
    <mergeCell ref="K44:L44"/>
    <mergeCell ref="M44:N44"/>
    <mergeCell ref="O44:P44"/>
    <mergeCell ref="Q44:R44"/>
    <mergeCell ref="S44:T44"/>
    <mergeCell ref="E45:F45"/>
    <mergeCell ref="G45:H45"/>
    <mergeCell ref="I45:J45"/>
    <mergeCell ref="K45:L45"/>
    <mergeCell ref="M45:N45"/>
    <mergeCell ref="O45:P45"/>
    <mergeCell ref="Q45:R45"/>
    <mergeCell ref="S45:T45"/>
    <mergeCell ref="M49:N49"/>
    <mergeCell ref="O49:P49"/>
    <mergeCell ref="Q49:R49"/>
    <mergeCell ref="S49:T49"/>
    <mergeCell ref="E46:F46"/>
    <mergeCell ref="G46:H46"/>
    <mergeCell ref="I46:J46"/>
    <mergeCell ref="K46:L46"/>
    <mergeCell ref="M46:N46"/>
    <mergeCell ref="O46:P46"/>
    <mergeCell ref="Q46:R46"/>
    <mergeCell ref="S46:T46"/>
    <mergeCell ref="E47:F47"/>
    <mergeCell ref="G47:H47"/>
    <mergeCell ref="I47:J47"/>
    <mergeCell ref="K47:L47"/>
    <mergeCell ref="M47:N47"/>
    <mergeCell ref="O47:P47"/>
    <mergeCell ref="Q47:R47"/>
    <mergeCell ref="S47:T47"/>
    <mergeCell ref="E53:F53"/>
    <mergeCell ref="G53:H53"/>
    <mergeCell ref="I53:J53"/>
    <mergeCell ref="K53:L53"/>
    <mergeCell ref="M53:N53"/>
    <mergeCell ref="O53:P53"/>
    <mergeCell ref="Q53:R53"/>
    <mergeCell ref="S53:T53"/>
    <mergeCell ref="E50:F50"/>
    <mergeCell ref="G50:H50"/>
    <mergeCell ref="I50:J50"/>
    <mergeCell ref="K50:L50"/>
    <mergeCell ref="M50:N50"/>
    <mergeCell ref="O50:P50"/>
    <mergeCell ref="Q50:R50"/>
    <mergeCell ref="S50:T50"/>
    <mergeCell ref="E51:F51"/>
    <mergeCell ref="G51:H51"/>
    <mergeCell ref="I51:J51"/>
    <mergeCell ref="K51:L51"/>
    <mergeCell ref="M51:N51"/>
    <mergeCell ref="O51:P51"/>
    <mergeCell ref="Q51:R51"/>
    <mergeCell ref="S51:T51"/>
    <mergeCell ref="A3:P3"/>
    <mergeCell ref="A2:P2"/>
    <mergeCell ref="Q3:T3"/>
    <mergeCell ref="Q2:T2"/>
    <mergeCell ref="E52:F52"/>
    <mergeCell ref="G52:H52"/>
    <mergeCell ref="I52:J52"/>
    <mergeCell ref="K52:L52"/>
    <mergeCell ref="M52:N52"/>
    <mergeCell ref="O52:P52"/>
    <mergeCell ref="Q52:R52"/>
    <mergeCell ref="S52:T52"/>
    <mergeCell ref="E48:F48"/>
    <mergeCell ref="G48:H48"/>
    <mergeCell ref="I48:J48"/>
    <mergeCell ref="K48:L48"/>
    <mergeCell ref="M48:N48"/>
    <mergeCell ref="O48:P48"/>
    <mergeCell ref="Q48:R48"/>
    <mergeCell ref="S48:T48"/>
    <mergeCell ref="E49:F49"/>
    <mergeCell ref="G49:H49"/>
    <mergeCell ref="I49:J49"/>
    <mergeCell ref="K49:L49"/>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rgb="FF466EC8"/>
  </sheetPr>
  <dimension ref="A1:R26"/>
  <sheetViews>
    <sheetView showGridLines="0" topLeftCell="A4" zoomScale="80" zoomScaleNormal="80" workbookViewId="0">
      <selection activeCell="E11" sqref="E11"/>
    </sheetView>
  </sheetViews>
  <sheetFormatPr defaultColWidth="9.140625" defaultRowHeight="12.75" x14ac:dyDescent="0.2"/>
  <cols>
    <col min="1" max="3" width="10" style="3" customWidth="1"/>
    <col min="4" max="4" width="16.7109375"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18" ht="29.45" customHeight="1" x14ac:dyDescent="0.2">
      <c r="A1" s="401" t="s">
        <v>321</v>
      </c>
      <c r="B1" s="402"/>
      <c r="C1" s="402"/>
      <c r="D1" s="402"/>
      <c r="E1" s="402" t="s">
        <v>240</v>
      </c>
      <c r="F1" s="402"/>
      <c r="G1" s="584" t="s">
        <v>305</v>
      </c>
      <c r="H1" s="584"/>
      <c r="I1" s="402" t="s">
        <v>306</v>
      </c>
      <c r="J1" s="402"/>
      <c r="K1" s="402"/>
      <c r="L1" s="402"/>
      <c r="M1" s="402"/>
      <c r="N1" s="402" t="s">
        <v>291</v>
      </c>
      <c r="O1" s="402"/>
      <c r="P1" s="454"/>
      <c r="R1" s="3">
        <f>R11*R12*R13*R14*R15*R16*R17*R18*R19*R20*R21*R22</f>
        <v>0</v>
      </c>
    </row>
    <row r="2" spans="1:18" ht="35.450000000000003" customHeight="1" x14ac:dyDescent="0.3">
      <c r="A2" s="646" t="s">
        <v>334</v>
      </c>
      <c r="B2" s="646"/>
      <c r="C2" s="646"/>
      <c r="D2" s="646"/>
      <c r="E2" s="646"/>
      <c r="F2" s="646"/>
      <c r="G2" s="646"/>
      <c r="H2" s="646"/>
      <c r="I2" s="646"/>
      <c r="J2" s="154"/>
      <c r="K2" s="154"/>
      <c r="L2" s="154"/>
      <c r="M2" s="647" t="str">
        <f>"IČO: "&amp;Introduction!C12</f>
        <v xml:space="preserve">IČO: </v>
      </c>
      <c r="N2" s="647"/>
      <c r="O2" s="647"/>
      <c r="P2" s="647"/>
      <c r="R2" s="3">
        <v>0</v>
      </c>
    </row>
    <row r="3" spans="1:18" ht="35.450000000000003" customHeight="1" x14ac:dyDescent="0.2">
      <c r="A3" s="539" t="s">
        <v>399</v>
      </c>
      <c r="B3" s="539"/>
      <c r="C3" s="539"/>
      <c r="D3" s="539"/>
      <c r="E3" s="539"/>
      <c r="F3" s="539"/>
      <c r="G3" s="539"/>
      <c r="H3" s="539"/>
      <c r="I3" s="539"/>
      <c r="J3" s="539"/>
      <c r="K3" s="539"/>
      <c r="L3" s="539"/>
      <c r="M3" s="648" t="str">
        <f>Introduction!D4&amp;Introduction!E4</f>
        <v>4. quarter 2025</v>
      </c>
      <c r="N3" s="648"/>
      <c r="O3" s="648"/>
      <c r="P3" s="648"/>
    </row>
    <row r="4" spans="1:18" ht="35.450000000000003" customHeight="1" thickBot="1" x14ac:dyDescent="0.4">
      <c r="A4" s="539"/>
      <c r="B4" s="539"/>
      <c r="C4" s="539"/>
      <c r="D4" s="539"/>
      <c r="E4" s="539"/>
      <c r="F4" s="539"/>
      <c r="G4" s="539"/>
      <c r="H4" s="539"/>
      <c r="I4" s="539"/>
      <c r="J4" s="539"/>
      <c r="K4" s="539"/>
      <c r="L4" s="539"/>
      <c r="M4" s="65"/>
      <c r="N4" s="65"/>
      <c r="O4" s="65"/>
      <c r="P4" s="65"/>
      <c r="Q4" s="62"/>
      <c r="R4" s="62"/>
    </row>
    <row r="5" spans="1:18" ht="35.450000000000003" customHeight="1" thickBot="1" x14ac:dyDescent="0.25">
      <c r="A5" s="519" t="s">
        <v>292</v>
      </c>
      <c r="B5" s="444"/>
      <c r="C5" s="444"/>
      <c r="D5" s="445"/>
      <c r="E5" s="510" t="s">
        <v>314</v>
      </c>
      <c r="F5" s="511"/>
      <c r="G5" s="511"/>
      <c r="H5" s="512"/>
      <c r="I5" s="71"/>
      <c r="J5" s="72"/>
      <c r="K5" s="72"/>
      <c r="L5" s="72"/>
      <c r="M5" s="62"/>
      <c r="N5" s="62"/>
      <c r="O5" s="62"/>
      <c r="P5" s="62"/>
      <c r="Q5" s="62"/>
      <c r="R5" s="62"/>
    </row>
    <row r="6" spans="1:18" ht="35.450000000000003" customHeight="1" x14ac:dyDescent="0.2">
      <c r="A6" s="446"/>
      <c r="B6" s="447"/>
      <c r="C6" s="447"/>
      <c r="D6" s="448"/>
      <c r="E6" s="592" t="s">
        <v>309</v>
      </c>
      <c r="F6" s="593"/>
      <c r="G6" s="596" t="s">
        <v>310</v>
      </c>
      <c r="H6" s="597"/>
      <c r="I6" s="62"/>
      <c r="J6" s="62"/>
      <c r="K6" s="62"/>
      <c r="L6" s="62"/>
      <c r="M6" s="62"/>
      <c r="N6" s="62"/>
      <c r="O6" s="62"/>
      <c r="P6" s="62"/>
      <c r="Q6" s="62"/>
      <c r="R6" s="62"/>
    </row>
    <row r="7" spans="1:18" ht="35.450000000000003" customHeight="1" thickBot="1" x14ac:dyDescent="0.25">
      <c r="A7" s="446"/>
      <c r="B7" s="447"/>
      <c r="C7" s="447"/>
      <c r="D7" s="448"/>
      <c r="E7" s="594"/>
      <c r="F7" s="595"/>
      <c r="G7" s="598"/>
      <c r="H7" s="599"/>
      <c r="I7" s="62"/>
      <c r="J7" s="62"/>
      <c r="K7" s="62"/>
      <c r="L7" s="62"/>
      <c r="M7" s="62"/>
      <c r="N7" s="62"/>
      <c r="O7" s="62"/>
      <c r="P7" s="62"/>
      <c r="Q7" s="62"/>
      <c r="R7" s="62"/>
    </row>
    <row r="8" spans="1:18" ht="35.450000000000003" customHeight="1" x14ac:dyDescent="0.2">
      <c r="A8" s="446"/>
      <c r="B8" s="447"/>
      <c r="C8" s="447"/>
      <c r="D8" s="448"/>
      <c r="E8" s="513" t="s">
        <v>247</v>
      </c>
      <c r="F8" s="516" t="s">
        <v>248</v>
      </c>
      <c r="G8" s="513" t="s">
        <v>247</v>
      </c>
      <c r="H8" s="516" t="s">
        <v>248</v>
      </c>
      <c r="I8" s="62"/>
      <c r="J8" s="62"/>
      <c r="K8" s="62"/>
      <c r="L8" s="62"/>
      <c r="M8" s="62"/>
      <c r="N8" s="62"/>
      <c r="O8" s="62"/>
      <c r="P8" s="62"/>
      <c r="Q8" s="62"/>
      <c r="R8" s="62"/>
    </row>
    <row r="9" spans="1:18" ht="35.450000000000003" customHeight="1" x14ac:dyDescent="0.2">
      <c r="A9" s="446"/>
      <c r="B9" s="447"/>
      <c r="C9" s="447"/>
      <c r="D9" s="448"/>
      <c r="E9" s="514"/>
      <c r="F9" s="517"/>
      <c r="G9" s="514"/>
      <c r="H9" s="517"/>
      <c r="I9" s="62"/>
      <c r="J9" s="62"/>
      <c r="K9" s="62"/>
      <c r="L9" s="62"/>
      <c r="M9" s="62"/>
      <c r="N9" s="62"/>
      <c r="O9" s="62"/>
      <c r="P9" s="62"/>
      <c r="Q9" s="62"/>
      <c r="R9" s="62"/>
    </row>
    <row r="10" spans="1:18" ht="35.450000000000003" customHeight="1" thickBot="1" x14ac:dyDescent="0.25">
      <c r="A10" s="449"/>
      <c r="B10" s="450"/>
      <c r="C10" s="450"/>
      <c r="D10" s="499"/>
      <c r="E10" s="515"/>
      <c r="F10" s="518"/>
      <c r="G10" s="515"/>
      <c r="H10" s="518"/>
      <c r="I10" s="62"/>
      <c r="J10" s="62"/>
      <c r="K10" s="62"/>
      <c r="L10" s="62"/>
      <c r="M10" s="62"/>
      <c r="N10" s="62"/>
      <c r="O10" s="62"/>
      <c r="P10" s="62"/>
      <c r="Q10" s="62"/>
      <c r="R10" s="62"/>
    </row>
    <row r="11" spans="1:18" ht="35.450000000000003" customHeight="1" x14ac:dyDescent="0.2">
      <c r="A11" s="524" t="s">
        <v>249</v>
      </c>
      <c r="B11" s="525"/>
      <c r="C11" s="576" t="s">
        <v>0</v>
      </c>
      <c r="D11" s="541"/>
      <c r="E11" s="109"/>
      <c r="F11" s="110"/>
      <c r="G11" s="111"/>
      <c r="H11" s="112"/>
      <c r="I11" s="62"/>
      <c r="J11" s="62"/>
      <c r="K11" s="62"/>
      <c r="L11" s="62"/>
      <c r="M11" s="62"/>
      <c r="N11" s="62"/>
      <c r="O11" s="62"/>
      <c r="P11" s="62"/>
      <c r="Q11" s="62"/>
      <c r="R11" s="62">
        <f t="shared" ref="R11:R22" si="0">E11*F11*G11*H11*$R$2</f>
        <v>0</v>
      </c>
    </row>
    <row r="12" spans="1:18" ht="35.450000000000003" customHeight="1" x14ac:dyDescent="0.2">
      <c r="A12" s="526"/>
      <c r="B12" s="527"/>
      <c r="C12" s="581" t="s">
        <v>1</v>
      </c>
      <c r="D12" s="542"/>
      <c r="E12" s="113"/>
      <c r="F12" s="114"/>
      <c r="G12" s="115"/>
      <c r="H12" s="116"/>
      <c r="I12" s="62"/>
      <c r="J12" s="62"/>
      <c r="K12" s="62"/>
      <c r="L12" s="62"/>
      <c r="M12" s="62"/>
      <c r="N12" s="62"/>
      <c r="O12" s="62"/>
      <c r="P12" s="62"/>
      <c r="Q12" s="62"/>
      <c r="R12" s="62">
        <f t="shared" si="0"/>
        <v>0</v>
      </c>
    </row>
    <row r="13" spans="1:18" ht="35.450000000000003" customHeight="1" x14ac:dyDescent="0.2">
      <c r="A13" s="526"/>
      <c r="B13" s="527"/>
      <c r="C13" s="581" t="s">
        <v>2</v>
      </c>
      <c r="D13" s="542"/>
      <c r="E13" s="113"/>
      <c r="F13" s="114"/>
      <c r="G13" s="115"/>
      <c r="H13" s="116"/>
      <c r="I13" s="62"/>
      <c r="J13" s="62"/>
      <c r="K13" s="62"/>
      <c r="L13" s="62"/>
      <c r="M13" s="62"/>
      <c r="N13" s="62"/>
      <c r="O13" s="62"/>
      <c r="P13" s="62"/>
      <c r="Q13" s="62"/>
      <c r="R13" s="62">
        <f t="shared" si="0"/>
        <v>0</v>
      </c>
    </row>
    <row r="14" spans="1:18" ht="35.450000000000003" customHeight="1" x14ac:dyDescent="0.2">
      <c r="A14" s="526"/>
      <c r="B14" s="527"/>
      <c r="C14" s="581" t="s">
        <v>3</v>
      </c>
      <c r="D14" s="542"/>
      <c r="E14" s="113"/>
      <c r="F14" s="114"/>
      <c r="G14" s="115"/>
      <c r="H14" s="116"/>
      <c r="I14" s="62"/>
      <c r="J14" s="62"/>
      <c r="K14" s="62"/>
      <c r="L14" s="62"/>
      <c r="M14" s="62"/>
      <c r="N14" s="62"/>
      <c r="O14" s="62"/>
      <c r="P14" s="62"/>
      <c r="Q14" s="62"/>
      <c r="R14" s="62">
        <f t="shared" si="0"/>
        <v>0</v>
      </c>
    </row>
    <row r="15" spans="1:18" ht="35.450000000000003" customHeight="1" x14ac:dyDescent="0.2">
      <c r="A15" s="526"/>
      <c r="B15" s="527"/>
      <c r="C15" s="581" t="s">
        <v>6</v>
      </c>
      <c r="D15" s="542"/>
      <c r="E15" s="113"/>
      <c r="F15" s="114"/>
      <c r="G15" s="115"/>
      <c r="H15" s="116"/>
      <c r="I15" s="62"/>
      <c r="J15" s="62"/>
      <c r="K15" s="62"/>
      <c r="L15" s="62"/>
      <c r="M15" s="62"/>
      <c r="N15" s="62"/>
      <c r="O15" s="62"/>
      <c r="P15" s="62"/>
      <c r="Q15" s="62"/>
      <c r="R15" s="62">
        <f t="shared" si="0"/>
        <v>0</v>
      </c>
    </row>
    <row r="16" spans="1:18" ht="35.450000000000003" customHeight="1" thickBot="1" x14ac:dyDescent="0.25">
      <c r="A16" s="528"/>
      <c r="B16" s="529"/>
      <c r="C16" s="582" t="s">
        <v>255</v>
      </c>
      <c r="D16" s="583"/>
      <c r="E16" s="117"/>
      <c r="F16" s="118"/>
      <c r="G16" s="119"/>
      <c r="H16" s="120"/>
      <c r="I16" s="62"/>
      <c r="J16" s="62"/>
      <c r="K16" s="62"/>
      <c r="L16" s="62"/>
      <c r="M16" s="62"/>
      <c r="N16" s="62"/>
      <c r="O16" s="62"/>
      <c r="P16" s="62"/>
      <c r="Q16" s="62"/>
      <c r="R16" s="62">
        <f t="shared" si="0"/>
        <v>0</v>
      </c>
    </row>
    <row r="17" spans="1:18" ht="35.450000000000003" customHeight="1" x14ac:dyDescent="0.2">
      <c r="A17" s="524" t="s">
        <v>250</v>
      </c>
      <c r="B17" s="525"/>
      <c r="C17" s="576" t="s">
        <v>15</v>
      </c>
      <c r="D17" s="541"/>
      <c r="E17" s="111"/>
      <c r="F17" s="110"/>
      <c r="G17" s="111"/>
      <c r="H17" s="112"/>
      <c r="I17" s="62"/>
      <c r="J17" s="62"/>
      <c r="K17" s="62"/>
      <c r="L17" s="62"/>
      <c r="M17" s="62"/>
      <c r="N17" s="62"/>
      <c r="O17" s="62"/>
      <c r="P17" s="62"/>
      <c r="Q17" s="62"/>
      <c r="R17" s="62">
        <f t="shared" si="0"/>
        <v>0</v>
      </c>
    </row>
    <row r="18" spans="1:18" ht="35.450000000000003" customHeight="1" thickBot="1" x14ac:dyDescent="0.25">
      <c r="A18" s="528"/>
      <c r="B18" s="529"/>
      <c r="C18" s="579" t="s">
        <v>16</v>
      </c>
      <c r="D18" s="580"/>
      <c r="E18" s="121"/>
      <c r="F18" s="122"/>
      <c r="G18" s="121"/>
      <c r="H18" s="123"/>
      <c r="I18" s="62"/>
      <c r="J18" s="62"/>
      <c r="K18" s="62"/>
      <c r="L18" s="62"/>
      <c r="M18" s="62"/>
      <c r="N18" s="62"/>
      <c r="O18" s="62"/>
      <c r="P18" s="62"/>
      <c r="Q18" s="62"/>
      <c r="R18" s="62">
        <f t="shared" si="0"/>
        <v>0</v>
      </c>
    </row>
    <row r="19" spans="1:18" ht="35.450000000000003" customHeight="1" thickBot="1" x14ac:dyDescent="0.25">
      <c r="A19" s="649" t="s">
        <v>258</v>
      </c>
      <c r="B19" s="650"/>
      <c r="C19" s="652"/>
      <c r="D19" s="653"/>
      <c r="E19" s="124"/>
      <c r="F19" s="125"/>
      <c r="G19" s="124"/>
      <c r="H19" s="126"/>
      <c r="I19" s="62"/>
      <c r="J19" s="62"/>
      <c r="K19" s="62"/>
      <c r="L19" s="62"/>
      <c r="M19" s="62"/>
      <c r="N19" s="62"/>
      <c r="O19" s="62"/>
      <c r="P19" s="62"/>
      <c r="Q19" s="62"/>
      <c r="R19" s="62">
        <f t="shared" si="0"/>
        <v>0</v>
      </c>
    </row>
    <row r="20" spans="1:18" ht="35.450000000000003" customHeight="1" thickBot="1" x14ac:dyDescent="0.25">
      <c r="A20" s="649" t="s">
        <v>335</v>
      </c>
      <c r="B20" s="650"/>
      <c r="C20" s="650"/>
      <c r="D20" s="651"/>
      <c r="E20" s="127"/>
      <c r="F20" s="128"/>
      <c r="G20" s="127"/>
      <c r="H20" s="129"/>
      <c r="I20" s="62"/>
      <c r="J20" s="62"/>
      <c r="K20" s="62"/>
      <c r="L20" s="62"/>
      <c r="M20" s="62"/>
      <c r="N20" s="62"/>
      <c r="O20" s="62"/>
      <c r="P20" s="62"/>
      <c r="Q20" s="62"/>
      <c r="R20" s="62">
        <f t="shared" si="0"/>
        <v>0</v>
      </c>
    </row>
    <row r="21" spans="1:18" ht="35.450000000000003" customHeight="1" thickBot="1" x14ac:dyDescent="0.25">
      <c r="A21" s="649" t="s">
        <v>265</v>
      </c>
      <c r="B21" s="650"/>
      <c r="C21" s="650"/>
      <c r="D21" s="651"/>
      <c r="E21" s="124"/>
      <c r="F21" s="125"/>
      <c r="G21" s="124"/>
      <c r="H21" s="126"/>
      <c r="I21" s="62"/>
      <c r="J21" s="62"/>
      <c r="K21" s="62"/>
      <c r="L21" s="62"/>
      <c r="R21" s="3">
        <f t="shared" si="0"/>
        <v>0</v>
      </c>
    </row>
    <row r="22" spans="1:18" ht="35.450000000000003" customHeight="1" thickBot="1" x14ac:dyDescent="0.25">
      <c r="A22" s="649" t="s">
        <v>255</v>
      </c>
      <c r="B22" s="650"/>
      <c r="C22" s="650"/>
      <c r="D22" s="651"/>
      <c r="E22" s="127"/>
      <c r="F22" s="128"/>
      <c r="G22" s="127"/>
      <c r="H22" s="129"/>
      <c r="I22" s="62"/>
      <c r="J22" s="62"/>
      <c r="K22" s="62"/>
      <c r="L22" s="62"/>
      <c r="R22" s="3">
        <f t="shared" si="0"/>
        <v>0</v>
      </c>
    </row>
    <row r="23" spans="1:18" ht="35.450000000000003" customHeight="1" x14ac:dyDescent="0.2"/>
    <row r="24" spans="1:18" s="8" customFormat="1" ht="15" x14ac:dyDescent="0.2">
      <c r="A24" s="187" t="s">
        <v>436</v>
      </c>
    </row>
    <row r="25" spans="1:18" s="8" customFormat="1" ht="15" x14ac:dyDescent="0.2">
      <c r="A25" s="191" t="s">
        <v>432</v>
      </c>
    </row>
    <row r="26" spans="1:18" s="8" customFormat="1" ht="15" x14ac:dyDescent="0.2">
      <c r="A26" s="336" t="s">
        <v>512</v>
      </c>
      <c r="B26" s="336"/>
      <c r="C26" s="336"/>
      <c r="D26" s="336"/>
      <c r="E26" s="336"/>
      <c r="F26" s="336"/>
      <c r="G26" s="336"/>
      <c r="H26" s="336"/>
      <c r="I26" s="336"/>
      <c r="J26" s="336"/>
      <c r="K26" s="336"/>
      <c r="L26" s="336"/>
    </row>
  </sheetData>
  <sheetProtection algorithmName="SHA-512" hashValue="02UNrsEVTe2+8dkvzvG7YoQ9mwRkQ7GnQEl7vHC/OPnRtPoDVPJwlp+OCwGANllgmCahqoj6aj+zxvmTBlnABQ==" saltValue="R1cSIIc7cAJvRu50NItRFg==" spinCount="100000" sheet="1" objects="1" scenarios="1" selectLockedCells="1"/>
  <mergeCells count="32">
    <mergeCell ref="A26:L26"/>
    <mergeCell ref="A22:D22"/>
    <mergeCell ref="A17:B18"/>
    <mergeCell ref="C17:D17"/>
    <mergeCell ref="C18:D18"/>
    <mergeCell ref="A19:D19"/>
    <mergeCell ref="A20:D20"/>
    <mergeCell ref="A21:D21"/>
    <mergeCell ref="A11:B16"/>
    <mergeCell ref="C11:D11"/>
    <mergeCell ref="C12:D12"/>
    <mergeCell ref="C13:D13"/>
    <mergeCell ref="C14:D14"/>
    <mergeCell ref="C15:D15"/>
    <mergeCell ref="C16:D16"/>
    <mergeCell ref="A3:L4"/>
    <mergeCell ref="M2:P2"/>
    <mergeCell ref="M3:P3"/>
    <mergeCell ref="A5:D10"/>
    <mergeCell ref="E5:H5"/>
    <mergeCell ref="E6:F7"/>
    <mergeCell ref="G6:H7"/>
    <mergeCell ref="E8:E10"/>
    <mergeCell ref="F8:F10"/>
    <mergeCell ref="G8:G10"/>
    <mergeCell ref="H8:H10"/>
    <mergeCell ref="N1:P1"/>
    <mergeCell ref="A1:D1"/>
    <mergeCell ref="A2:I2"/>
    <mergeCell ref="E1:F1"/>
    <mergeCell ref="G1:H1"/>
    <mergeCell ref="I1:M1"/>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F07D32"/>
  </sheetPr>
  <dimension ref="A1:T25"/>
  <sheetViews>
    <sheetView showGridLines="0" topLeftCell="A4"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01" t="s">
        <v>321</v>
      </c>
      <c r="B1" s="402"/>
      <c r="C1" s="402"/>
      <c r="D1" s="402"/>
      <c r="E1" s="601" t="s">
        <v>315</v>
      </c>
      <c r="F1" s="601"/>
      <c r="G1" s="601"/>
      <c r="H1" s="601"/>
      <c r="I1" s="402" t="s">
        <v>316</v>
      </c>
      <c r="J1" s="402"/>
      <c r="K1" s="402"/>
      <c r="L1" s="454"/>
      <c r="M1" s="68"/>
      <c r="N1" s="4">
        <f>N9*N10*N11*N12*N13*N14*N15*N16*N17*N18*N19*N20*N21</f>
        <v>0</v>
      </c>
    </row>
    <row r="2" spans="1:20" ht="35.450000000000003" customHeight="1" x14ac:dyDescent="0.2">
      <c r="A2" s="441" t="s">
        <v>336</v>
      </c>
      <c r="B2" s="441"/>
      <c r="C2" s="441"/>
      <c r="D2" s="441"/>
      <c r="E2" s="441"/>
      <c r="F2" s="441"/>
      <c r="G2" s="441"/>
      <c r="H2" s="152"/>
      <c r="I2" s="152"/>
      <c r="J2" s="74"/>
      <c r="K2" s="645" t="str">
        <f>"IČO: "&amp;Introduction!C12</f>
        <v xml:space="preserve">IČO: </v>
      </c>
      <c r="L2" s="645"/>
      <c r="N2" s="3">
        <v>0</v>
      </c>
    </row>
    <row r="3" spans="1:20" ht="35.450000000000003" customHeight="1" thickBot="1" x14ac:dyDescent="0.25">
      <c r="A3" s="442" t="s">
        <v>486</v>
      </c>
      <c r="B3" s="442"/>
      <c r="C3" s="442"/>
      <c r="D3" s="442"/>
      <c r="E3" s="442"/>
      <c r="F3" s="442"/>
      <c r="G3" s="442"/>
      <c r="H3" s="442"/>
      <c r="I3" s="442"/>
      <c r="J3" s="75"/>
      <c r="K3" s="358" t="str">
        <f>Introduction!D4&amp;Introduction!E4</f>
        <v>4.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7"/>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38"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M21" s="62"/>
      <c r="N21" s="62">
        <f t="shared" si="0"/>
        <v>0</v>
      </c>
      <c r="O21" s="62"/>
      <c r="P21" s="62"/>
      <c r="Q21" s="62"/>
      <c r="R21" s="62"/>
      <c r="S21" s="62"/>
      <c r="T21" s="62"/>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g80mLwJCLLmoMDXsIpMn/COJRqf7MtShG906hvN4yUSczgj9faGVm2EpptyZKk6VzkMafgb3/11KmxPCjOoU/Q==" saltValue="YcAR+WCns9UPqiBEEkKRqg=="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9:L21 G18:L18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6E5050"/>
  </sheetPr>
  <dimension ref="A1:T25"/>
  <sheetViews>
    <sheetView showGridLines="0" topLeftCell="A7"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654" t="s">
        <v>321</v>
      </c>
      <c r="B1" s="654"/>
      <c r="C1" s="654"/>
      <c r="D1" s="401"/>
      <c r="E1" s="655" t="s">
        <v>319</v>
      </c>
      <c r="F1" s="656"/>
      <c r="G1" s="656"/>
      <c r="H1" s="657"/>
      <c r="I1" s="454" t="s">
        <v>316</v>
      </c>
      <c r="J1" s="654"/>
      <c r="K1" s="654"/>
      <c r="L1" s="654"/>
      <c r="M1" s="68"/>
      <c r="N1" s="4">
        <f>N9*N10*N11*N12*N13*N14*N15*N16*N17*N18*N19*N20*N21</f>
        <v>0</v>
      </c>
    </row>
    <row r="2" spans="1:20" ht="35.450000000000003" customHeight="1" x14ac:dyDescent="0.2">
      <c r="A2" s="441" t="s">
        <v>337</v>
      </c>
      <c r="B2" s="441"/>
      <c r="C2" s="441"/>
      <c r="D2" s="441"/>
      <c r="E2" s="441"/>
      <c r="F2" s="441"/>
      <c r="G2" s="441"/>
      <c r="H2" s="152"/>
      <c r="I2" s="152"/>
      <c r="J2" s="74"/>
      <c r="K2" s="645" t="str">
        <f>"IČO: "&amp;Introduction!C12</f>
        <v xml:space="preserve">IČO: </v>
      </c>
      <c r="L2" s="645"/>
      <c r="N2" s="3">
        <v>0</v>
      </c>
    </row>
    <row r="3" spans="1:20" ht="35.450000000000003" customHeight="1" thickBot="1" x14ac:dyDescent="0.25">
      <c r="A3" s="442" t="s">
        <v>487</v>
      </c>
      <c r="B3" s="442"/>
      <c r="C3" s="442"/>
      <c r="D3" s="442"/>
      <c r="E3" s="442"/>
      <c r="F3" s="442"/>
      <c r="G3" s="442"/>
      <c r="H3" s="442"/>
      <c r="I3" s="442"/>
      <c r="J3" s="75"/>
      <c r="K3" s="358" t="str">
        <f>Introduction!D4&amp;Introduction!E4</f>
        <v>4.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7"/>
      <c r="E17" s="131"/>
      <c r="F17" s="132"/>
      <c r="G17" s="180"/>
      <c r="H17" s="181"/>
      <c r="I17" s="180"/>
      <c r="J17" s="181"/>
      <c r="K17" s="131"/>
      <c r="L17" s="137"/>
      <c r="M17" s="62"/>
      <c r="N17" s="62">
        <f t="shared" si="0"/>
        <v>0</v>
      </c>
      <c r="O17" s="62"/>
      <c r="P17" s="62"/>
      <c r="Q17" s="62"/>
      <c r="R17" s="62"/>
      <c r="S17" s="62"/>
      <c r="T17" s="62"/>
    </row>
    <row r="18" spans="1:20" ht="50.45" customHeight="1" thickBot="1" x14ac:dyDescent="0.25">
      <c r="A18" s="538"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N21" s="3">
        <f t="shared" si="0"/>
        <v>0</v>
      </c>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YyzQHp7R5DLihgeaunxag2pveFx4svi3BHgYgswskXIRn3XKnptoiU/uWStaja5XIIRN3ycvK+UCjngX0sgGyQ==" saltValue="dIGBR/gLhjgOsI+90jxYOQ=="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2:L2"/>
    <mergeCell ref="K3:L3"/>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46506E"/>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01" t="s">
        <v>321</v>
      </c>
      <c r="B1" s="402"/>
      <c r="C1" s="402"/>
      <c r="D1" s="402"/>
      <c r="E1" s="607" t="s">
        <v>320</v>
      </c>
      <c r="F1" s="607"/>
      <c r="G1" s="607"/>
      <c r="H1" s="607"/>
      <c r="I1" s="402" t="s">
        <v>316</v>
      </c>
      <c r="J1" s="402"/>
      <c r="K1" s="402"/>
      <c r="L1" s="454"/>
      <c r="M1" s="68"/>
      <c r="N1" s="4">
        <f>N9*N10*N11*N12*N13*N14*N15*N16*N17*N18*N19*N20*N21</f>
        <v>0</v>
      </c>
    </row>
    <row r="2" spans="1:20" ht="35.450000000000003" customHeight="1" x14ac:dyDescent="0.2">
      <c r="A2" s="441" t="s">
        <v>338</v>
      </c>
      <c r="B2" s="441"/>
      <c r="C2" s="441"/>
      <c r="D2" s="441"/>
      <c r="E2" s="441"/>
      <c r="F2" s="441"/>
      <c r="G2" s="441"/>
      <c r="H2" s="152"/>
      <c r="I2" s="152"/>
      <c r="J2" s="74"/>
      <c r="K2" s="645" t="str">
        <f>"IČO: "&amp;Introduction!C12</f>
        <v xml:space="preserve">IČO: </v>
      </c>
      <c r="L2" s="645"/>
      <c r="N2" s="3">
        <v>0</v>
      </c>
    </row>
    <row r="3" spans="1:20" ht="35.450000000000003" customHeight="1" thickBot="1" x14ac:dyDescent="0.25">
      <c r="A3" s="442" t="s">
        <v>488</v>
      </c>
      <c r="B3" s="442"/>
      <c r="C3" s="442"/>
      <c r="D3" s="442"/>
      <c r="E3" s="442"/>
      <c r="F3" s="442"/>
      <c r="G3" s="442"/>
      <c r="H3" s="442"/>
      <c r="I3" s="442"/>
      <c r="J3" s="75"/>
      <c r="K3" s="358" t="str">
        <f>Introduction!D4&amp;Introduction!E4</f>
        <v>4.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7"/>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38"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N21" s="3">
        <f t="shared" si="0"/>
        <v>0</v>
      </c>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7tHe1oYQJ+V1pYuvanbz9IxhOyNE+vu0I8rOlTVSsB0aG8u0CIJewoD7dDQYvf0mkr1xnwuBLgx2mwPQMvrHOA==" saltValue="oHTt7mqCR3hUaYQNr8+zhA=="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sheetPr>
  <dimension ref="A1:T27"/>
  <sheetViews>
    <sheetView showGridLines="0" topLeftCell="A7" zoomScale="80" zoomScaleNormal="80" workbookViewId="0">
      <selection activeCell="D9" sqref="D9"/>
    </sheetView>
  </sheetViews>
  <sheetFormatPr defaultColWidth="9.140625" defaultRowHeight="12.75" x14ac:dyDescent="0.2"/>
  <cols>
    <col min="1" max="2" width="10" style="3" customWidth="1"/>
    <col min="3" max="3" width="22.7109375" style="3" customWidth="1"/>
    <col min="4" max="18" width="10.7109375" style="3" customWidth="1"/>
    <col min="19" max="19" width="9.140625" style="3"/>
    <col min="20" max="20" width="12.7109375" style="3" hidden="1" customWidth="1"/>
    <col min="21" max="16384" width="9.140625" style="3"/>
  </cols>
  <sheetData>
    <row r="1" spans="1:20" ht="35.450000000000003" customHeight="1" x14ac:dyDescent="0.2">
      <c r="A1" s="507" t="s">
        <v>494</v>
      </c>
      <c r="B1" s="507"/>
      <c r="C1" s="507"/>
      <c r="D1" s="507"/>
      <c r="E1" s="507"/>
      <c r="F1" s="507"/>
      <c r="G1" s="507"/>
      <c r="H1" s="507"/>
      <c r="I1" s="507"/>
      <c r="J1" s="507"/>
      <c r="K1" s="507"/>
      <c r="L1" s="507"/>
      <c r="M1" s="507"/>
      <c r="N1" s="507"/>
      <c r="O1" s="4"/>
      <c r="P1" s="645" t="str">
        <f>"IČO: "&amp;Introduction!C12</f>
        <v xml:space="preserve">IČO: </v>
      </c>
      <c r="Q1" s="645"/>
      <c r="R1" s="645"/>
      <c r="S1" s="4"/>
      <c r="T1" s="3">
        <f>T9*T10*T11*T12*T13*T14*T15*T16*T17*T18*T19*T20*T21</f>
        <v>0</v>
      </c>
    </row>
    <row r="2" spans="1:20" ht="35.450000000000003" customHeight="1" thickBot="1" x14ac:dyDescent="0.25">
      <c r="A2" s="658"/>
      <c r="B2" s="658"/>
      <c r="C2" s="658"/>
      <c r="D2" s="658"/>
      <c r="E2" s="658"/>
      <c r="F2" s="658"/>
      <c r="G2" s="658"/>
      <c r="H2" s="658"/>
      <c r="I2" s="78"/>
      <c r="J2" s="78"/>
      <c r="K2" s="78"/>
      <c r="L2" s="78"/>
      <c r="M2" s="78"/>
      <c r="N2" s="78"/>
      <c r="O2" s="79"/>
      <c r="P2" s="358" t="str">
        <f>Introduction!D4&amp;Introduction!E4</f>
        <v>4. quarter 2025</v>
      </c>
      <c r="Q2" s="358"/>
      <c r="R2" s="358"/>
      <c r="S2" s="4"/>
      <c r="T2" s="3">
        <v>0</v>
      </c>
    </row>
    <row r="3" spans="1:20" ht="35.450000000000003" customHeight="1" thickBot="1" x14ac:dyDescent="0.25">
      <c r="A3" s="519" t="s">
        <v>292</v>
      </c>
      <c r="B3" s="693"/>
      <c r="C3" s="694"/>
      <c r="D3" s="458" t="s">
        <v>339</v>
      </c>
      <c r="E3" s="459"/>
      <c r="F3" s="459"/>
      <c r="G3" s="459"/>
      <c r="H3" s="459"/>
      <c r="I3" s="459"/>
      <c r="J3" s="459"/>
      <c r="K3" s="459"/>
      <c r="L3" s="459"/>
      <c r="M3" s="460"/>
      <c r="N3" s="443" t="s">
        <v>340</v>
      </c>
      <c r="O3" s="444"/>
      <c r="P3" s="444"/>
      <c r="Q3" s="444"/>
      <c r="R3" s="445"/>
    </row>
    <row r="4" spans="1:20" ht="35.450000000000003" customHeight="1" thickBot="1" x14ac:dyDescent="0.25">
      <c r="A4" s="695"/>
      <c r="B4" s="696"/>
      <c r="C4" s="697"/>
      <c r="D4" s="703" t="s">
        <v>294</v>
      </c>
      <c r="E4" s="704"/>
      <c r="F4" s="704"/>
      <c r="G4" s="704"/>
      <c r="H4" s="705"/>
      <c r="I4" s="706" t="s">
        <v>341</v>
      </c>
      <c r="J4" s="707"/>
      <c r="K4" s="707"/>
      <c r="L4" s="707"/>
      <c r="M4" s="708"/>
      <c r="N4" s="449"/>
      <c r="O4" s="450"/>
      <c r="P4" s="450"/>
      <c r="Q4" s="450"/>
      <c r="R4" s="499"/>
    </row>
    <row r="5" spans="1:20" ht="35.450000000000003" customHeight="1" x14ac:dyDescent="0.2">
      <c r="A5" s="695"/>
      <c r="B5" s="696"/>
      <c r="C5" s="696"/>
      <c r="D5" s="661" t="s">
        <v>342</v>
      </c>
      <c r="E5" s="665" t="s">
        <v>343</v>
      </c>
      <c r="F5" s="665" t="s">
        <v>344</v>
      </c>
      <c r="G5" s="665" t="s">
        <v>345</v>
      </c>
      <c r="H5" s="669" t="s">
        <v>346</v>
      </c>
      <c r="I5" s="661" t="s">
        <v>342</v>
      </c>
      <c r="J5" s="665" t="s">
        <v>343</v>
      </c>
      <c r="K5" s="665" t="s">
        <v>344</v>
      </c>
      <c r="L5" s="665" t="s">
        <v>345</v>
      </c>
      <c r="M5" s="669" t="s">
        <v>346</v>
      </c>
      <c r="N5" s="661" t="s">
        <v>342</v>
      </c>
      <c r="O5" s="665" t="s">
        <v>343</v>
      </c>
      <c r="P5" s="665" t="s">
        <v>344</v>
      </c>
      <c r="Q5" s="665" t="s">
        <v>345</v>
      </c>
      <c r="R5" s="669" t="s">
        <v>346</v>
      </c>
    </row>
    <row r="6" spans="1:20" ht="35.450000000000003" customHeight="1" x14ac:dyDescent="0.2">
      <c r="A6" s="695"/>
      <c r="B6" s="696"/>
      <c r="C6" s="696"/>
      <c r="D6" s="662"/>
      <c r="E6" s="666"/>
      <c r="F6" s="666"/>
      <c r="G6" s="666"/>
      <c r="H6" s="670"/>
      <c r="I6" s="662"/>
      <c r="J6" s="666"/>
      <c r="K6" s="666"/>
      <c r="L6" s="666"/>
      <c r="M6" s="670"/>
      <c r="N6" s="662"/>
      <c r="O6" s="666"/>
      <c r="P6" s="666"/>
      <c r="Q6" s="666"/>
      <c r="R6" s="670"/>
    </row>
    <row r="7" spans="1:20" ht="35.450000000000003" customHeight="1" x14ac:dyDescent="0.2">
      <c r="A7" s="695"/>
      <c r="B7" s="696"/>
      <c r="C7" s="696"/>
      <c r="D7" s="663"/>
      <c r="E7" s="667"/>
      <c r="F7" s="667"/>
      <c r="G7" s="667"/>
      <c r="H7" s="671"/>
      <c r="I7" s="663"/>
      <c r="J7" s="667"/>
      <c r="K7" s="667"/>
      <c r="L7" s="667"/>
      <c r="M7" s="671"/>
      <c r="N7" s="663"/>
      <c r="O7" s="667"/>
      <c r="P7" s="667"/>
      <c r="Q7" s="667"/>
      <c r="R7" s="671"/>
    </row>
    <row r="8" spans="1:20" ht="35.450000000000003" customHeight="1" thickBot="1" x14ac:dyDescent="0.25">
      <c r="A8" s="698"/>
      <c r="B8" s="696"/>
      <c r="C8" s="696"/>
      <c r="D8" s="664"/>
      <c r="E8" s="668"/>
      <c r="F8" s="668"/>
      <c r="G8" s="668"/>
      <c r="H8" s="672"/>
      <c r="I8" s="664"/>
      <c r="J8" s="668"/>
      <c r="K8" s="668"/>
      <c r="L8" s="668"/>
      <c r="M8" s="672"/>
      <c r="N8" s="664"/>
      <c r="O8" s="668"/>
      <c r="P8" s="668"/>
      <c r="Q8" s="668"/>
      <c r="R8" s="672"/>
    </row>
    <row r="9" spans="1:20" ht="35.450000000000003" customHeight="1" x14ac:dyDescent="0.2">
      <c r="A9" s="687" t="s">
        <v>249</v>
      </c>
      <c r="B9" s="576" t="s">
        <v>0</v>
      </c>
      <c r="C9" s="541"/>
      <c r="D9" s="138"/>
      <c r="E9" s="139"/>
      <c r="F9" s="139"/>
      <c r="G9" s="139"/>
      <c r="H9" s="674"/>
      <c r="I9" s="86"/>
      <c r="J9" s="85"/>
      <c r="K9" s="85"/>
      <c r="L9" s="85"/>
      <c r="M9" s="673"/>
      <c r="N9" s="86"/>
      <c r="O9" s="85"/>
      <c r="P9" s="85"/>
      <c r="Q9" s="85"/>
      <c r="R9" s="673"/>
      <c r="T9" s="3">
        <f t="shared" ref="T9:T14" si="0">D9*E9*F9*G9*I9*J9*K9*L9*N9*O9*P9*Q9*$T$2</f>
        <v>0</v>
      </c>
    </row>
    <row r="10" spans="1:20" ht="35.450000000000003" customHeight="1" x14ac:dyDescent="0.2">
      <c r="A10" s="688"/>
      <c r="B10" s="581" t="s">
        <v>1</v>
      </c>
      <c r="C10" s="542"/>
      <c r="D10" s="88"/>
      <c r="E10" s="89"/>
      <c r="F10" s="89"/>
      <c r="G10" s="89"/>
      <c r="H10" s="674"/>
      <c r="I10" s="90"/>
      <c r="J10" s="89"/>
      <c r="K10" s="89"/>
      <c r="L10" s="89"/>
      <c r="M10" s="674"/>
      <c r="N10" s="90"/>
      <c r="O10" s="89"/>
      <c r="P10" s="89"/>
      <c r="Q10" s="89"/>
      <c r="R10" s="674"/>
      <c r="T10" s="3">
        <f t="shared" si="0"/>
        <v>0</v>
      </c>
    </row>
    <row r="11" spans="1:20" ht="35.450000000000003" customHeight="1" x14ac:dyDescent="0.2">
      <c r="A11" s="688"/>
      <c r="B11" s="581" t="s">
        <v>2</v>
      </c>
      <c r="C11" s="542"/>
      <c r="D11" s="88"/>
      <c r="E11" s="89"/>
      <c r="F11" s="89"/>
      <c r="G11" s="89"/>
      <c r="H11" s="674"/>
      <c r="I11" s="90"/>
      <c r="J11" s="89"/>
      <c r="K11" s="89"/>
      <c r="L11" s="89"/>
      <c r="M11" s="674"/>
      <c r="N11" s="90"/>
      <c r="O11" s="89"/>
      <c r="P11" s="89"/>
      <c r="Q11" s="89"/>
      <c r="R11" s="674"/>
      <c r="T11" s="3">
        <f t="shared" si="0"/>
        <v>0</v>
      </c>
    </row>
    <row r="12" spans="1:20" ht="35.450000000000003" customHeight="1" x14ac:dyDescent="0.2">
      <c r="A12" s="688"/>
      <c r="B12" s="581" t="s">
        <v>3</v>
      </c>
      <c r="C12" s="542"/>
      <c r="D12" s="88"/>
      <c r="E12" s="89"/>
      <c r="F12" s="89"/>
      <c r="G12" s="89"/>
      <c r="H12" s="674"/>
      <c r="I12" s="90"/>
      <c r="J12" s="89"/>
      <c r="K12" s="89"/>
      <c r="L12" s="89"/>
      <c r="M12" s="674"/>
      <c r="N12" s="90"/>
      <c r="O12" s="89"/>
      <c r="P12" s="89"/>
      <c r="Q12" s="89"/>
      <c r="R12" s="674"/>
      <c r="T12" s="3">
        <f t="shared" si="0"/>
        <v>0</v>
      </c>
    </row>
    <row r="13" spans="1:20" ht="35.450000000000003" customHeight="1" x14ac:dyDescent="0.2">
      <c r="A13" s="688"/>
      <c r="B13" s="581" t="s">
        <v>6</v>
      </c>
      <c r="C13" s="542"/>
      <c r="D13" s="88"/>
      <c r="E13" s="89"/>
      <c r="F13" s="89"/>
      <c r="G13" s="89"/>
      <c r="H13" s="674"/>
      <c r="I13" s="90"/>
      <c r="J13" s="89"/>
      <c r="K13" s="89"/>
      <c r="L13" s="89"/>
      <c r="M13" s="674"/>
      <c r="N13" s="90"/>
      <c r="O13" s="89"/>
      <c r="P13" s="89"/>
      <c r="Q13" s="89"/>
      <c r="R13" s="674"/>
      <c r="T13" s="3">
        <f t="shared" si="0"/>
        <v>0</v>
      </c>
    </row>
    <row r="14" spans="1:20" ht="35.450000000000003" customHeight="1" thickBot="1" x14ac:dyDescent="0.25">
      <c r="A14" s="689"/>
      <c r="B14" s="582" t="s">
        <v>255</v>
      </c>
      <c r="C14" s="583"/>
      <c r="D14" s="102"/>
      <c r="E14" s="99"/>
      <c r="F14" s="99"/>
      <c r="G14" s="99"/>
      <c r="H14" s="675"/>
      <c r="I14" s="98"/>
      <c r="J14" s="99"/>
      <c r="K14" s="99"/>
      <c r="L14" s="99"/>
      <c r="M14" s="675"/>
      <c r="N14" s="98"/>
      <c r="O14" s="99"/>
      <c r="P14" s="99"/>
      <c r="Q14" s="99"/>
      <c r="R14" s="675"/>
      <c r="T14" s="3">
        <f t="shared" si="0"/>
        <v>0</v>
      </c>
    </row>
    <row r="15" spans="1:20" ht="35.450000000000003" customHeight="1" x14ac:dyDescent="0.2">
      <c r="A15" s="682" t="s">
        <v>250</v>
      </c>
      <c r="B15" s="576" t="s">
        <v>15</v>
      </c>
      <c r="C15" s="541"/>
      <c r="D15" s="84"/>
      <c r="E15" s="85"/>
      <c r="F15" s="85"/>
      <c r="G15" s="699"/>
      <c r="H15" s="700"/>
      <c r="I15" s="86"/>
      <c r="J15" s="85"/>
      <c r="K15" s="85"/>
      <c r="L15" s="699"/>
      <c r="M15" s="700"/>
      <c r="N15" s="86"/>
      <c r="O15" s="85"/>
      <c r="P15" s="85"/>
      <c r="Q15" s="699"/>
      <c r="R15" s="700"/>
      <c r="T15" s="3">
        <f>D15*E15*F15*I15*J15*K15*N15*O15*P15*$T$2</f>
        <v>0</v>
      </c>
    </row>
    <row r="16" spans="1:20" ht="35.450000000000003" customHeight="1" thickBot="1" x14ac:dyDescent="0.25">
      <c r="A16" s="683"/>
      <c r="B16" s="579" t="s">
        <v>16</v>
      </c>
      <c r="C16" s="580"/>
      <c r="D16" s="102"/>
      <c r="E16" s="99"/>
      <c r="F16" s="99"/>
      <c r="G16" s="701"/>
      <c r="H16" s="702"/>
      <c r="I16" s="98"/>
      <c r="J16" s="99"/>
      <c r="K16" s="99"/>
      <c r="L16" s="701"/>
      <c r="M16" s="702"/>
      <c r="N16" s="98"/>
      <c r="O16" s="99"/>
      <c r="P16" s="99"/>
      <c r="Q16" s="701"/>
      <c r="R16" s="702"/>
      <c r="T16" s="3">
        <f>D16*E16*F16*I16*J16*K16*N16*O16*P16*$T$2</f>
        <v>0</v>
      </c>
    </row>
    <row r="17" spans="1:20" ht="35.450000000000003" customHeight="1" thickBot="1" x14ac:dyDescent="0.35">
      <c r="A17" s="684" t="s">
        <v>258</v>
      </c>
      <c r="B17" s="685"/>
      <c r="C17" s="686"/>
      <c r="D17" s="140"/>
      <c r="E17" s="141"/>
      <c r="F17" s="141"/>
      <c r="G17" s="691"/>
      <c r="H17" s="692"/>
      <c r="I17" s="140"/>
      <c r="J17" s="141"/>
      <c r="K17" s="141"/>
      <c r="L17" s="691"/>
      <c r="M17" s="692"/>
      <c r="N17" s="140"/>
      <c r="O17" s="141"/>
      <c r="P17" s="141"/>
      <c r="Q17" s="691"/>
      <c r="R17" s="692"/>
      <c r="T17" s="3">
        <f>D17*E17*F17*I17*J17*K17*N17*O17*P17*$T$2</f>
        <v>0</v>
      </c>
    </row>
    <row r="18" spans="1:20" ht="52.15" customHeight="1" thickBot="1" x14ac:dyDescent="0.35">
      <c r="A18" s="690" t="s">
        <v>295</v>
      </c>
      <c r="B18" s="677"/>
      <c r="C18" s="678"/>
      <c r="D18" s="103"/>
      <c r="E18" s="142"/>
      <c r="F18" s="142"/>
      <c r="G18" s="142"/>
      <c r="H18" s="80"/>
      <c r="I18" s="103"/>
      <c r="J18" s="142"/>
      <c r="K18" s="142"/>
      <c r="L18" s="142"/>
      <c r="M18" s="80"/>
      <c r="N18" s="103"/>
      <c r="O18" s="142"/>
      <c r="P18" s="142"/>
      <c r="Q18" s="142"/>
      <c r="R18" s="80"/>
      <c r="T18" s="3">
        <f>D18*E18*F18*G18*I18*J18*K18*L18*N18*O18*P18*Q18*$T$2</f>
        <v>0</v>
      </c>
    </row>
    <row r="19" spans="1:20" ht="35.450000000000003" customHeight="1" thickBot="1" x14ac:dyDescent="0.25">
      <c r="A19" s="684" t="s">
        <v>265</v>
      </c>
      <c r="B19" s="685"/>
      <c r="C19" s="686"/>
      <c r="D19" s="140"/>
      <c r="E19" s="141"/>
      <c r="F19" s="141"/>
      <c r="G19" s="141"/>
      <c r="H19" s="137"/>
      <c r="I19" s="140"/>
      <c r="J19" s="141"/>
      <c r="K19" s="141"/>
      <c r="L19" s="141"/>
      <c r="M19" s="137"/>
      <c r="N19" s="140"/>
      <c r="O19" s="141"/>
      <c r="P19" s="141"/>
      <c r="Q19" s="141"/>
      <c r="R19" s="137"/>
      <c r="T19" s="3">
        <f>D19*E19*F19*G19*H19*I19*J19*K19*L19*M19*N19*O19*P19*R19*Q19*$T$2</f>
        <v>0</v>
      </c>
    </row>
    <row r="20" spans="1:20" ht="35.450000000000003" customHeight="1" thickBot="1" x14ac:dyDescent="0.35">
      <c r="A20" s="676" t="s">
        <v>267</v>
      </c>
      <c r="B20" s="677"/>
      <c r="C20" s="678"/>
      <c r="D20" s="103"/>
      <c r="E20" s="142"/>
      <c r="F20" s="142"/>
      <c r="G20" s="142"/>
      <c r="H20" s="80"/>
      <c r="I20" s="103"/>
      <c r="J20" s="142"/>
      <c r="K20" s="142"/>
      <c r="L20" s="142"/>
      <c r="M20" s="80"/>
      <c r="N20" s="103"/>
      <c r="O20" s="142"/>
      <c r="P20" s="142"/>
      <c r="Q20" s="142"/>
      <c r="R20" s="80"/>
      <c r="T20" s="3">
        <f>D20*E20*F20*G20*I20*J20*K20*L20*N20*O20*P20*Q20*$T$2</f>
        <v>0</v>
      </c>
    </row>
    <row r="21" spans="1:20" ht="35.450000000000003" customHeight="1" thickBot="1" x14ac:dyDescent="0.35">
      <c r="A21" s="679" t="s">
        <v>347</v>
      </c>
      <c r="B21" s="680"/>
      <c r="C21" s="681"/>
      <c r="D21" s="106"/>
      <c r="E21" s="143"/>
      <c r="F21" s="143"/>
      <c r="G21" s="143"/>
      <c r="H21" s="81"/>
      <c r="I21" s="106"/>
      <c r="J21" s="143"/>
      <c r="K21" s="143"/>
      <c r="L21" s="143"/>
      <c r="M21" s="81"/>
      <c r="N21" s="106"/>
      <c r="O21" s="143"/>
      <c r="P21" s="143"/>
      <c r="Q21" s="143"/>
      <c r="R21" s="81"/>
      <c r="T21" s="3">
        <f>D21*E21*F21*G21*I21*J21*K21*L21*N21*O21*P21*Q21*$T$2</f>
        <v>0</v>
      </c>
    </row>
    <row r="22" spans="1:20" ht="35.450000000000003" customHeight="1" x14ac:dyDescent="0.2">
      <c r="A22" s="56"/>
      <c r="B22" s="56"/>
      <c r="C22" s="82"/>
      <c r="D22" s="58"/>
      <c r="E22" s="58"/>
      <c r="F22" s="58"/>
      <c r="G22" s="58"/>
      <c r="H22" s="58"/>
      <c r="I22" s="58"/>
      <c r="J22" s="58"/>
      <c r="K22" s="58"/>
      <c r="L22" s="58"/>
    </row>
    <row r="23" spans="1:20" ht="12.95" customHeight="1" x14ac:dyDescent="0.2">
      <c r="A23" s="660"/>
      <c r="B23" s="660"/>
      <c r="C23" s="660"/>
      <c r="D23" s="660"/>
      <c r="E23" s="660"/>
      <c r="F23" s="660"/>
      <c r="G23" s="660"/>
      <c r="H23" s="660"/>
      <c r="I23" s="660"/>
      <c r="J23" s="660"/>
      <c r="K23" s="660"/>
      <c r="L23" s="59"/>
    </row>
    <row r="24" spans="1:20" s="8" customFormat="1" ht="15" customHeight="1" x14ac:dyDescent="0.2">
      <c r="A24" s="51" t="s">
        <v>348</v>
      </c>
      <c r="B24" s="192"/>
      <c r="C24" s="51"/>
      <c r="D24" s="51"/>
      <c r="E24" s="51"/>
      <c r="F24" s="51"/>
      <c r="G24" s="51"/>
      <c r="H24" s="51"/>
      <c r="I24" s="51"/>
      <c r="J24" s="51"/>
      <c r="K24" s="51"/>
      <c r="L24" s="187"/>
    </row>
    <row r="25" spans="1:20" s="8" customFormat="1" ht="12.95" customHeight="1" x14ac:dyDescent="0.2">
      <c r="A25" s="659" t="s">
        <v>436</v>
      </c>
      <c r="B25" s="659"/>
      <c r="C25" s="659"/>
      <c r="D25" s="659"/>
      <c r="E25" s="659"/>
      <c r="F25" s="659"/>
      <c r="G25" s="659"/>
      <c r="H25" s="659"/>
      <c r="I25" s="659"/>
      <c r="J25" s="659"/>
      <c r="K25" s="659"/>
      <c r="L25" s="659"/>
    </row>
    <row r="26" spans="1:20" s="8" customFormat="1" ht="15" x14ac:dyDescent="0.2">
      <c r="A26" s="191" t="s">
        <v>434</v>
      </c>
      <c r="B26" s="191"/>
      <c r="C26" s="187"/>
      <c r="D26" s="187"/>
      <c r="E26" s="187"/>
      <c r="F26" s="187"/>
      <c r="G26" s="187"/>
      <c r="H26" s="187"/>
      <c r="I26" s="187"/>
      <c r="J26" s="187"/>
      <c r="K26" s="187"/>
      <c r="L26" s="187"/>
    </row>
    <row r="27" spans="1:20" s="8" customFormat="1" ht="15" x14ac:dyDescent="0.2">
      <c r="A27" s="191" t="s">
        <v>435</v>
      </c>
      <c r="B27" s="187"/>
      <c r="C27" s="187"/>
      <c r="D27" s="187"/>
      <c r="E27" s="187"/>
      <c r="F27" s="187"/>
      <c r="G27" s="187"/>
      <c r="H27" s="187"/>
      <c r="I27" s="187"/>
      <c r="J27" s="187"/>
      <c r="K27" s="187"/>
      <c r="L27" s="187"/>
    </row>
  </sheetData>
  <sheetProtection algorithmName="SHA-512" hashValue="vMaRiZ5ocv/ePbXCASLCLCdYGCsyBHGxubCzz+LrUdS0qAxgBWy/vMzgRFLzYFFfa9NK7j4Cd0Hr03tVX1gYkw==" saltValue="lmjB9S2jnuiZABLdPuAPAw==" spinCount="100000" sheet="1" objects="1" scenarios="1" selectLockedCells="1"/>
  <mergeCells count="50">
    <mergeCell ref="L17:M17"/>
    <mergeCell ref="Q17:R17"/>
    <mergeCell ref="G17:H17"/>
    <mergeCell ref="A3:C8"/>
    <mergeCell ref="N3:R4"/>
    <mergeCell ref="D3:M3"/>
    <mergeCell ref="G15:H16"/>
    <mergeCell ref="L15:M16"/>
    <mergeCell ref="Q15:R16"/>
    <mergeCell ref="D4:H4"/>
    <mergeCell ref="I4:M4"/>
    <mergeCell ref="H9:H14"/>
    <mergeCell ref="B12:C12"/>
    <mergeCell ref="Q5:Q8"/>
    <mergeCell ref="B9:C9"/>
    <mergeCell ref="R5:R8"/>
    <mergeCell ref="A20:C20"/>
    <mergeCell ref="A21:C21"/>
    <mergeCell ref="A15:A16"/>
    <mergeCell ref="A17:C17"/>
    <mergeCell ref="A9:A14"/>
    <mergeCell ref="B13:C13"/>
    <mergeCell ref="B14:C14"/>
    <mergeCell ref="B15:C15"/>
    <mergeCell ref="B16:C16"/>
    <mergeCell ref="B10:C10"/>
    <mergeCell ref="B11:C11"/>
    <mergeCell ref="A18:C18"/>
    <mergeCell ref="A19:C19"/>
    <mergeCell ref="N5:N8"/>
    <mergeCell ref="O5:O8"/>
    <mergeCell ref="P5:P8"/>
    <mergeCell ref="M9:M14"/>
    <mergeCell ref="R9:R14"/>
    <mergeCell ref="A2:H2"/>
    <mergeCell ref="A1:N1"/>
    <mergeCell ref="A25:L25"/>
    <mergeCell ref="A23:K23"/>
    <mergeCell ref="P1:R1"/>
    <mergeCell ref="P2:R2"/>
    <mergeCell ref="D5:D8"/>
    <mergeCell ref="E5:E8"/>
    <mergeCell ref="F5:F8"/>
    <mergeCell ref="G5:G8"/>
    <mergeCell ref="H5:H8"/>
    <mergeCell ref="I5:I8"/>
    <mergeCell ref="J5:J8"/>
    <mergeCell ref="K5:K8"/>
    <mergeCell ref="L5:L8"/>
    <mergeCell ref="M5:M8"/>
  </mergeCells>
  <dataValidations count="1">
    <dataValidation type="decimal" operator="greaterThan" allowBlank="1" showErrorMessage="1" errorTitle="CHYBA | ERROR" error="Zadejte kladné číslo | Enter a positive number" sqref="D9:G14 D15:F21 G18:G21 H19 I9:K21 L9:L14 L18:L21 M19 N9:P21 Q9:Q14 Q18:Q21 R19">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sheetPr>
  <dimension ref="A1:AB1617"/>
  <sheetViews>
    <sheetView showGridLines="0" zoomScale="80" zoomScaleNormal="80" zoomScalePageLayoutView="50" workbookViewId="0">
      <selection activeCell="C8" sqref="C8:D8"/>
    </sheetView>
  </sheetViews>
  <sheetFormatPr defaultRowHeight="12.75" x14ac:dyDescent="0.2"/>
  <cols>
    <col min="1" max="1" width="14.7109375" style="23" customWidth="1"/>
    <col min="2" max="2" width="23.5703125" style="26" customWidth="1"/>
    <col min="3" max="3" width="14.7109375" style="23" customWidth="1"/>
    <col min="4" max="4" width="8.7109375" style="23" customWidth="1"/>
    <col min="5" max="5" width="16.28515625" style="23" customWidth="1"/>
    <col min="6" max="13" width="13.7109375" style="23" customWidth="1"/>
    <col min="14" max="14" width="13.7109375" style="16" customWidth="1"/>
    <col min="15" max="15" width="16" style="16" hidden="1" customWidth="1"/>
    <col min="16" max="16" width="9" style="16" customWidth="1"/>
    <col min="17" max="17" width="12.7109375" style="16" hidden="1" customWidth="1"/>
    <col min="18" max="253" width="9.140625" style="16"/>
    <col min="254" max="254" width="7.28515625" style="16" customWidth="1"/>
    <col min="255" max="255" width="19" style="16" customWidth="1"/>
    <col min="256" max="256" width="10.7109375" style="16" customWidth="1"/>
    <col min="257" max="257" width="9" style="16" customWidth="1"/>
    <col min="258" max="258" width="17" style="16" customWidth="1"/>
    <col min="259" max="267" width="8.7109375" style="16" customWidth="1"/>
    <col min="268" max="268" width="0" style="16" hidden="1" customWidth="1"/>
    <col min="269" max="269" width="9" style="16" customWidth="1"/>
    <col min="270" max="509" width="9.140625" style="16"/>
    <col min="510" max="510" width="7.28515625" style="16" customWidth="1"/>
    <col min="511" max="511" width="19" style="16" customWidth="1"/>
    <col min="512" max="512" width="10.7109375" style="16" customWidth="1"/>
    <col min="513" max="513" width="9" style="16" customWidth="1"/>
    <col min="514" max="514" width="17" style="16" customWidth="1"/>
    <col min="515" max="523" width="8.7109375" style="16" customWidth="1"/>
    <col min="524" max="524" width="0" style="16" hidden="1" customWidth="1"/>
    <col min="525" max="525" width="9" style="16" customWidth="1"/>
    <col min="526" max="765" width="9.140625" style="16"/>
    <col min="766" max="766" width="7.28515625" style="16" customWidth="1"/>
    <col min="767" max="767" width="19" style="16" customWidth="1"/>
    <col min="768" max="768" width="10.7109375" style="16" customWidth="1"/>
    <col min="769" max="769" width="9" style="16" customWidth="1"/>
    <col min="770" max="770" width="17" style="16" customWidth="1"/>
    <col min="771" max="779" width="8.7109375" style="16" customWidth="1"/>
    <col min="780" max="780" width="0" style="16" hidden="1" customWidth="1"/>
    <col min="781" max="781" width="9" style="16" customWidth="1"/>
    <col min="782" max="1021" width="9.140625" style="16"/>
    <col min="1022" max="1022" width="7.28515625" style="16" customWidth="1"/>
    <col min="1023" max="1023" width="19" style="16" customWidth="1"/>
    <col min="1024" max="1024" width="10.7109375" style="16" customWidth="1"/>
    <col min="1025" max="1025" width="9" style="16" customWidth="1"/>
    <col min="1026" max="1026" width="17" style="16" customWidth="1"/>
    <col min="1027" max="1035" width="8.7109375" style="16" customWidth="1"/>
    <col min="1036" max="1036" width="0" style="16" hidden="1" customWidth="1"/>
    <col min="1037" max="1037" width="9" style="16" customWidth="1"/>
    <col min="1038" max="1277" width="9.140625" style="16"/>
    <col min="1278" max="1278" width="7.28515625" style="16" customWidth="1"/>
    <col min="1279" max="1279" width="19" style="16" customWidth="1"/>
    <col min="1280" max="1280" width="10.7109375" style="16" customWidth="1"/>
    <col min="1281" max="1281" width="9" style="16" customWidth="1"/>
    <col min="1282" max="1282" width="17" style="16" customWidth="1"/>
    <col min="1283" max="1291" width="8.7109375" style="16" customWidth="1"/>
    <col min="1292" max="1292" width="0" style="16" hidden="1" customWidth="1"/>
    <col min="1293" max="1293" width="9" style="16" customWidth="1"/>
    <col min="1294" max="1533" width="9.140625" style="16"/>
    <col min="1534" max="1534" width="7.28515625" style="16" customWidth="1"/>
    <col min="1535" max="1535" width="19" style="16" customWidth="1"/>
    <col min="1536" max="1536" width="10.7109375" style="16" customWidth="1"/>
    <col min="1537" max="1537" width="9" style="16" customWidth="1"/>
    <col min="1538" max="1538" width="17" style="16" customWidth="1"/>
    <col min="1539" max="1547" width="8.7109375" style="16" customWidth="1"/>
    <col min="1548" max="1548" width="0" style="16" hidden="1" customWidth="1"/>
    <col min="1549" max="1549" width="9" style="16" customWidth="1"/>
    <col min="1550" max="1789" width="9.140625" style="16"/>
    <col min="1790" max="1790" width="7.28515625" style="16" customWidth="1"/>
    <col min="1791" max="1791" width="19" style="16" customWidth="1"/>
    <col min="1792" max="1792" width="10.7109375" style="16" customWidth="1"/>
    <col min="1793" max="1793" width="9" style="16" customWidth="1"/>
    <col min="1794" max="1794" width="17" style="16" customWidth="1"/>
    <col min="1795" max="1803" width="8.7109375" style="16" customWidth="1"/>
    <col min="1804" max="1804" width="0" style="16" hidden="1" customWidth="1"/>
    <col min="1805" max="1805" width="9" style="16" customWidth="1"/>
    <col min="1806" max="2045" width="9.140625" style="16"/>
    <col min="2046" max="2046" width="7.28515625" style="16" customWidth="1"/>
    <col min="2047" max="2047" width="19" style="16" customWidth="1"/>
    <col min="2048" max="2048" width="10.7109375" style="16" customWidth="1"/>
    <col min="2049" max="2049" width="9" style="16" customWidth="1"/>
    <col min="2050" max="2050" width="17" style="16" customWidth="1"/>
    <col min="2051" max="2059" width="8.7109375" style="16" customWidth="1"/>
    <col min="2060" max="2060" width="0" style="16" hidden="1" customWidth="1"/>
    <col min="2061" max="2061" width="9" style="16" customWidth="1"/>
    <col min="2062" max="2301" width="9.140625" style="16"/>
    <col min="2302" max="2302" width="7.28515625" style="16" customWidth="1"/>
    <col min="2303" max="2303" width="19" style="16" customWidth="1"/>
    <col min="2304" max="2304" width="10.7109375" style="16" customWidth="1"/>
    <col min="2305" max="2305" width="9" style="16" customWidth="1"/>
    <col min="2306" max="2306" width="17" style="16" customWidth="1"/>
    <col min="2307" max="2315" width="8.7109375" style="16" customWidth="1"/>
    <col min="2316" max="2316" width="0" style="16" hidden="1" customWidth="1"/>
    <col min="2317" max="2317" width="9" style="16" customWidth="1"/>
    <col min="2318" max="2557" width="9.140625" style="16"/>
    <col min="2558" max="2558" width="7.28515625" style="16" customWidth="1"/>
    <col min="2559" max="2559" width="19" style="16" customWidth="1"/>
    <col min="2560" max="2560" width="10.7109375" style="16" customWidth="1"/>
    <col min="2561" max="2561" width="9" style="16" customWidth="1"/>
    <col min="2562" max="2562" width="17" style="16" customWidth="1"/>
    <col min="2563" max="2571" width="8.7109375" style="16" customWidth="1"/>
    <col min="2572" max="2572" width="0" style="16" hidden="1" customWidth="1"/>
    <col min="2573" max="2573" width="9" style="16" customWidth="1"/>
    <col min="2574" max="2813" width="9.140625" style="16"/>
    <col min="2814" max="2814" width="7.28515625" style="16" customWidth="1"/>
    <col min="2815" max="2815" width="19" style="16" customWidth="1"/>
    <col min="2816" max="2816" width="10.7109375" style="16" customWidth="1"/>
    <col min="2817" max="2817" width="9" style="16" customWidth="1"/>
    <col min="2818" max="2818" width="17" style="16" customWidth="1"/>
    <col min="2819" max="2827" width="8.7109375" style="16" customWidth="1"/>
    <col min="2828" max="2828" width="0" style="16" hidden="1" customWidth="1"/>
    <col min="2829" max="2829" width="9" style="16" customWidth="1"/>
    <col min="2830" max="3069" width="9.140625" style="16"/>
    <col min="3070" max="3070" width="7.28515625" style="16" customWidth="1"/>
    <col min="3071" max="3071" width="19" style="16" customWidth="1"/>
    <col min="3072" max="3072" width="10.7109375" style="16" customWidth="1"/>
    <col min="3073" max="3073" width="9" style="16" customWidth="1"/>
    <col min="3074" max="3074" width="17" style="16" customWidth="1"/>
    <col min="3075" max="3083" width="8.7109375" style="16" customWidth="1"/>
    <col min="3084" max="3084" width="0" style="16" hidden="1" customWidth="1"/>
    <col min="3085" max="3085" width="9" style="16" customWidth="1"/>
    <col min="3086" max="3325" width="9.140625" style="16"/>
    <col min="3326" max="3326" width="7.28515625" style="16" customWidth="1"/>
    <col min="3327" max="3327" width="19" style="16" customWidth="1"/>
    <col min="3328" max="3328" width="10.7109375" style="16" customWidth="1"/>
    <col min="3329" max="3329" width="9" style="16" customWidth="1"/>
    <col min="3330" max="3330" width="17" style="16" customWidth="1"/>
    <col min="3331" max="3339" width="8.7109375" style="16" customWidth="1"/>
    <col min="3340" max="3340" width="0" style="16" hidden="1" customWidth="1"/>
    <col min="3341" max="3341" width="9" style="16" customWidth="1"/>
    <col min="3342" max="3581" width="9.140625" style="16"/>
    <col min="3582" max="3582" width="7.28515625" style="16" customWidth="1"/>
    <col min="3583" max="3583" width="19" style="16" customWidth="1"/>
    <col min="3584" max="3584" width="10.7109375" style="16" customWidth="1"/>
    <col min="3585" max="3585" width="9" style="16" customWidth="1"/>
    <col min="3586" max="3586" width="17" style="16" customWidth="1"/>
    <col min="3587" max="3595" width="8.7109375" style="16" customWidth="1"/>
    <col min="3596" max="3596" width="0" style="16" hidden="1" customWidth="1"/>
    <col min="3597" max="3597" width="9" style="16" customWidth="1"/>
    <col min="3598" max="3837" width="9.140625" style="16"/>
    <col min="3838" max="3838" width="7.28515625" style="16" customWidth="1"/>
    <col min="3839" max="3839" width="19" style="16" customWidth="1"/>
    <col min="3840" max="3840" width="10.7109375" style="16" customWidth="1"/>
    <col min="3841" max="3841" width="9" style="16" customWidth="1"/>
    <col min="3842" max="3842" width="17" style="16" customWidth="1"/>
    <col min="3843" max="3851" width="8.7109375" style="16" customWidth="1"/>
    <col min="3852" max="3852" width="0" style="16" hidden="1" customWidth="1"/>
    <col min="3853" max="3853" width="9" style="16" customWidth="1"/>
    <col min="3854" max="4093" width="9.140625" style="16"/>
    <col min="4094" max="4094" width="7.28515625" style="16" customWidth="1"/>
    <col min="4095" max="4095" width="19" style="16" customWidth="1"/>
    <col min="4096" max="4096" width="10.7109375" style="16" customWidth="1"/>
    <col min="4097" max="4097" width="9" style="16" customWidth="1"/>
    <col min="4098" max="4098" width="17" style="16" customWidth="1"/>
    <col min="4099" max="4107" width="8.7109375" style="16" customWidth="1"/>
    <col min="4108" max="4108" width="0" style="16" hidden="1" customWidth="1"/>
    <col min="4109" max="4109" width="9" style="16" customWidth="1"/>
    <col min="4110" max="4349" width="9.140625" style="16"/>
    <col min="4350" max="4350" width="7.28515625" style="16" customWidth="1"/>
    <col min="4351" max="4351" width="19" style="16" customWidth="1"/>
    <col min="4352" max="4352" width="10.7109375" style="16" customWidth="1"/>
    <col min="4353" max="4353" width="9" style="16" customWidth="1"/>
    <col min="4354" max="4354" width="17" style="16" customWidth="1"/>
    <col min="4355" max="4363" width="8.7109375" style="16" customWidth="1"/>
    <col min="4364" max="4364" width="0" style="16" hidden="1" customWidth="1"/>
    <col min="4365" max="4365" width="9" style="16" customWidth="1"/>
    <col min="4366" max="4605" width="9.140625" style="16"/>
    <col min="4606" max="4606" width="7.28515625" style="16" customWidth="1"/>
    <col min="4607" max="4607" width="19" style="16" customWidth="1"/>
    <col min="4608" max="4608" width="10.7109375" style="16" customWidth="1"/>
    <col min="4609" max="4609" width="9" style="16" customWidth="1"/>
    <col min="4610" max="4610" width="17" style="16" customWidth="1"/>
    <col min="4611" max="4619" width="8.7109375" style="16" customWidth="1"/>
    <col min="4620" max="4620" width="0" style="16" hidden="1" customWidth="1"/>
    <col min="4621" max="4621" width="9" style="16" customWidth="1"/>
    <col min="4622" max="4861" width="9.140625" style="16"/>
    <col min="4862" max="4862" width="7.28515625" style="16" customWidth="1"/>
    <col min="4863" max="4863" width="19" style="16" customWidth="1"/>
    <col min="4864" max="4864" width="10.7109375" style="16" customWidth="1"/>
    <col min="4865" max="4865" width="9" style="16" customWidth="1"/>
    <col min="4866" max="4866" width="17" style="16" customWidth="1"/>
    <col min="4867" max="4875" width="8.7109375" style="16" customWidth="1"/>
    <col min="4876" max="4876" width="0" style="16" hidden="1" customWidth="1"/>
    <col min="4877" max="4877" width="9" style="16" customWidth="1"/>
    <col min="4878" max="5117" width="9.140625" style="16"/>
    <col min="5118" max="5118" width="7.28515625" style="16" customWidth="1"/>
    <col min="5119" max="5119" width="19" style="16" customWidth="1"/>
    <col min="5120" max="5120" width="10.7109375" style="16" customWidth="1"/>
    <col min="5121" max="5121" width="9" style="16" customWidth="1"/>
    <col min="5122" max="5122" width="17" style="16" customWidth="1"/>
    <col min="5123" max="5131" width="8.7109375" style="16" customWidth="1"/>
    <col min="5132" max="5132" width="0" style="16" hidden="1" customWidth="1"/>
    <col min="5133" max="5133" width="9" style="16" customWidth="1"/>
    <col min="5134" max="5373" width="9.140625" style="16"/>
    <col min="5374" max="5374" width="7.28515625" style="16" customWidth="1"/>
    <col min="5375" max="5375" width="19" style="16" customWidth="1"/>
    <col min="5376" max="5376" width="10.7109375" style="16" customWidth="1"/>
    <col min="5377" max="5377" width="9" style="16" customWidth="1"/>
    <col min="5378" max="5378" width="17" style="16" customWidth="1"/>
    <col min="5379" max="5387" width="8.7109375" style="16" customWidth="1"/>
    <col min="5388" max="5388" width="0" style="16" hidden="1" customWidth="1"/>
    <col min="5389" max="5389" width="9" style="16" customWidth="1"/>
    <col min="5390" max="5629" width="9.140625" style="16"/>
    <col min="5630" max="5630" width="7.28515625" style="16" customWidth="1"/>
    <col min="5631" max="5631" width="19" style="16" customWidth="1"/>
    <col min="5632" max="5632" width="10.7109375" style="16" customWidth="1"/>
    <col min="5633" max="5633" width="9" style="16" customWidth="1"/>
    <col min="5634" max="5634" width="17" style="16" customWidth="1"/>
    <col min="5635" max="5643" width="8.7109375" style="16" customWidth="1"/>
    <col min="5644" max="5644" width="0" style="16" hidden="1" customWidth="1"/>
    <col min="5645" max="5645" width="9" style="16" customWidth="1"/>
    <col min="5646" max="5885" width="9.140625" style="16"/>
    <col min="5886" max="5886" width="7.28515625" style="16" customWidth="1"/>
    <col min="5887" max="5887" width="19" style="16" customWidth="1"/>
    <col min="5888" max="5888" width="10.7109375" style="16" customWidth="1"/>
    <col min="5889" max="5889" width="9" style="16" customWidth="1"/>
    <col min="5890" max="5890" width="17" style="16" customWidth="1"/>
    <col min="5891" max="5899" width="8.7109375" style="16" customWidth="1"/>
    <col min="5900" max="5900" width="0" style="16" hidden="1" customWidth="1"/>
    <col min="5901" max="5901" width="9" style="16" customWidth="1"/>
    <col min="5902" max="6141" width="9.140625" style="16"/>
    <col min="6142" max="6142" width="7.28515625" style="16" customWidth="1"/>
    <col min="6143" max="6143" width="19" style="16" customWidth="1"/>
    <col min="6144" max="6144" width="10.7109375" style="16" customWidth="1"/>
    <col min="6145" max="6145" width="9" style="16" customWidth="1"/>
    <col min="6146" max="6146" width="17" style="16" customWidth="1"/>
    <col min="6147" max="6155" width="8.7109375" style="16" customWidth="1"/>
    <col min="6156" max="6156" width="0" style="16" hidden="1" customWidth="1"/>
    <col min="6157" max="6157" width="9" style="16" customWidth="1"/>
    <col min="6158" max="6397" width="9.140625" style="16"/>
    <col min="6398" max="6398" width="7.28515625" style="16" customWidth="1"/>
    <col min="6399" max="6399" width="19" style="16" customWidth="1"/>
    <col min="6400" max="6400" width="10.7109375" style="16" customWidth="1"/>
    <col min="6401" max="6401" width="9" style="16" customWidth="1"/>
    <col min="6402" max="6402" width="17" style="16" customWidth="1"/>
    <col min="6403" max="6411" width="8.7109375" style="16" customWidth="1"/>
    <col min="6412" max="6412" width="0" style="16" hidden="1" customWidth="1"/>
    <col min="6413" max="6413" width="9" style="16" customWidth="1"/>
    <col min="6414" max="6653" width="9.140625" style="16"/>
    <col min="6654" max="6654" width="7.28515625" style="16" customWidth="1"/>
    <col min="6655" max="6655" width="19" style="16" customWidth="1"/>
    <col min="6656" max="6656" width="10.7109375" style="16" customWidth="1"/>
    <col min="6657" max="6657" width="9" style="16" customWidth="1"/>
    <col min="6658" max="6658" width="17" style="16" customWidth="1"/>
    <col min="6659" max="6667" width="8.7109375" style="16" customWidth="1"/>
    <col min="6668" max="6668" width="0" style="16" hidden="1" customWidth="1"/>
    <col min="6669" max="6669" width="9" style="16" customWidth="1"/>
    <col min="6670" max="6909" width="9.140625" style="16"/>
    <col min="6910" max="6910" width="7.28515625" style="16" customWidth="1"/>
    <col min="6911" max="6911" width="19" style="16" customWidth="1"/>
    <col min="6912" max="6912" width="10.7109375" style="16" customWidth="1"/>
    <col min="6913" max="6913" width="9" style="16" customWidth="1"/>
    <col min="6914" max="6914" width="17" style="16" customWidth="1"/>
    <col min="6915" max="6923" width="8.7109375" style="16" customWidth="1"/>
    <col min="6924" max="6924" width="0" style="16" hidden="1" customWidth="1"/>
    <col min="6925" max="6925" width="9" style="16" customWidth="1"/>
    <col min="6926" max="7165" width="9.140625" style="16"/>
    <col min="7166" max="7166" width="7.28515625" style="16" customWidth="1"/>
    <col min="7167" max="7167" width="19" style="16" customWidth="1"/>
    <col min="7168" max="7168" width="10.7109375" style="16" customWidth="1"/>
    <col min="7169" max="7169" width="9" style="16" customWidth="1"/>
    <col min="7170" max="7170" width="17" style="16" customWidth="1"/>
    <col min="7171" max="7179" width="8.7109375" style="16" customWidth="1"/>
    <col min="7180" max="7180" width="0" style="16" hidden="1" customWidth="1"/>
    <col min="7181" max="7181" width="9" style="16" customWidth="1"/>
    <col min="7182" max="7421" width="9.140625" style="16"/>
    <col min="7422" max="7422" width="7.28515625" style="16" customWidth="1"/>
    <col min="7423" max="7423" width="19" style="16" customWidth="1"/>
    <col min="7424" max="7424" width="10.7109375" style="16" customWidth="1"/>
    <col min="7425" max="7425" width="9" style="16" customWidth="1"/>
    <col min="7426" max="7426" width="17" style="16" customWidth="1"/>
    <col min="7427" max="7435" width="8.7109375" style="16" customWidth="1"/>
    <col min="7436" max="7436" width="0" style="16" hidden="1" customWidth="1"/>
    <col min="7437" max="7437" width="9" style="16" customWidth="1"/>
    <col min="7438" max="7677" width="9.140625" style="16"/>
    <col min="7678" max="7678" width="7.28515625" style="16" customWidth="1"/>
    <col min="7679" max="7679" width="19" style="16" customWidth="1"/>
    <col min="7680" max="7680" width="10.7109375" style="16" customWidth="1"/>
    <col min="7681" max="7681" width="9" style="16" customWidth="1"/>
    <col min="7682" max="7682" width="17" style="16" customWidth="1"/>
    <col min="7683" max="7691" width="8.7109375" style="16" customWidth="1"/>
    <col min="7692" max="7692" width="0" style="16" hidden="1" customWidth="1"/>
    <col min="7693" max="7693" width="9" style="16" customWidth="1"/>
    <col min="7694" max="7933" width="9.140625" style="16"/>
    <col min="7934" max="7934" width="7.28515625" style="16" customWidth="1"/>
    <col min="7935" max="7935" width="19" style="16" customWidth="1"/>
    <col min="7936" max="7936" width="10.7109375" style="16" customWidth="1"/>
    <col min="7937" max="7937" width="9" style="16" customWidth="1"/>
    <col min="7938" max="7938" width="17" style="16" customWidth="1"/>
    <col min="7939" max="7947" width="8.7109375" style="16" customWidth="1"/>
    <col min="7948" max="7948" width="0" style="16" hidden="1" customWidth="1"/>
    <col min="7949" max="7949" width="9" style="16" customWidth="1"/>
    <col min="7950" max="8189" width="9.140625" style="16"/>
    <col min="8190" max="8190" width="7.28515625" style="16" customWidth="1"/>
    <col min="8191" max="8191" width="19" style="16" customWidth="1"/>
    <col min="8192" max="8192" width="10.7109375" style="16" customWidth="1"/>
    <col min="8193" max="8193" width="9" style="16" customWidth="1"/>
    <col min="8194" max="8194" width="17" style="16" customWidth="1"/>
    <col min="8195" max="8203" width="8.7109375" style="16" customWidth="1"/>
    <col min="8204" max="8204" width="0" style="16" hidden="1" customWidth="1"/>
    <col min="8205" max="8205" width="9" style="16" customWidth="1"/>
    <col min="8206" max="8445" width="9.140625" style="16"/>
    <col min="8446" max="8446" width="7.28515625" style="16" customWidth="1"/>
    <col min="8447" max="8447" width="19" style="16" customWidth="1"/>
    <col min="8448" max="8448" width="10.7109375" style="16" customWidth="1"/>
    <col min="8449" max="8449" width="9" style="16" customWidth="1"/>
    <col min="8450" max="8450" width="17" style="16" customWidth="1"/>
    <col min="8451" max="8459" width="8.7109375" style="16" customWidth="1"/>
    <col min="8460" max="8460" width="0" style="16" hidden="1" customWidth="1"/>
    <col min="8461" max="8461" width="9" style="16" customWidth="1"/>
    <col min="8462" max="8701" width="9.140625" style="16"/>
    <col min="8702" max="8702" width="7.28515625" style="16" customWidth="1"/>
    <col min="8703" max="8703" width="19" style="16" customWidth="1"/>
    <col min="8704" max="8704" width="10.7109375" style="16" customWidth="1"/>
    <col min="8705" max="8705" width="9" style="16" customWidth="1"/>
    <col min="8706" max="8706" width="17" style="16" customWidth="1"/>
    <col min="8707" max="8715" width="8.7109375" style="16" customWidth="1"/>
    <col min="8716" max="8716" width="0" style="16" hidden="1" customWidth="1"/>
    <col min="8717" max="8717" width="9" style="16" customWidth="1"/>
    <col min="8718" max="8957" width="9.140625" style="16"/>
    <col min="8958" max="8958" width="7.28515625" style="16" customWidth="1"/>
    <col min="8959" max="8959" width="19" style="16" customWidth="1"/>
    <col min="8960" max="8960" width="10.7109375" style="16" customWidth="1"/>
    <col min="8961" max="8961" width="9" style="16" customWidth="1"/>
    <col min="8962" max="8962" width="17" style="16" customWidth="1"/>
    <col min="8963" max="8971" width="8.7109375" style="16" customWidth="1"/>
    <col min="8972" max="8972" width="0" style="16" hidden="1" customWidth="1"/>
    <col min="8973" max="8973" width="9" style="16" customWidth="1"/>
    <col min="8974" max="9213" width="9.140625" style="16"/>
    <col min="9214" max="9214" width="7.28515625" style="16" customWidth="1"/>
    <col min="9215" max="9215" width="19" style="16" customWidth="1"/>
    <col min="9216" max="9216" width="10.7109375" style="16" customWidth="1"/>
    <col min="9217" max="9217" width="9" style="16" customWidth="1"/>
    <col min="9218" max="9218" width="17" style="16" customWidth="1"/>
    <col min="9219" max="9227" width="8.7109375" style="16" customWidth="1"/>
    <col min="9228" max="9228" width="0" style="16" hidden="1" customWidth="1"/>
    <col min="9229" max="9229" width="9" style="16" customWidth="1"/>
    <col min="9230" max="9469" width="9.140625" style="16"/>
    <col min="9470" max="9470" width="7.28515625" style="16" customWidth="1"/>
    <col min="9471" max="9471" width="19" style="16" customWidth="1"/>
    <col min="9472" max="9472" width="10.7109375" style="16" customWidth="1"/>
    <col min="9473" max="9473" width="9" style="16" customWidth="1"/>
    <col min="9474" max="9474" width="17" style="16" customWidth="1"/>
    <col min="9475" max="9483" width="8.7109375" style="16" customWidth="1"/>
    <col min="9484" max="9484" width="0" style="16" hidden="1" customWidth="1"/>
    <col min="9485" max="9485" width="9" style="16" customWidth="1"/>
    <col min="9486" max="9725" width="9.140625" style="16"/>
    <col min="9726" max="9726" width="7.28515625" style="16" customWidth="1"/>
    <col min="9727" max="9727" width="19" style="16" customWidth="1"/>
    <col min="9728" max="9728" width="10.7109375" style="16" customWidth="1"/>
    <col min="9729" max="9729" width="9" style="16" customWidth="1"/>
    <col min="9730" max="9730" width="17" style="16" customWidth="1"/>
    <col min="9731" max="9739" width="8.7109375" style="16" customWidth="1"/>
    <col min="9740" max="9740" width="0" style="16" hidden="1" customWidth="1"/>
    <col min="9741" max="9741" width="9" style="16" customWidth="1"/>
    <col min="9742" max="9981" width="9.140625" style="16"/>
    <col min="9982" max="9982" width="7.28515625" style="16" customWidth="1"/>
    <col min="9983" max="9983" width="19" style="16" customWidth="1"/>
    <col min="9984" max="9984" width="10.7109375" style="16" customWidth="1"/>
    <col min="9985" max="9985" width="9" style="16" customWidth="1"/>
    <col min="9986" max="9986" width="17" style="16" customWidth="1"/>
    <col min="9987" max="9995" width="8.7109375" style="16" customWidth="1"/>
    <col min="9996" max="9996" width="0" style="16" hidden="1" customWidth="1"/>
    <col min="9997" max="9997" width="9" style="16" customWidth="1"/>
    <col min="9998" max="10237" width="9.140625" style="16"/>
    <col min="10238" max="10238" width="7.28515625" style="16" customWidth="1"/>
    <col min="10239" max="10239" width="19" style="16" customWidth="1"/>
    <col min="10240" max="10240" width="10.7109375" style="16" customWidth="1"/>
    <col min="10241" max="10241" width="9" style="16" customWidth="1"/>
    <col min="10242" max="10242" width="17" style="16" customWidth="1"/>
    <col min="10243" max="10251" width="8.7109375" style="16" customWidth="1"/>
    <col min="10252" max="10252" width="0" style="16" hidden="1" customWidth="1"/>
    <col min="10253" max="10253" width="9" style="16" customWidth="1"/>
    <col min="10254" max="10493" width="9.140625" style="16"/>
    <col min="10494" max="10494" width="7.28515625" style="16" customWidth="1"/>
    <col min="10495" max="10495" width="19" style="16" customWidth="1"/>
    <col min="10496" max="10496" width="10.7109375" style="16" customWidth="1"/>
    <col min="10497" max="10497" width="9" style="16" customWidth="1"/>
    <col min="10498" max="10498" width="17" style="16" customWidth="1"/>
    <col min="10499" max="10507" width="8.7109375" style="16" customWidth="1"/>
    <col min="10508" max="10508" width="0" style="16" hidden="1" customWidth="1"/>
    <col min="10509" max="10509" width="9" style="16" customWidth="1"/>
    <col min="10510" max="10749" width="9.140625" style="16"/>
    <col min="10750" max="10750" width="7.28515625" style="16" customWidth="1"/>
    <col min="10751" max="10751" width="19" style="16" customWidth="1"/>
    <col min="10752" max="10752" width="10.7109375" style="16" customWidth="1"/>
    <col min="10753" max="10753" width="9" style="16" customWidth="1"/>
    <col min="10754" max="10754" width="17" style="16" customWidth="1"/>
    <col min="10755" max="10763" width="8.7109375" style="16" customWidth="1"/>
    <col min="10764" max="10764" width="0" style="16" hidden="1" customWidth="1"/>
    <col min="10765" max="10765" width="9" style="16" customWidth="1"/>
    <col min="10766" max="11005" width="9.140625" style="16"/>
    <col min="11006" max="11006" width="7.28515625" style="16" customWidth="1"/>
    <col min="11007" max="11007" width="19" style="16" customWidth="1"/>
    <col min="11008" max="11008" width="10.7109375" style="16" customWidth="1"/>
    <col min="11009" max="11009" width="9" style="16" customWidth="1"/>
    <col min="11010" max="11010" width="17" style="16" customWidth="1"/>
    <col min="11011" max="11019" width="8.7109375" style="16" customWidth="1"/>
    <col min="11020" max="11020" width="0" style="16" hidden="1" customWidth="1"/>
    <col min="11021" max="11021" width="9" style="16" customWidth="1"/>
    <col min="11022" max="11261" width="9.140625" style="16"/>
    <col min="11262" max="11262" width="7.28515625" style="16" customWidth="1"/>
    <col min="11263" max="11263" width="19" style="16" customWidth="1"/>
    <col min="11264" max="11264" width="10.7109375" style="16" customWidth="1"/>
    <col min="11265" max="11265" width="9" style="16" customWidth="1"/>
    <col min="11266" max="11266" width="17" style="16" customWidth="1"/>
    <col min="11267" max="11275" width="8.7109375" style="16" customWidth="1"/>
    <col min="11276" max="11276" width="0" style="16" hidden="1" customWidth="1"/>
    <col min="11277" max="11277" width="9" style="16" customWidth="1"/>
    <col min="11278" max="11517" width="9.140625" style="16"/>
    <col min="11518" max="11518" width="7.28515625" style="16" customWidth="1"/>
    <col min="11519" max="11519" width="19" style="16" customWidth="1"/>
    <col min="11520" max="11520" width="10.7109375" style="16" customWidth="1"/>
    <col min="11521" max="11521" width="9" style="16" customWidth="1"/>
    <col min="11522" max="11522" width="17" style="16" customWidth="1"/>
    <col min="11523" max="11531" width="8.7109375" style="16" customWidth="1"/>
    <col min="11532" max="11532" width="0" style="16" hidden="1" customWidth="1"/>
    <col min="11533" max="11533" width="9" style="16" customWidth="1"/>
    <col min="11534" max="11773" width="9.140625" style="16"/>
    <col min="11774" max="11774" width="7.28515625" style="16" customWidth="1"/>
    <col min="11775" max="11775" width="19" style="16" customWidth="1"/>
    <col min="11776" max="11776" width="10.7109375" style="16" customWidth="1"/>
    <col min="11777" max="11777" width="9" style="16" customWidth="1"/>
    <col min="11778" max="11778" width="17" style="16" customWidth="1"/>
    <col min="11779" max="11787" width="8.7109375" style="16" customWidth="1"/>
    <col min="11788" max="11788" width="0" style="16" hidden="1" customWidth="1"/>
    <col min="11789" max="11789" width="9" style="16" customWidth="1"/>
    <col min="11790" max="12029" width="9.140625" style="16"/>
    <col min="12030" max="12030" width="7.28515625" style="16" customWidth="1"/>
    <col min="12031" max="12031" width="19" style="16" customWidth="1"/>
    <col min="12032" max="12032" width="10.7109375" style="16" customWidth="1"/>
    <col min="12033" max="12033" width="9" style="16" customWidth="1"/>
    <col min="12034" max="12034" width="17" style="16" customWidth="1"/>
    <col min="12035" max="12043" width="8.7109375" style="16" customWidth="1"/>
    <col min="12044" max="12044" width="0" style="16" hidden="1" customWidth="1"/>
    <col min="12045" max="12045" width="9" style="16" customWidth="1"/>
    <col min="12046" max="12285" width="9.140625" style="16"/>
    <col min="12286" max="12286" width="7.28515625" style="16" customWidth="1"/>
    <col min="12287" max="12287" width="19" style="16" customWidth="1"/>
    <col min="12288" max="12288" width="10.7109375" style="16" customWidth="1"/>
    <col min="12289" max="12289" width="9" style="16" customWidth="1"/>
    <col min="12290" max="12290" width="17" style="16" customWidth="1"/>
    <col min="12291" max="12299" width="8.7109375" style="16" customWidth="1"/>
    <col min="12300" max="12300" width="0" style="16" hidden="1" customWidth="1"/>
    <col min="12301" max="12301" width="9" style="16" customWidth="1"/>
    <col min="12302" max="12541" width="9.140625" style="16"/>
    <col min="12542" max="12542" width="7.28515625" style="16" customWidth="1"/>
    <col min="12543" max="12543" width="19" style="16" customWidth="1"/>
    <col min="12544" max="12544" width="10.7109375" style="16" customWidth="1"/>
    <col min="12545" max="12545" width="9" style="16" customWidth="1"/>
    <col min="12546" max="12546" width="17" style="16" customWidth="1"/>
    <col min="12547" max="12555" width="8.7109375" style="16" customWidth="1"/>
    <col min="12556" max="12556" width="0" style="16" hidden="1" customWidth="1"/>
    <col min="12557" max="12557" width="9" style="16" customWidth="1"/>
    <col min="12558" max="12797" width="9.140625" style="16"/>
    <col min="12798" max="12798" width="7.28515625" style="16" customWidth="1"/>
    <col min="12799" max="12799" width="19" style="16" customWidth="1"/>
    <col min="12800" max="12800" width="10.7109375" style="16" customWidth="1"/>
    <col min="12801" max="12801" width="9" style="16" customWidth="1"/>
    <col min="12802" max="12802" width="17" style="16" customWidth="1"/>
    <col min="12803" max="12811" width="8.7109375" style="16" customWidth="1"/>
    <col min="12812" max="12812" width="0" style="16" hidden="1" customWidth="1"/>
    <col min="12813" max="12813" width="9" style="16" customWidth="1"/>
    <col min="12814" max="13053" width="9.140625" style="16"/>
    <col min="13054" max="13054" width="7.28515625" style="16" customWidth="1"/>
    <col min="13055" max="13055" width="19" style="16" customWidth="1"/>
    <col min="13056" max="13056" width="10.7109375" style="16" customWidth="1"/>
    <col min="13057" max="13057" width="9" style="16" customWidth="1"/>
    <col min="13058" max="13058" width="17" style="16" customWidth="1"/>
    <col min="13059" max="13067" width="8.7109375" style="16" customWidth="1"/>
    <col min="13068" max="13068" width="0" style="16" hidden="1" customWidth="1"/>
    <col min="13069" max="13069" width="9" style="16" customWidth="1"/>
    <col min="13070" max="13309" width="9.140625" style="16"/>
    <col min="13310" max="13310" width="7.28515625" style="16" customWidth="1"/>
    <col min="13311" max="13311" width="19" style="16" customWidth="1"/>
    <col min="13312" max="13312" width="10.7109375" style="16" customWidth="1"/>
    <col min="13313" max="13313" width="9" style="16" customWidth="1"/>
    <col min="13314" max="13314" width="17" style="16" customWidth="1"/>
    <col min="13315" max="13323" width="8.7109375" style="16" customWidth="1"/>
    <col min="13324" max="13324" width="0" style="16" hidden="1" customWidth="1"/>
    <col min="13325" max="13325" width="9" style="16" customWidth="1"/>
    <col min="13326" max="13565" width="9.140625" style="16"/>
    <col min="13566" max="13566" width="7.28515625" style="16" customWidth="1"/>
    <col min="13567" max="13567" width="19" style="16" customWidth="1"/>
    <col min="13568" max="13568" width="10.7109375" style="16" customWidth="1"/>
    <col min="13569" max="13569" width="9" style="16" customWidth="1"/>
    <col min="13570" max="13570" width="17" style="16" customWidth="1"/>
    <col min="13571" max="13579" width="8.7109375" style="16" customWidth="1"/>
    <col min="13580" max="13580" width="0" style="16" hidden="1" customWidth="1"/>
    <col min="13581" max="13581" width="9" style="16" customWidth="1"/>
    <col min="13582" max="13821" width="9.140625" style="16"/>
    <col min="13822" max="13822" width="7.28515625" style="16" customWidth="1"/>
    <col min="13823" max="13823" width="19" style="16" customWidth="1"/>
    <col min="13824" max="13824" width="10.7109375" style="16" customWidth="1"/>
    <col min="13825" max="13825" width="9" style="16" customWidth="1"/>
    <col min="13826" max="13826" width="17" style="16" customWidth="1"/>
    <col min="13827" max="13835" width="8.7109375" style="16" customWidth="1"/>
    <col min="13836" max="13836" width="0" style="16" hidden="1" customWidth="1"/>
    <col min="13837" max="13837" width="9" style="16" customWidth="1"/>
    <col min="13838" max="14077" width="9.140625" style="16"/>
    <col min="14078" max="14078" width="7.28515625" style="16" customWidth="1"/>
    <col min="14079" max="14079" width="19" style="16" customWidth="1"/>
    <col min="14080" max="14080" width="10.7109375" style="16" customWidth="1"/>
    <col min="14081" max="14081" width="9" style="16" customWidth="1"/>
    <col min="14082" max="14082" width="17" style="16" customWidth="1"/>
    <col min="14083" max="14091" width="8.7109375" style="16" customWidth="1"/>
    <col min="14092" max="14092" width="0" style="16" hidden="1" customWidth="1"/>
    <col min="14093" max="14093" width="9" style="16" customWidth="1"/>
    <col min="14094" max="14333" width="9.140625" style="16"/>
    <col min="14334" max="14334" width="7.28515625" style="16" customWidth="1"/>
    <col min="14335" max="14335" width="19" style="16" customWidth="1"/>
    <col min="14336" max="14336" width="10.7109375" style="16" customWidth="1"/>
    <col min="14337" max="14337" width="9" style="16" customWidth="1"/>
    <col min="14338" max="14338" width="17" style="16" customWidth="1"/>
    <col min="14339" max="14347" width="8.7109375" style="16" customWidth="1"/>
    <col min="14348" max="14348" width="0" style="16" hidden="1" customWidth="1"/>
    <col min="14349" max="14349" width="9" style="16" customWidth="1"/>
    <col min="14350" max="14589" width="9.140625" style="16"/>
    <col min="14590" max="14590" width="7.28515625" style="16" customWidth="1"/>
    <col min="14591" max="14591" width="19" style="16" customWidth="1"/>
    <col min="14592" max="14592" width="10.7109375" style="16" customWidth="1"/>
    <col min="14593" max="14593" width="9" style="16" customWidth="1"/>
    <col min="14594" max="14594" width="17" style="16" customWidth="1"/>
    <col min="14595" max="14603" width="8.7109375" style="16" customWidth="1"/>
    <col min="14604" max="14604" width="0" style="16" hidden="1" customWidth="1"/>
    <col min="14605" max="14605" width="9" style="16" customWidth="1"/>
    <col min="14606" max="14845" width="9.140625" style="16"/>
    <col min="14846" max="14846" width="7.28515625" style="16" customWidth="1"/>
    <col min="14847" max="14847" width="19" style="16" customWidth="1"/>
    <col min="14848" max="14848" width="10.7109375" style="16" customWidth="1"/>
    <col min="14849" max="14849" width="9" style="16" customWidth="1"/>
    <col min="14850" max="14850" width="17" style="16" customWidth="1"/>
    <col min="14851" max="14859" width="8.7109375" style="16" customWidth="1"/>
    <col min="14860" max="14860" width="0" style="16" hidden="1" customWidth="1"/>
    <col min="14861" max="14861" width="9" style="16" customWidth="1"/>
    <col min="14862" max="15101" width="9.140625" style="16"/>
    <col min="15102" max="15102" width="7.28515625" style="16" customWidth="1"/>
    <col min="15103" max="15103" width="19" style="16" customWidth="1"/>
    <col min="15104" max="15104" width="10.7109375" style="16" customWidth="1"/>
    <col min="15105" max="15105" width="9" style="16" customWidth="1"/>
    <col min="15106" max="15106" width="17" style="16" customWidth="1"/>
    <col min="15107" max="15115" width="8.7109375" style="16" customWidth="1"/>
    <col min="15116" max="15116" width="0" style="16" hidden="1" customWidth="1"/>
    <col min="15117" max="15117" width="9" style="16" customWidth="1"/>
    <col min="15118" max="15357" width="9.140625" style="16"/>
    <col min="15358" max="15358" width="7.28515625" style="16" customWidth="1"/>
    <col min="15359" max="15359" width="19" style="16" customWidth="1"/>
    <col min="15360" max="15360" width="10.7109375" style="16" customWidth="1"/>
    <col min="15361" max="15361" width="9" style="16" customWidth="1"/>
    <col min="15362" max="15362" width="17" style="16" customWidth="1"/>
    <col min="15363" max="15371" width="8.7109375" style="16" customWidth="1"/>
    <col min="15372" max="15372" width="0" style="16" hidden="1" customWidth="1"/>
    <col min="15373" max="15373" width="9" style="16" customWidth="1"/>
    <col min="15374" max="15613" width="9.140625" style="16"/>
    <col min="15614" max="15614" width="7.28515625" style="16" customWidth="1"/>
    <col min="15615" max="15615" width="19" style="16" customWidth="1"/>
    <col min="15616" max="15616" width="10.7109375" style="16" customWidth="1"/>
    <col min="15617" max="15617" width="9" style="16" customWidth="1"/>
    <col min="15618" max="15618" width="17" style="16" customWidth="1"/>
    <col min="15619" max="15627" width="8.7109375" style="16" customWidth="1"/>
    <col min="15628" max="15628" width="0" style="16" hidden="1" customWidth="1"/>
    <col min="15629" max="15629" width="9" style="16" customWidth="1"/>
    <col min="15630" max="15869" width="9.140625" style="16"/>
    <col min="15870" max="15870" width="7.28515625" style="16" customWidth="1"/>
    <col min="15871" max="15871" width="19" style="16" customWidth="1"/>
    <col min="15872" max="15872" width="10.7109375" style="16" customWidth="1"/>
    <col min="15873" max="15873" width="9" style="16" customWidth="1"/>
    <col min="15874" max="15874" width="17" style="16" customWidth="1"/>
    <col min="15875" max="15883" width="8.7109375" style="16" customWidth="1"/>
    <col min="15884" max="15884" width="0" style="16" hidden="1" customWidth="1"/>
    <col min="15885" max="15885" width="9" style="16" customWidth="1"/>
    <col min="15886" max="16125" width="9.140625" style="16"/>
    <col min="16126" max="16126" width="7.28515625" style="16" customWidth="1"/>
    <col min="16127" max="16127" width="19" style="16" customWidth="1"/>
    <col min="16128" max="16128" width="10.7109375" style="16" customWidth="1"/>
    <col min="16129" max="16129" width="9" style="16" customWidth="1"/>
    <col min="16130" max="16130" width="17" style="16" customWidth="1"/>
    <col min="16131" max="16139" width="8.7109375" style="16" customWidth="1"/>
    <col min="16140" max="16140" width="0" style="16" hidden="1" customWidth="1"/>
    <col min="16141" max="16141" width="9" style="16" customWidth="1"/>
    <col min="16142" max="16384" width="9.140625" style="16"/>
  </cols>
  <sheetData>
    <row r="1" spans="1:28" ht="33" customHeight="1" x14ac:dyDescent="0.35">
      <c r="A1" s="740" t="s">
        <v>349</v>
      </c>
      <c r="B1" s="740"/>
      <c r="C1" s="740"/>
      <c r="D1" s="740"/>
      <c r="E1" s="740"/>
      <c r="F1" s="740"/>
      <c r="G1" s="740"/>
      <c r="H1" s="740"/>
      <c r="I1" s="740"/>
      <c r="J1" s="740"/>
      <c r="K1" s="740"/>
      <c r="L1" s="337" t="str">
        <f>"IČO: "&amp;Introduction!C12</f>
        <v xml:space="preserve">IČO: </v>
      </c>
      <c r="M1" s="337"/>
      <c r="N1" s="337"/>
      <c r="O1" s="39"/>
      <c r="P1" s="3"/>
      <c r="Q1" s="3">
        <f>Q8*Q9*Q10*Q11*Q12*Q13*Q14*Q15*Q16*Q21*Q22*Q23*Q24*Q25*Q26*Q27*Q28*Q29*Q34*Q35*Q36*Q37*Q38*Q39*Q40*Q41*Q42</f>
        <v>0</v>
      </c>
      <c r="R1" s="3"/>
      <c r="S1" s="3"/>
      <c r="T1" s="3"/>
      <c r="U1" s="3"/>
      <c r="V1" s="3"/>
      <c r="W1" s="3"/>
      <c r="X1" s="3"/>
      <c r="Y1" s="3"/>
      <c r="Z1" s="3"/>
      <c r="AA1" s="3"/>
      <c r="AB1" s="3"/>
    </row>
    <row r="2" spans="1:28" ht="33" customHeight="1" thickBot="1" x14ac:dyDescent="0.45">
      <c r="A2" s="741" t="s">
        <v>350</v>
      </c>
      <c r="B2" s="741"/>
      <c r="C2" s="741"/>
      <c r="D2" s="741"/>
      <c r="E2" s="741"/>
      <c r="F2" s="741"/>
      <c r="G2" s="741"/>
      <c r="H2" s="741"/>
      <c r="I2" s="741"/>
      <c r="J2" s="741"/>
      <c r="K2" s="741"/>
      <c r="L2" s="358" t="str">
        <f>Introduction!D4&amp;Introduction!E4</f>
        <v>4. quarter 2025</v>
      </c>
      <c r="M2" s="358"/>
      <c r="N2" s="358"/>
      <c r="O2" s="76"/>
      <c r="P2" s="3"/>
      <c r="Q2" s="3">
        <v>0</v>
      </c>
      <c r="R2" s="3"/>
      <c r="S2" s="3"/>
      <c r="T2" s="3"/>
      <c r="U2" s="3"/>
      <c r="V2" s="3"/>
      <c r="W2" s="3"/>
      <c r="X2" s="3"/>
      <c r="Y2" s="3"/>
      <c r="Z2" s="3"/>
      <c r="AA2" s="3"/>
      <c r="AB2" s="3"/>
    </row>
    <row r="3" spans="1:28" ht="33" customHeight="1" x14ac:dyDescent="0.2">
      <c r="A3" s="746" t="s">
        <v>351</v>
      </c>
      <c r="B3" s="747"/>
      <c r="C3" s="747"/>
      <c r="D3" s="747"/>
      <c r="E3" s="747"/>
      <c r="F3" s="747"/>
      <c r="G3" s="747"/>
      <c r="H3" s="747"/>
      <c r="I3" s="747"/>
      <c r="J3" s="747"/>
      <c r="K3" s="747"/>
      <c r="L3" s="747"/>
      <c r="M3" s="747"/>
      <c r="N3" s="748"/>
      <c r="P3" s="3"/>
      <c r="Q3" s="3"/>
      <c r="R3" s="3"/>
      <c r="S3" s="3"/>
      <c r="T3" s="3"/>
      <c r="U3" s="3"/>
      <c r="V3" s="3"/>
      <c r="W3" s="3"/>
      <c r="X3" s="3"/>
      <c r="Y3" s="3"/>
      <c r="Z3" s="3"/>
      <c r="AA3" s="3"/>
      <c r="AB3" s="3"/>
    </row>
    <row r="4" spans="1:28" ht="33" customHeight="1" thickBot="1" x14ac:dyDescent="0.25">
      <c r="A4" s="749"/>
      <c r="B4" s="750"/>
      <c r="C4" s="750"/>
      <c r="D4" s="750"/>
      <c r="E4" s="750"/>
      <c r="F4" s="750"/>
      <c r="G4" s="750"/>
      <c r="H4" s="750"/>
      <c r="I4" s="750"/>
      <c r="J4" s="750"/>
      <c r="K4" s="750"/>
      <c r="L4" s="750"/>
      <c r="M4" s="750"/>
      <c r="N4" s="751"/>
      <c r="P4" s="3"/>
      <c r="Q4" s="3"/>
      <c r="R4" s="3"/>
      <c r="S4" s="3"/>
      <c r="T4" s="3"/>
      <c r="U4" s="3"/>
      <c r="V4" s="3"/>
      <c r="W4" s="3"/>
      <c r="X4" s="3"/>
      <c r="Y4" s="3"/>
      <c r="Z4" s="3"/>
      <c r="AA4" s="3"/>
      <c r="AB4" s="3"/>
    </row>
    <row r="5" spans="1:28" ht="33" customHeight="1" thickBot="1" x14ac:dyDescent="0.25">
      <c r="A5" s="734" t="s">
        <v>352</v>
      </c>
      <c r="B5" s="735"/>
      <c r="C5" s="735"/>
      <c r="D5" s="735"/>
      <c r="E5" s="735"/>
      <c r="F5" s="735"/>
      <c r="G5" s="735"/>
      <c r="H5" s="735"/>
      <c r="I5" s="735"/>
      <c r="J5" s="735"/>
      <c r="K5" s="735"/>
      <c r="L5" s="735"/>
      <c r="M5" s="735"/>
      <c r="N5" s="736"/>
      <c r="P5" s="3"/>
      <c r="Q5" s="3"/>
      <c r="R5" s="3"/>
      <c r="S5" s="3"/>
      <c r="T5" s="3"/>
      <c r="U5" s="3"/>
      <c r="V5" s="3"/>
      <c r="W5" s="3"/>
      <c r="X5" s="3"/>
      <c r="Y5" s="3"/>
      <c r="Z5" s="3"/>
      <c r="AA5" s="3"/>
      <c r="AB5" s="3"/>
    </row>
    <row r="6" spans="1:28" ht="33" customHeight="1" thickBot="1" x14ac:dyDescent="0.25">
      <c r="A6" s="722" t="s">
        <v>353</v>
      </c>
      <c r="B6" s="723"/>
      <c r="C6" s="726" t="s">
        <v>354</v>
      </c>
      <c r="D6" s="727"/>
      <c r="E6" s="742" t="s">
        <v>355</v>
      </c>
      <c r="F6" s="744" t="s">
        <v>482</v>
      </c>
      <c r="G6" s="745"/>
      <c r="H6" s="745"/>
      <c r="I6" s="745"/>
      <c r="J6" s="745"/>
      <c r="K6" s="745"/>
      <c r="L6" s="745"/>
      <c r="M6" s="745"/>
      <c r="N6" s="745"/>
      <c r="O6" s="17">
        <f>(O7/10^178)*(O20/10^178)*(O33/10^178)</f>
        <v>0</v>
      </c>
      <c r="P6" s="3"/>
      <c r="Q6" s="3"/>
      <c r="R6" s="3"/>
      <c r="S6" s="3"/>
      <c r="T6" s="3"/>
      <c r="U6" s="3"/>
      <c r="V6" s="3"/>
      <c r="W6" s="3"/>
      <c r="X6" s="3"/>
      <c r="Y6" s="3"/>
      <c r="Z6" s="3"/>
      <c r="AA6" s="3"/>
      <c r="AB6" s="3"/>
    </row>
    <row r="7" spans="1:28" ht="82.5" customHeight="1" thickBot="1" x14ac:dyDescent="0.25">
      <c r="A7" s="724"/>
      <c r="B7" s="725"/>
      <c r="C7" s="728"/>
      <c r="D7" s="729"/>
      <c r="E7" s="743"/>
      <c r="F7" s="182" t="s">
        <v>356</v>
      </c>
      <c r="G7" s="183" t="s">
        <v>357</v>
      </c>
      <c r="H7" s="183" t="s">
        <v>358</v>
      </c>
      <c r="I7" s="183" t="s">
        <v>359</v>
      </c>
      <c r="J7" s="183" t="s">
        <v>360</v>
      </c>
      <c r="K7" s="183" t="s">
        <v>361</v>
      </c>
      <c r="L7" s="183" t="s">
        <v>362</v>
      </c>
      <c r="M7" s="184" t="s">
        <v>363</v>
      </c>
      <c r="N7" s="185" t="s">
        <v>364</v>
      </c>
      <c r="O7" s="18">
        <f>O8*O9*O10*O11*O12*O13*O14*O15*O16</f>
        <v>0</v>
      </c>
      <c r="P7" s="3"/>
      <c r="Q7" s="3"/>
      <c r="R7" s="3"/>
      <c r="S7" s="3"/>
      <c r="T7" s="3"/>
      <c r="U7" s="3"/>
      <c r="V7" s="3"/>
      <c r="W7" s="3"/>
      <c r="X7" s="3"/>
      <c r="Y7" s="3"/>
      <c r="Z7" s="3"/>
      <c r="AA7" s="3"/>
      <c r="AB7" s="3"/>
    </row>
    <row r="8" spans="1:28" ht="33" customHeight="1" x14ac:dyDescent="0.2">
      <c r="A8" s="720" t="s">
        <v>365</v>
      </c>
      <c r="B8" s="721"/>
      <c r="C8" s="718"/>
      <c r="D8" s="719"/>
      <c r="E8" s="179"/>
      <c r="F8" s="156"/>
      <c r="G8" s="157"/>
      <c r="H8" s="157"/>
      <c r="I8" s="157"/>
      <c r="J8" s="157"/>
      <c r="K8" s="157"/>
      <c r="L8" s="157"/>
      <c r="M8" s="157"/>
      <c r="N8" s="158"/>
      <c r="O8" s="16">
        <f>C8*E8*F8*G8*H8*I8*J8*K8*L8*M8*N8</f>
        <v>0</v>
      </c>
      <c r="P8" s="3"/>
      <c r="Q8" s="3">
        <f t="shared" ref="Q8:Q16" si="0">C8*E8*F8*G8*H8*I8*J8*K8*L8*M8*N8*$Q$2</f>
        <v>0</v>
      </c>
      <c r="R8" s="3"/>
      <c r="S8" s="3"/>
      <c r="T8" s="3"/>
      <c r="U8" s="3"/>
      <c r="V8" s="3"/>
      <c r="W8" s="3"/>
      <c r="X8" s="3"/>
      <c r="Y8" s="3"/>
      <c r="Z8" s="3"/>
      <c r="AA8" s="3"/>
      <c r="AB8" s="3"/>
    </row>
    <row r="9" spans="1:28" ht="33" customHeight="1" x14ac:dyDescent="0.2">
      <c r="A9" s="710" t="s">
        <v>366</v>
      </c>
      <c r="B9" s="711"/>
      <c r="C9" s="712"/>
      <c r="D9" s="713"/>
      <c r="E9" s="161"/>
      <c r="F9" s="159"/>
      <c r="G9" s="160"/>
      <c r="H9" s="160"/>
      <c r="I9" s="160"/>
      <c r="J9" s="160"/>
      <c r="K9" s="160"/>
      <c r="L9" s="160"/>
      <c r="M9" s="160"/>
      <c r="N9" s="161"/>
      <c r="O9" s="16">
        <f t="shared" ref="O9:O16" si="1">C9*E9*F9*G9*H9*I9*J9*K9*L9*M9*N9</f>
        <v>0</v>
      </c>
      <c r="P9" s="3"/>
      <c r="Q9" s="3">
        <f t="shared" si="0"/>
        <v>0</v>
      </c>
      <c r="R9" s="3"/>
      <c r="S9" s="3"/>
      <c r="T9" s="3"/>
      <c r="U9" s="3"/>
      <c r="V9" s="3"/>
      <c r="W9" s="3"/>
      <c r="X9" s="3"/>
      <c r="Y9" s="3"/>
      <c r="Z9" s="3"/>
      <c r="AA9" s="3"/>
      <c r="AB9" s="3"/>
    </row>
    <row r="10" spans="1:28" ht="33" customHeight="1" x14ac:dyDescent="0.2">
      <c r="A10" s="710" t="s">
        <v>367</v>
      </c>
      <c r="B10" s="711"/>
      <c r="C10" s="712"/>
      <c r="D10" s="713"/>
      <c r="E10" s="161"/>
      <c r="F10" s="159"/>
      <c r="G10" s="160"/>
      <c r="H10" s="160"/>
      <c r="I10" s="160"/>
      <c r="J10" s="160"/>
      <c r="K10" s="160"/>
      <c r="L10" s="160"/>
      <c r="M10" s="160"/>
      <c r="N10" s="161"/>
      <c r="O10" s="16">
        <f t="shared" si="1"/>
        <v>0</v>
      </c>
      <c r="P10" s="3"/>
      <c r="Q10" s="3">
        <f t="shared" si="0"/>
        <v>0</v>
      </c>
      <c r="R10" s="3"/>
      <c r="S10" s="3"/>
      <c r="T10" s="3"/>
      <c r="U10" s="3"/>
      <c r="V10" s="3"/>
      <c r="W10" s="3"/>
      <c r="X10" s="3"/>
      <c r="Y10" s="3"/>
      <c r="Z10" s="3"/>
      <c r="AA10" s="3"/>
      <c r="AB10" s="3"/>
    </row>
    <row r="11" spans="1:28" ht="33" customHeight="1" x14ac:dyDescent="0.2">
      <c r="A11" s="710" t="s">
        <v>368</v>
      </c>
      <c r="B11" s="711"/>
      <c r="C11" s="712"/>
      <c r="D11" s="713"/>
      <c r="E11" s="161"/>
      <c r="F11" s="159"/>
      <c r="G11" s="160"/>
      <c r="H11" s="160"/>
      <c r="I11" s="160"/>
      <c r="J11" s="160"/>
      <c r="K11" s="160"/>
      <c r="L11" s="160"/>
      <c r="M11" s="160"/>
      <c r="N11" s="161"/>
      <c r="O11" s="16">
        <f t="shared" si="1"/>
        <v>0</v>
      </c>
      <c r="P11" s="3"/>
      <c r="Q11" s="3">
        <f t="shared" si="0"/>
        <v>0</v>
      </c>
      <c r="R11" s="3"/>
      <c r="S11" s="3"/>
      <c r="T11" s="3"/>
      <c r="U11" s="3"/>
      <c r="V11" s="3"/>
      <c r="W11" s="3"/>
      <c r="X11" s="3"/>
      <c r="Y11" s="3"/>
      <c r="Z11" s="3"/>
      <c r="AA11" s="3"/>
      <c r="AB11" s="3"/>
    </row>
    <row r="12" spans="1:28" ht="33" customHeight="1" x14ac:dyDescent="0.2">
      <c r="A12" s="710" t="s">
        <v>369</v>
      </c>
      <c r="B12" s="711"/>
      <c r="C12" s="712"/>
      <c r="D12" s="713"/>
      <c r="E12" s="161"/>
      <c r="F12" s="159"/>
      <c r="G12" s="160"/>
      <c r="H12" s="160"/>
      <c r="I12" s="160"/>
      <c r="J12" s="160"/>
      <c r="K12" s="160"/>
      <c r="L12" s="160"/>
      <c r="M12" s="160"/>
      <c r="N12" s="161"/>
      <c r="O12" s="16">
        <f t="shared" si="1"/>
        <v>0</v>
      </c>
      <c r="P12" s="3"/>
      <c r="Q12" s="3">
        <f t="shared" si="0"/>
        <v>0</v>
      </c>
      <c r="R12" s="3"/>
      <c r="S12" s="3"/>
      <c r="T12" s="3"/>
      <c r="U12" s="3"/>
      <c r="V12" s="3"/>
      <c r="W12" s="3"/>
      <c r="X12" s="3"/>
      <c r="Y12" s="3"/>
      <c r="Z12" s="3"/>
      <c r="AA12" s="3"/>
      <c r="AB12" s="3"/>
    </row>
    <row r="13" spans="1:28" ht="33" customHeight="1" x14ac:dyDescent="0.2">
      <c r="A13" s="710" t="s">
        <v>370</v>
      </c>
      <c r="B13" s="711"/>
      <c r="C13" s="712"/>
      <c r="D13" s="713"/>
      <c r="E13" s="161"/>
      <c r="F13" s="159"/>
      <c r="G13" s="160"/>
      <c r="H13" s="160"/>
      <c r="I13" s="160"/>
      <c r="J13" s="160"/>
      <c r="K13" s="160"/>
      <c r="L13" s="160"/>
      <c r="M13" s="160"/>
      <c r="N13" s="161"/>
      <c r="O13" s="16">
        <f t="shared" si="1"/>
        <v>0</v>
      </c>
      <c r="P13" s="3"/>
      <c r="Q13" s="3">
        <f t="shared" si="0"/>
        <v>0</v>
      </c>
      <c r="R13" s="3"/>
      <c r="S13" s="3"/>
      <c r="T13" s="3"/>
      <c r="U13" s="3"/>
      <c r="V13" s="3"/>
      <c r="W13" s="3"/>
      <c r="X13" s="3"/>
      <c r="Y13" s="3"/>
      <c r="Z13" s="3"/>
      <c r="AA13" s="3"/>
      <c r="AB13" s="3"/>
    </row>
    <row r="14" spans="1:28" ht="33" customHeight="1" x14ac:dyDescent="0.2">
      <c r="A14" s="710" t="s">
        <v>371</v>
      </c>
      <c r="B14" s="711"/>
      <c r="C14" s="712"/>
      <c r="D14" s="713"/>
      <c r="E14" s="161"/>
      <c r="F14" s="159"/>
      <c r="G14" s="160"/>
      <c r="H14" s="160"/>
      <c r="I14" s="160"/>
      <c r="J14" s="160"/>
      <c r="K14" s="160"/>
      <c r="L14" s="160"/>
      <c r="M14" s="160"/>
      <c r="N14" s="161"/>
      <c r="O14" s="16">
        <f t="shared" si="1"/>
        <v>0</v>
      </c>
      <c r="P14" s="3"/>
      <c r="Q14" s="3">
        <f t="shared" si="0"/>
        <v>0</v>
      </c>
      <c r="R14" s="3"/>
      <c r="S14" s="3"/>
      <c r="T14" s="3"/>
      <c r="U14" s="3"/>
      <c r="V14" s="3"/>
      <c r="W14" s="3"/>
      <c r="X14" s="3"/>
      <c r="Y14" s="3"/>
      <c r="Z14" s="3"/>
      <c r="AA14" s="3"/>
      <c r="AB14" s="3"/>
    </row>
    <row r="15" spans="1:28" ht="33" customHeight="1" x14ac:dyDescent="0.2">
      <c r="A15" s="710" t="s">
        <v>372</v>
      </c>
      <c r="B15" s="711"/>
      <c r="C15" s="712"/>
      <c r="D15" s="713"/>
      <c r="E15" s="161"/>
      <c r="F15" s="159"/>
      <c r="G15" s="160"/>
      <c r="H15" s="160"/>
      <c r="I15" s="160"/>
      <c r="J15" s="160"/>
      <c r="K15" s="160"/>
      <c r="L15" s="160"/>
      <c r="M15" s="160"/>
      <c r="N15" s="161"/>
      <c r="O15" s="16">
        <f t="shared" si="1"/>
        <v>0</v>
      </c>
      <c r="P15" s="3"/>
      <c r="Q15" s="3">
        <f t="shared" si="0"/>
        <v>0</v>
      </c>
      <c r="R15" s="3"/>
      <c r="S15" s="3"/>
      <c r="T15" s="3"/>
      <c r="U15" s="3"/>
      <c r="V15" s="3"/>
      <c r="W15" s="3"/>
      <c r="X15" s="3"/>
      <c r="Y15" s="3"/>
      <c r="Z15" s="3"/>
      <c r="AA15" s="3"/>
      <c r="AB15" s="3"/>
    </row>
    <row r="16" spans="1:28" ht="33" customHeight="1" thickBot="1" x14ac:dyDescent="0.25">
      <c r="A16" s="714" t="s">
        <v>373</v>
      </c>
      <c r="B16" s="715"/>
      <c r="C16" s="716"/>
      <c r="D16" s="717"/>
      <c r="E16" s="164"/>
      <c r="F16" s="162"/>
      <c r="G16" s="163"/>
      <c r="H16" s="163"/>
      <c r="I16" s="163"/>
      <c r="J16" s="163"/>
      <c r="K16" s="163"/>
      <c r="L16" s="163"/>
      <c r="M16" s="163"/>
      <c r="N16" s="164"/>
      <c r="O16" s="16">
        <f t="shared" si="1"/>
        <v>0</v>
      </c>
      <c r="P16" s="3"/>
      <c r="Q16" s="3">
        <f t="shared" si="0"/>
        <v>0</v>
      </c>
      <c r="R16" s="3"/>
      <c r="S16" s="3"/>
      <c r="T16" s="3"/>
      <c r="U16" s="3"/>
      <c r="V16" s="3"/>
      <c r="W16" s="3"/>
      <c r="X16" s="3"/>
      <c r="Y16" s="3"/>
      <c r="Z16" s="3"/>
      <c r="AA16" s="3"/>
      <c r="AB16" s="3"/>
    </row>
    <row r="17" spans="1:28" ht="33" customHeight="1" thickBot="1" x14ac:dyDescent="0.25">
      <c r="A17" s="32"/>
      <c r="B17" s="32"/>
      <c r="C17" s="32"/>
      <c r="D17" s="32"/>
      <c r="E17" s="32"/>
      <c r="F17" s="32"/>
      <c r="G17" s="32"/>
      <c r="H17" s="32"/>
      <c r="I17" s="32"/>
      <c r="J17" s="32"/>
      <c r="K17" s="33"/>
      <c r="L17" s="32"/>
      <c r="M17" s="32"/>
      <c r="N17" s="28"/>
      <c r="P17" s="3"/>
      <c r="Q17" s="3"/>
      <c r="R17" s="3"/>
      <c r="S17" s="3"/>
      <c r="T17" s="3"/>
      <c r="U17" s="3"/>
      <c r="V17" s="3"/>
      <c r="W17" s="3"/>
      <c r="X17" s="3"/>
      <c r="Y17" s="3"/>
      <c r="Z17" s="3"/>
      <c r="AA17" s="3"/>
      <c r="AB17" s="3"/>
    </row>
    <row r="18" spans="1:28" ht="33" customHeight="1" thickBot="1" x14ac:dyDescent="0.3">
      <c r="A18" s="734" t="s">
        <v>374</v>
      </c>
      <c r="B18" s="735"/>
      <c r="C18" s="735"/>
      <c r="D18" s="735"/>
      <c r="E18" s="735"/>
      <c r="F18" s="735"/>
      <c r="G18" s="735"/>
      <c r="H18" s="735"/>
      <c r="I18" s="735"/>
      <c r="J18" s="735"/>
      <c r="K18" s="735"/>
      <c r="L18" s="735"/>
      <c r="M18" s="735"/>
      <c r="N18" s="736"/>
      <c r="O18" s="19"/>
      <c r="P18" s="3"/>
      <c r="Q18" s="3"/>
      <c r="R18" s="3"/>
      <c r="S18" s="3"/>
      <c r="T18" s="3"/>
      <c r="U18" s="3"/>
      <c r="V18" s="3"/>
      <c r="W18" s="3"/>
      <c r="X18" s="3"/>
      <c r="Y18" s="3"/>
      <c r="Z18" s="3"/>
      <c r="AA18" s="3"/>
      <c r="AB18" s="3"/>
    </row>
    <row r="19" spans="1:28" ht="33" customHeight="1" thickBot="1" x14ac:dyDescent="0.25">
      <c r="A19" s="722" t="s">
        <v>353</v>
      </c>
      <c r="B19" s="723"/>
      <c r="C19" s="726" t="s">
        <v>375</v>
      </c>
      <c r="D19" s="727"/>
      <c r="E19" s="730" t="s">
        <v>376</v>
      </c>
      <c r="F19" s="737" t="s">
        <v>483</v>
      </c>
      <c r="G19" s="738"/>
      <c r="H19" s="738"/>
      <c r="I19" s="738"/>
      <c r="J19" s="738"/>
      <c r="K19" s="738"/>
      <c r="L19" s="738"/>
      <c r="M19" s="738"/>
      <c r="N19" s="739"/>
      <c r="P19" s="3"/>
      <c r="Q19" s="3"/>
      <c r="R19" s="3"/>
      <c r="S19" s="3"/>
      <c r="T19" s="3"/>
      <c r="U19" s="3"/>
      <c r="V19" s="3"/>
      <c r="W19" s="3"/>
      <c r="X19" s="3"/>
      <c r="Y19" s="3"/>
      <c r="Z19" s="3"/>
      <c r="AA19" s="3"/>
      <c r="AB19" s="3"/>
    </row>
    <row r="20" spans="1:28" ht="69.95" customHeight="1" thickBot="1" x14ac:dyDescent="0.25">
      <c r="A20" s="724"/>
      <c r="B20" s="725"/>
      <c r="C20" s="728"/>
      <c r="D20" s="729"/>
      <c r="E20" s="731"/>
      <c r="F20" s="182" t="s">
        <v>356</v>
      </c>
      <c r="G20" s="183" t="s">
        <v>357</v>
      </c>
      <c r="H20" s="183" t="s">
        <v>358</v>
      </c>
      <c r="I20" s="183" t="s">
        <v>359</v>
      </c>
      <c r="J20" s="183" t="s">
        <v>360</v>
      </c>
      <c r="K20" s="183" t="s">
        <v>361</v>
      </c>
      <c r="L20" s="183" t="s">
        <v>362</v>
      </c>
      <c r="M20" s="184" t="s">
        <v>363</v>
      </c>
      <c r="N20" s="185" t="s">
        <v>364</v>
      </c>
      <c r="O20" s="18">
        <f>O21*O22*O23*O24*O25*O26*O27*O28*O29</f>
        <v>0</v>
      </c>
      <c r="P20" s="3"/>
      <c r="Q20" s="3"/>
      <c r="R20" s="3"/>
      <c r="S20" s="3"/>
      <c r="T20" s="3"/>
      <c r="U20" s="3"/>
      <c r="V20" s="3"/>
      <c r="W20" s="3"/>
      <c r="X20" s="3"/>
      <c r="Y20" s="3"/>
      <c r="Z20" s="3"/>
      <c r="AA20" s="3"/>
      <c r="AB20" s="3"/>
    </row>
    <row r="21" spans="1:28" ht="33" customHeight="1" x14ac:dyDescent="0.2">
      <c r="A21" s="720" t="s">
        <v>365</v>
      </c>
      <c r="B21" s="721"/>
      <c r="C21" s="718"/>
      <c r="D21" s="719"/>
      <c r="E21" s="179"/>
      <c r="F21" s="156"/>
      <c r="G21" s="157"/>
      <c r="H21" s="157"/>
      <c r="I21" s="157"/>
      <c r="J21" s="157"/>
      <c r="K21" s="157"/>
      <c r="L21" s="157"/>
      <c r="M21" s="157"/>
      <c r="N21" s="158"/>
      <c r="O21" s="16">
        <f>C21*E21*F21*G21*H21*I21*J21*K21*L21*M21*N21</f>
        <v>0</v>
      </c>
      <c r="P21" s="3"/>
      <c r="Q21" s="3">
        <f t="shared" ref="Q21:Q29" si="2">C21*E21*F21*G21*H21*I21*J21*K21*L21*M21*N21*$Q$2</f>
        <v>0</v>
      </c>
      <c r="R21" s="3"/>
      <c r="S21" s="3"/>
      <c r="T21" s="3"/>
      <c r="U21" s="3"/>
      <c r="V21" s="3"/>
      <c r="W21" s="3"/>
    </row>
    <row r="22" spans="1:28" ht="33" customHeight="1" x14ac:dyDescent="0.2">
      <c r="A22" s="710" t="s">
        <v>366</v>
      </c>
      <c r="B22" s="711"/>
      <c r="C22" s="712"/>
      <c r="D22" s="713"/>
      <c r="E22" s="161"/>
      <c r="F22" s="159"/>
      <c r="G22" s="160"/>
      <c r="H22" s="160"/>
      <c r="I22" s="160"/>
      <c r="J22" s="160"/>
      <c r="K22" s="160"/>
      <c r="L22" s="160"/>
      <c r="M22" s="160"/>
      <c r="N22" s="161"/>
      <c r="O22" s="16">
        <f t="shared" ref="O22:O29" si="3">C22*E22*F22*G22*H22*I22*J22*K22*L22*M22*N22</f>
        <v>0</v>
      </c>
      <c r="P22" s="3"/>
      <c r="Q22" s="3">
        <f t="shared" si="2"/>
        <v>0</v>
      </c>
      <c r="R22" s="3"/>
      <c r="S22" s="3"/>
      <c r="T22" s="3"/>
      <c r="U22" s="3"/>
      <c r="V22" s="3"/>
      <c r="W22" s="3"/>
    </row>
    <row r="23" spans="1:28" ht="33" customHeight="1" x14ac:dyDescent="0.2">
      <c r="A23" s="710" t="s">
        <v>367</v>
      </c>
      <c r="B23" s="711"/>
      <c r="C23" s="712"/>
      <c r="D23" s="713"/>
      <c r="E23" s="161"/>
      <c r="F23" s="159"/>
      <c r="G23" s="160"/>
      <c r="H23" s="160"/>
      <c r="I23" s="160"/>
      <c r="J23" s="160"/>
      <c r="K23" s="160"/>
      <c r="L23" s="160"/>
      <c r="M23" s="160"/>
      <c r="N23" s="161"/>
      <c r="O23" s="16">
        <f t="shared" si="3"/>
        <v>0</v>
      </c>
      <c r="P23" s="3"/>
      <c r="Q23" s="3">
        <f t="shared" si="2"/>
        <v>0</v>
      </c>
      <c r="R23" s="3"/>
      <c r="S23" s="3"/>
      <c r="T23" s="3"/>
      <c r="U23" s="3"/>
      <c r="V23" s="3"/>
      <c r="W23" s="3"/>
    </row>
    <row r="24" spans="1:28" ht="33" customHeight="1" x14ac:dyDescent="0.2">
      <c r="A24" s="710" t="s">
        <v>368</v>
      </c>
      <c r="B24" s="711"/>
      <c r="C24" s="712"/>
      <c r="D24" s="713"/>
      <c r="E24" s="161"/>
      <c r="F24" s="159"/>
      <c r="G24" s="160"/>
      <c r="H24" s="160"/>
      <c r="I24" s="160"/>
      <c r="J24" s="160"/>
      <c r="K24" s="160"/>
      <c r="L24" s="160"/>
      <c r="M24" s="160"/>
      <c r="N24" s="161"/>
      <c r="O24" s="16">
        <f t="shared" si="3"/>
        <v>0</v>
      </c>
      <c r="P24" s="3"/>
      <c r="Q24" s="3">
        <f t="shared" si="2"/>
        <v>0</v>
      </c>
      <c r="R24" s="3"/>
      <c r="S24" s="3"/>
      <c r="T24" s="3"/>
      <c r="U24" s="3"/>
      <c r="V24" s="3"/>
      <c r="W24" s="3"/>
    </row>
    <row r="25" spans="1:28" ht="33" customHeight="1" x14ac:dyDescent="0.2">
      <c r="A25" s="710" t="s">
        <v>369</v>
      </c>
      <c r="B25" s="711"/>
      <c r="C25" s="712"/>
      <c r="D25" s="713"/>
      <c r="E25" s="161"/>
      <c r="F25" s="159"/>
      <c r="G25" s="160"/>
      <c r="H25" s="160"/>
      <c r="I25" s="160"/>
      <c r="J25" s="160"/>
      <c r="K25" s="160"/>
      <c r="L25" s="160"/>
      <c r="M25" s="160"/>
      <c r="N25" s="161"/>
      <c r="O25" s="16">
        <f t="shared" si="3"/>
        <v>0</v>
      </c>
      <c r="P25" s="3"/>
      <c r="Q25" s="3">
        <f t="shared" si="2"/>
        <v>0</v>
      </c>
      <c r="R25" s="3"/>
      <c r="S25" s="3"/>
      <c r="T25" s="3"/>
      <c r="U25" s="3"/>
      <c r="V25" s="3"/>
      <c r="W25" s="3"/>
    </row>
    <row r="26" spans="1:28" ht="33" customHeight="1" x14ac:dyDescent="0.2">
      <c r="A26" s="710" t="s">
        <v>370</v>
      </c>
      <c r="B26" s="711"/>
      <c r="C26" s="712"/>
      <c r="D26" s="713"/>
      <c r="E26" s="161"/>
      <c r="F26" s="159"/>
      <c r="G26" s="160"/>
      <c r="H26" s="160"/>
      <c r="I26" s="160"/>
      <c r="J26" s="160"/>
      <c r="K26" s="160"/>
      <c r="L26" s="160"/>
      <c r="M26" s="160"/>
      <c r="N26" s="161"/>
      <c r="O26" s="16">
        <f t="shared" si="3"/>
        <v>0</v>
      </c>
      <c r="P26" s="3"/>
      <c r="Q26" s="3">
        <f t="shared" si="2"/>
        <v>0</v>
      </c>
      <c r="R26" s="3"/>
      <c r="S26" s="3"/>
      <c r="T26" s="3"/>
      <c r="U26" s="3"/>
      <c r="V26" s="3"/>
      <c r="W26" s="3"/>
    </row>
    <row r="27" spans="1:28" ht="33" customHeight="1" x14ac:dyDescent="0.2">
      <c r="A27" s="710" t="s">
        <v>371</v>
      </c>
      <c r="B27" s="711"/>
      <c r="C27" s="712"/>
      <c r="D27" s="713"/>
      <c r="E27" s="161"/>
      <c r="F27" s="159"/>
      <c r="G27" s="160"/>
      <c r="H27" s="160"/>
      <c r="I27" s="160"/>
      <c r="J27" s="160"/>
      <c r="K27" s="160"/>
      <c r="L27" s="160"/>
      <c r="M27" s="160"/>
      <c r="N27" s="161"/>
      <c r="O27" s="16">
        <f t="shared" si="3"/>
        <v>0</v>
      </c>
      <c r="Q27" s="16">
        <f t="shared" si="2"/>
        <v>0</v>
      </c>
    </row>
    <row r="28" spans="1:28" ht="33" customHeight="1" x14ac:dyDescent="0.2">
      <c r="A28" s="710" t="s">
        <v>372</v>
      </c>
      <c r="B28" s="711"/>
      <c r="C28" s="712"/>
      <c r="D28" s="713"/>
      <c r="E28" s="161"/>
      <c r="F28" s="159"/>
      <c r="G28" s="160"/>
      <c r="H28" s="160"/>
      <c r="I28" s="160"/>
      <c r="J28" s="160"/>
      <c r="K28" s="160"/>
      <c r="L28" s="160"/>
      <c r="M28" s="160"/>
      <c r="N28" s="161"/>
      <c r="O28" s="16">
        <f t="shared" si="3"/>
        <v>0</v>
      </c>
      <c r="Q28" s="16">
        <f t="shared" si="2"/>
        <v>0</v>
      </c>
    </row>
    <row r="29" spans="1:28" ht="33" customHeight="1" thickBot="1" x14ac:dyDescent="0.25">
      <c r="A29" s="714" t="s">
        <v>373</v>
      </c>
      <c r="B29" s="715"/>
      <c r="C29" s="716"/>
      <c r="D29" s="717"/>
      <c r="E29" s="164"/>
      <c r="F29" s="162"/>
      <c r="G29" s="163"/>
      <c r="H29" s="163"/>
      <c r="I29" s="163"/>
      <c r="J29" s="163"/>
      <c r="K29" s="163"/>
      <c r="L29" s="163"/>
      <c r="M29" s="163"/>
      <c r="N29" s="164"/>
      <c r="O29" s="16">
        <f t="shared" si="3"/>
        <v>0</v>
      </c>
      <c r="Q29" s="16">
        <f t="shared" si="2"/>
        <v>0</v>
      </c>
    </row>
    <row r="30" spans="1:28" ht="33" customHeight="1" thickBot="1" x14ac:dyDescent="0.25">
      <c r="A30" s="29"/>
      <c r="B30" s="29"/>
      <c r="C30" s="30"/>
      <c r="D30" s="30"/>
      <c r="E30" s="30"/>
      <c r="F30" s="31"/>
      <c r="G30" s="31"/>
      <c r="H30" s="31"/>
      <c r="I30" s="31"/>
      <c r="J30" s="31"/>
      <c r="K30" s="31"/>
      <c r="L30" s="31"/>
      <c r="M30" s="31"/>
      <c r="N30" s="31"/>
      <c r="O30" s="20"/>
      <c r="P30" s="20"/>
    </row>
    <row r="31" spans="1:28" ht="33" customHeight="1" thickBot="1" x14ac:dyDescent="0.25">
      <c r="A31" s="734" t="s">
        <v>377</v>
      </c>
      <c r="B31" s="735"/>
      <c r="C31" s="735"/>
      <c r="D31" s="735"/>
      <c r="E31" s="735"/>
      <c r="F31" s="735"/>
      <c r="G31" s="735"/>
      <c r="H31" s="735"/>
      <c r="I31" s="735"/>
      <c r="J31" s="735"/>
      <c r="K31" s="735"/>
      <c r="L31" s="735"/>
      <c r="M31" s="735"/>
      <c r="N31" s="736"/>
      <c r="O31" s="20"/>
      <c r="P31" s="20"/>
    </row>
    <row r="32" spans="1:28" ht="33" customHeight="1" thickBot="1" x14ac:dyDescent="0.25">
      <c r="A32" s="722" t="s">
        <v>353</v>
      </c>
      <c r="B32" s="723"/>
      <c r="C32" s="726" t="s">
        <v>378</v>
      </c>
      <c r="D32" s="727"/>
      <c r="E32" s="730" t="s">
        <v>379</v>
      </c>
      <c r="F32" s="732" t="s">
        <v>484</v>
      </c>
      <c r="G32" s="733"/>
      <c r="H32" s="733"/>
      <c r="I32" s="733"/>
      <c r="J32" s="733"/>
      <c r="K32" s="733"/>
      <c r="L32" s="733"/>
      <c r="M32" s="733"/>
      <c r="N32" s="733"/>
      <c r="O32" s="20"/>
      <c r="P32" s="20"/>
    </row>
    <row r="33" spans="1:17" ht="69.95" customHeight="1" thickBot="1" x14ac:dyDescent="0.25">
      <c r="A33" s="724"/>
      <c r="B33" s="725"/>
      <c r="C33" s="728"/>
      <c r="D33" s="729"/>
      <c r="E33" s="731"/>
      <c r="F33" s="182" t="s">
        <v>356</v>
      </c>
      <c r="G33" s="183" t="s">
        <v>357</v>
      </c>
      <c r="H33" s="183" t="s">
        <v>358</v>
      </c>
      <c r="I33" s="183" t="s">
        <v>359</v>
      </c>
      <c r="J33" s="183" t="s">
        <v>360</v>
      </c>
      <c r="K33" s="183" t="s">
        <v>361</v>
      </c>
      <c r="L33" s="183" t="s">
        <v>362</v>
      </c>
      <c r="M33" s="184" t="s">
        <v>363</v>
      </c>
      <c r="N33" s="185" t="s">
        <v>364</v>
      </c>
      <c r="O33" s="21">
        <f>O34*O35*O36*O37*O38*O39*O40*O41*O42</f>
        <v>0</v>
      </c>
      <c r="P33" s="20"/>
    </row>
    <row r="34" spans="1:17" ht="33" customHeight="1" x14ac:dyDescent="0.2">
      <c r="A34" s="720" t="s">
        <v>365</v>
      </c>
      <c r="B34" s="721"/>
      <c r="C34" s="718"/>
      <c r="D34" s="719"/>
      <c r="E34" s="179"/>
      <c r="F34" s="156"/>
      <c r="G34" s="157"/>
      <c r="H34" s="157"/>
      <c r="I34" s="157"/>
      <c r="J34" s="157"/>
      <c r="K34" s="157"/>
      <c r="L34" s="157"/>
      <c r="M34" s="157"/>
      <c r="N34" s="158"/>
      <c r="O34" s="16">
        <f>C34*E34*F34*G34*H34*I34*J34*K34*L34*M34*N34</f>
        <v>0</v>
      </c>
      <c r="P34" s="20"/>
      <c r="Q34" s="16">
        <f t="shared" ref="Q34:Q42" si="4">C34*E34*F34*G34*H34*I34*J34*K34*L34*M34*N34*$Q$2</f>
        <v>0</v>
      </c>
    </row>
    <row r="35" spans="1:17" ht="33" customHeight="1" x14ac:dyDescent="0.2">
      <c r="A35" s="710" t="s">
        <v>366</v>
      </c>
      <c r="B35" s="711"/>
      <c r="C35" s="712"/>
      <c r="D35" s="713"/>
      <c r="E35" s="161"/>
      <c r="F35" s="159"/>
      <c r="G35" s="160"/>
      <c r="H35" s="160"/>
      <c r="I35" s="160"/>
      <c r="J35" s="160"/>
      <c r="K35" s="160"/>
      <c r="L35" s="160"/>
      <c r="M35" s="160"/>
      <c r="N35" s="161"/>
      <c r="O35" s="16">
        <f t="shared" ref="O35:O42" si="5">C35*E35*F35*G35*H35*I35*J35*K35*L35*M35*N35</f>
        <v>0</v>
      </c>
      <c r="P35" s="20"/>
      <c r="Q35" s="16">
        <f t="shared" si="4"/>
        <v>0</v>
      </c>
    </row>
    <row r="36" spans="1:17" ht="33" customHeight="1" x14ac:dyDescent="0.2">
      <c r="A36" s="710" t="s">
        <v>367</v>
      </c>
      <c r="B36" s="711"/>
      <c r="C36" s="712"/>
      <c r="D36" s="713"/>
      <c r="E36" s="161"/>
      <c r="F36" s="159"/>
      <c r="G36" s="160"/>
      <c r="H36" s="160"/>
      <c r="I36" s="160"/>
      <c r="J36" s="160"/>
      <c r="K36" s="160"/>
      <c r="L36" s="160"/>
      <c r="M36" s="160"/>
      <c r="N36" s="161"/>
      <c r="O36" s="16">
        <f t="shared" si="5"/>
        <v>0</v>
      </c>
      <c r="P36" s="20"/>
      <c r="Q36" s="16">
        <f t="shared" si="4"/>
        <v>0</v>
      </c>
    </row>
    <row r="37" spans="1:17" ht="33" customHeight="1" x14ac:dyDescent="0.2">
      <c r="A37" s="710" t="s">
        <v>368</v>
      </c>
      <c r="B37" s="711"/>
      <c r="C37" s="712"/>
      <c r="D37" s="713"/>
      <c r="E37" s="161"/>
      <c r="F37" s="159"/>
      <c r="G37" s="160"/>
      <c r="H37" s="160"/>
      <c r="I37" s="160"/>
      <c r="J37" s="160"/>
      <c r="K37" s="160"/>
      <c r="L37" s="160"/>
      <c r="M37" s="160"/>
      <c r="N37" s="161"/>
      <c r="O37" s="16">
        <f t="shared" si="5"/>
        <v>0</v>
      </c>
      <c r="P37" s="20"/>
      <c r="Q37" s="16">
        <f t="shared" si="4"/>
        <v>0</v>
      </c>
    </row>
    <row r="38" spans="1:17" ht="33" customHeight="1" x14ac:dyDescent="0.2">
      <c r="A38" s="710" t="s">
        <v>369</v>
      </c>
      <c r="B38" s="711"/>
      <c r="C38" s="712"/>
      <c r="D38" s="713"/>
      <c r="E38" s="161"/>
      <c r="F38" s="159"/>
      <c r="G38" s="160"/>
      <c r="H38" s="160"/>
      <c r="I38" s="160"/>
      <c r="J38" s="160"/>
      <c r="K38" s="160"/>
      <c r="L38" s="160"/>
      <c r="M38" s="160"/>
      <c r="N38" s="161"/>
      <c r="O38" s="16">
        <f t="shared" si="5"/>
        <v>0</v>
      </c>
      <c r="P38" s="20"/>
      <c r="Q38" s="16">
        <f t="shared" si="4"/>
        <v>0</v>
      </c>
    </row>
    <row r="39" spans="1:17" ht="33" customHeight="1" x14ac:dyDescent="0.2">
      <c r="A39" s="710" t="s">
        <v>370</v>
      </c>
      <c r="B39" s="711"/>
      <c r="C39" s="712"/>
      <c r="D39" s="713"/>
      <c r="E39" s="161"/>
      <c r="F39" s="159"/>
      <c r="G39" s="160"/>
      <c r="H39" s="160"/>
      <c r="I39" s="160"/>
      <c r="J39" s="160"/>
      <c r="K39" s="160"/>
      <c r="L39" s="160"/>
      <c r="M39" s="160"/>
      <c r="N39" s="161"/>
      <c r="O39" s="16">
        <f t="shared" si="5"/>
        <v>0</v>
      </c>
      <c r="P39" s="20"/>
      <c r="Q39" s="16">
        <f t="shared" si="4"/>
        <v>0</v>
      </c>
    </row>
    <row r="40" spans="1:17" ht="33" customHeight="1" x14ac:dyDescent="0.2">
      <c r="A40" s="710" t="s">
        <v>371</v>
      </c>
      <c r="B40" s="711"/>
      <c r="C40" s="712"/>
      <c r="D40" s="713"/>
      <c r="E40" s="161"/>
      <c r="F40" s="159"/>
      <c r="G40" s="160"/>
      <c r="H40" s="160"/>
      <c r="I40" s="160"/>
      <c r="J40" s="160"/>
      <c r="K40" s="160"/>
      <c r="L40" s="160"/>
      <c r="M40" s="160"/>
      <c r="N40" s="161"/>
      <c r="O40" s="16">
        <f t="shared" si="5"/>
        <v>0</v>
      </c>
      <c r="P40" s="20"/>
      <c r="Q40" s="16">
        <f t="shared" si="4"/>
        <v>0</v>
      </c>
    </row>
    <row r="41" spans="1:17" ht="33" customHeight="1" x14ac:dyDescent="0.2">
      <c r="A41" s="710" t="s">
        <v>372</v>
      </c>
      <c r="B41" s="711"/>
      <c r="C41" s="712"/>
      <c r="D41" s="713"/>
      <c r="E41" s="161"/>
      <c r="F41" s="159"/>
      <c r="G41" s="160"/>
      <c r="H41" s="160"/>
      <c r="I41" s="160"/>
      <c r="J41" s="160"/>
      <c r="K41" s="160"/>
      <c r="L41" s="160"/>
      <c r="M41" s="160"/>
      <c r="N41" s="161"/>
      <c r="O41" s="16">
        <f t="shared" si="5"/>
        <v>0</v>
      </c>
      <c r="P41" s="20"/>
      <c r="Q41" s="16">
        <f t="shared" si="4"/>
        <v>0</v>
      </c>
    </row>
    <row r="42" spans="1:17" ht="33" customHeight="1" thickBot="1" x14ac:dyDescent="0.25">
      <c r="A42" s="714" t="s">
        <v>373</v>
      </c>
      <c r="B42" s="715"/>
      <c r="C42" s="716"/>
      <c r="D42" s="717"/>
      <c r="E42" s="164"/>
      <c r="F42" s="162"/>
      <c r="G42" s="163"/>
      <c r="H42" s="163"/>
      <c r="I42" s="163"/>
      <c r="J42" s="163"/>
      <c r="K42" s="163"/>
      <c r="L42" s="163"/>
      <c r="M42" s="163"/>
      <c r="N42" s="164"/>
      <c r="O42" s="16">
        <f t="shared" si="5"/>
        <v>0</v>
      </c>
      <c r="P42" s="20"/>
      <c r="Q42" s="16">
        <f t="shared" si="4"/>
        <v>0</v>
      </c>
    </row>
    <row r="43" spans="1:17" s="3" customFormat="1" ht="33" customHeight="1" x14ac:dyDescent="0.2">
      <c r="A43" s="24"/>
      <c r="B43" s="25"/>
      <c r="C43" s="25"/>
      <c r="D43" s="25"/>
      <c r="E43" s="4"/>
      <c r="F43" s="4"/>
      <c r="G43" s="4"/>
      <c r="H43" s="4"/>
      <c r="I43" s="4"/>
      <c r="J43" s="4"/>
      <c r="K43" s="4"/>
      <c r="L43" s="24"/>
      <c r="M43" s="24"/>
      <c r="N43" s="24"/>
    </row>
    <row r="44" spans="1:17" s="8" customFormat="1" ht="14.45" customHeight="1" x14ac:dyDescent="0.2">
      <c r="A44" s="709" t="s">
        <v>380</v>
      </c>
      <c r="B44" s="709"/>
      <c r="C44" s="709"/>
      <c r="D44" s="709"/>
      <c r="E44" s="709"/>
      <c r="F44" s="709"/>
      <c r="G44" s="709"/>
      <c r="H44" s="709"/>
      <c r="I44" s="709"/>
      <c r="J44" s="709"/>
      <c r="K44" s="709"/>
    </row>
    <row r="45" spans="1:17" s="8" customFormat="1" ht="14.45" customHeight="1" x14ac:dyDescent="0.2">
      <c r="A45" s="51" t="s">
        <v>348</v>
      </c>
      <c r="B45" s="192"/>
      <c r="C45" s="51"/>
      <c r="D45" s="51"/>
      <c r="E45" s="51"/>
      <c r="F45" s="51"/>
      <c r="G45" s="51"/>
      <c r="H45" s="51"/>
      <c r="I45" s="51"/>
      <c r="J45" s="51"/>
      <c r="K45" s="51"/>
    </row>
    <row r="46" spans="1:17" s="8" customFormat="1" ht="14.45" customHeight="1" x14ac:dyDescent="0.2">
      <c r="A46" s="51" t="s">
        <v>436</v>
      </c>
      <c r="B46" s="192"/>
      <c r="C46" s="51"/>
      <c r="D46" s="51"/>
      <c r="E46" s="51"/>
      <c r="F46" s="51"/>
      <c r="G46" s="51"/>
      <c r="H46" s="51"/>
      <c r="I46" s="51"/>
      <c r="J46" s="51"/>
      <c r="K46" s="51"/>
    </row>
    <row r="47" spans="1:17" s="3" customFormat="1" x14ac:dyDescent="0.2">
      <c r="A47" s="36"/>
      <c r="B47" s="25"/>
      <c r="C47" s="4"/>
      <c r="D47" s="4"/>
      <c r="E47" s="4"/>
      <c r="F47" s="4"/>
      <c r="G47" s="4"/>
      <c r="H47" s="4"/>
      <c r="I47" s="4"/>
      <c r="J47" s="4"/>
      <c r="K47" s="4"/>
    </row>
    <row r="48" spans="1:17" x14ac:dyDescent="0.2">
      <c r="A48" s="20"/>
      <c r="B48" s="22"/>
      <c r="C48" s="20"/>
      <c r="D48" s="20"/>
      <c r="E48" s="20"/>
      <c r="F48" s="20"/>
      <c r="G48" s="20"/>
      <c r="H48" s="20"/>
      <c r="I48" s="20"/>
      <c r="J48" s="20"/>
      <c r="K48" s="20"/>
      <c r="L48" s="20"/>
      <c r="M48" s="20"/>
      <c r="N48" s="20"/>
      <c r="O48" s="20"/>
      <c r="P48" s="20"/>
    </row>
    <row r="49" spans="1:16" x14ac:dyDescent="0.2">
      <c r="A49" s="20"/>
      <c r="B49" s="22"/>
      <c r="C49" s="20"/>
      <c r="D49" s="20"/>
      <c r="E49" s="20"/>
      <c r="F49" s="20"/>
      <c r="G49" s="20"/>
      <c r="H49" s="20"/>
      <c r="I49" s="20"/>
      <c r="J49" s="20"/>
      <c r="K49" s="20"/>
      <c r="L49" s="20"/>
      <c r="M49" s="20"/>
      <c r="N49" s="20"/>
      <c r="O49" s="20"/>
      <c r="P49" s="20"/>
    </row>
    <row r="50" spans="1:16" x14ac:dyDescent="0.2">
      <c r="A50" s="20"/>
      <c r="B50" s="22"/>
      <c r="C50" s="20"/>
      <c r="D50" s="20"/>
      <c r="E50" s="20"/>
      <c r="F50" s="20"/>
      <c r="G50" s="20"/>
      <c r="H50" s="20"/>
      <c r="I50" s="20"/>
      <c r="J50" s="20"/>
      <c r="K50" s="20"/>
      <c r="L50" s="20"/>
      <c r="M50" s="20"/>
      <c r="N50" s="20"/>
      <c r="O50" s="20"/>
      <c r="P50" s="20"/>
    </row>
    <row r="51" spans="1:16" x14ac:dyDescent="0.2">
      <c r="A51" s="20"/>
      <c r="B51" s="22"/>
      <c r="C51" s="20"/>
      <c r="D51" s="20"/>
      <c r="E51" s="20"/>
      <c r="F51" s="20"/>
      <c r="G51" s="20"/>
      <c r="H51" s="20"/>
      <c r="I51" s="20"/>
      <c r="J51" s="20"/>
      <c r="K51" s="20"/>
      <c r="L51" s="20"/>
      <c r="M51" s="20"/>
      <c r="N51" s="20"/>
      <c r="O51" s="20"/>
      <c r="P51" s="20"/>
    </row>
    <row r="52" spans="1:16" x14ac:dyDescent="0.2">
      <c r="A52" s="20"/>
      <c r="B52" s="22"/>
      <c r="C52" s="20"/>
      <c r="D52" s="20"/>
      <c r="E52" s="20"/>
      <c r="F52" s="20"/>
      <c r="G52" s="20"/>
      <c r="H52" s="20"/>
      <c r="I52" s="20"/>
      <c r="J52" s="20"/>
      <c r="K52" s="20"/>
      <c r="L52" s="20"/>
      <c r="M52" s="20"/>
      <c r="N52" s="20"/>
      <c r="O52" s="20"/>
      <c r="P52" s="20"/>
    </row>
    <row r="53" spans="1:16" x14ac:dyDescent="0.2">
      <c r="A53" s="20"/>
      <c r="B53" s="22"/>
      <c r="C53" s="20"/>
      <c r="D53" s="20"/>
      <c r="E53" s="20"/>
      <c r="F53" s="20"/>
      <c r="G53" s="20"/>
      <c r="H53" s="20"/>
      <c r="I53" s="20"/>
      <c r="J53" s="20"/>
      <c r="K53" s="20"/>
      <c r="L53" s="20"/>
      <c r="M53" s="20"/>
      <c r="N53" s="20"/>
      <c r="O53" s="20"/>
      <c r="P53" s="20"/>
    </row>
    <row r="54" spans="1:16" x14ac:dyDescent="0.2">
      <c r="A54" s="20"/>
      <c r="B54" s="22"/>
      <c r="C54" s="20"/>
      <c r="D54" s="20"/>
      <c r="E54" s="20"/>
      <c r="F54" s="20"/>
      <c r="G54" s="20"/>
      <c r="H54" s="20"/>
      <c r="I54" s="20"/>
      <c r="J54" s="20"/>
      <c r="K54" s="20"/>
      <c r="L54" s="20"/>
      <c r="M54" s="20"/>
      <c r="N54" s="20"/>
      <c r="O54" s="20"/>
      <c r="P54" s="20"/>
    </row>
    <row r="55" spans="1:16" x14ac:dyDescent="0.2">
      <c r="A55" s="20"/>
      <c r="B55" s="22"/>
      <c r="C55" s="20"/>
      <c r="D55" s="20"/>
      <c r="E55" s="20"/>
      <c r="F55" s="20"/>
      <c r="G55" s="20"/>
      <c r="H55" s="20"/>
      <c r="I55" s="20"/>
      <c r="J55" s="20"/>
      <c r="K55" s="20"/>
      <c r="L55" s="20"/>
      <c r="M55" s="20"/>
      <c r="N55" s="20"/>
      <c r="O55" s="20"/>
      <c r="P55" s="20"/>
    </row>
    <row r="56" spans="1:16" x14ac:dyDescent="0.2">
      <c r="A56" s="20"/>
      <c r="B56" s="22"/>
      <c r="C56" s="20"/>
      <c r="D56" s="20"/>
      <c r="E56" s="20"/>
      <c r="F56" s="20"/>
      <c r="G56" s="20"/>
      <c r="H56" s="20"/>
      <c r="I56" s="20"/>
      <c r="J56" s="20"/>
      <c r="K56" s="20"/>
      <c r="L56" s="20"/>
      <c r="M56" s="20"/>
      <c r="N56" s="20"/>
      <c r="O56" s="20"/>
      <c r="P56" s="20"/>
    </row>
    <row r="57" spans="1:16" x14ac:dyDescent="0.2">
      <c r="A57" s="20"/>
      <c r="B57" s="22"/>
      <c r="C57" s="20"/>
      <c r="D57" s="20"/>
      <c r="E57" s="20"/>
      <c r="F57" s="20"/>
      <c r="G57" s="20"/>
      <c r="H57" s="20"/>
      <c r="I57" s="20"/>
      <c r="J57" s="20"/>
      <c r="K57" s="20"/>
      <c r="L57" s="20"/>
      <c r="M57" s="20"/>
      <c r="N57" s="20"/>
      <c r="O57" s="20"/>
      <c r="P57" s="20"/>
    </row>
    <row r="58" spans="1:16" x14ac:dyDescent="0.2">
      <c r="A58" s="20"/>
      <c r="B58" s="22"/>
      <c r="C58" s="20"/>
      <c r="D58" s="20"/>
      <c r="E58" s="20"/>
      <c r="F58" s="20"/>
      <c r="G58" s="20"/>
      <c r="H58" s="20"/>
      <c r="I58" s="20"/>
      <c r="J58" s="20"/>
      <c r="K58" s="20"/>
      <c r="L58" s="20"/>
      <c r="M58" s="20"/>
      <c r="N58" s="20"/>
      <c r="O58" s="20"/>
      <c r="P58" s="20"/>
    </row>
    <row r="59" spans="1:16" x14ac:dyDescent="0.2">
      <c r="A59" s="20"/>
      <c r="B59" s="22"/>
      <c r="C59" s="20"/>
      <c r="D59" s="20"/>
      <c r="E59" s="20"/>
      <c r="F59" s="20"/>
      <c r="G59" s="20"/>
      <c r="H59" s="20"/>
      <c r="I59" s="20"/>
      <c r="J59" s="20"/>
      <c r="K59" s="20"/>
      <c r="L59" s="20"/>
      <c r="M59" s="20"/>
      <c r="N59" s="20"/>
      <c r="O59" s="20"/>
      <c r="P59" s="20"/>
    </row>
    <row r="60" spans="1:16" x14ac:dyDescent="0.2">
      <c r="A60" s="20"/>
      <c r="B60" s="22"/>
      <c r="C60" s="20"/>
      <c r="D60" s="20"/>
      <c r="E60" s="20"/>
      <c r="F60" s="20"/>
      <c r="G60" s="20"/>
      <c r="H60" s="20"/>
      <c r="I60" s="20"/>
      <c r="J60" s="20"/>
      <c r="K60" s="20"/>
      <c r="L60" s="20"/>
      <c r="M60" s="20"/>
      <c r="N60" s="20"/>
      <c r="O60" s="20"/>
      <c r="P60" s="20"/>
    </row>
    <row r="61" spans="1:16" x14ac:dyDescent="0.2">
      <c r="A61" s="20"/>
      <c r="B61" s="22"/>
      <c r="C61" s="20"/>
      <c r="D61" s="20"/>
      <c r="E61" s="20"/>
      <c r="F61" s="20"/>
      <c r="G61" s="20"/>
      <c r="H61" s="20"/>
      <c r="I61" s="20"/>
      <c r="J61" s="20"/>
      <c r="K61" s="20"/>
      <c r="L61" s="20"/>
      <c r="M61" s="20"/>
      <c r="N61" s="20"/>
      <c r="O61" s="20"/>
      <c r="P61" s="20"/>
    </row>
    <row r="62" spans="1:16" x14ac:dyDescent="0.2">
      <c r="A62" s="20"/>
      <c r="B62" s="22"/>
      <c r="C62" s="20"/>
      <c r="D62" s="20"/>
      <c r="E62" s="20"/>
      <c r="F62" s="20"/>
      <c r="G62" s="20"/>
      <c r="H62" s="20"/>
      <c r="I62" s="20"/>
      <c r="J62" s="20"/>
      <c r="K62" s="20"/>
      <c r="L62" s="20"/>
      <c r="M62" s="20"/>
      <c r="N62" s="20"/>
      <c r="O62" s="20"/>
      <c r="P62" s="20"/>
    </row>
    <row r="63" spans="1:16" x14ac:dyDescent="0.2">
      <c r="A63" s="20"/>
      <c r="B63" s="22"/>
      <c r="C63" s="20"/>
      <c r="D63" s="20"/>
      <c r="E63" s="20"/>
      <c r="F63" s="20"/>
      <c r="G63" s="20"/>
      <c r="H63" s="20"/>
      <c r="I63" s="20"/>
      <c r="J63" s="20"/>
      <c r="K63" s="20"/>
      <c r="L63" s="20"/>
      <c r="M63" s="20"/>
      <c r="N63" s="20"/>
      <c r="O63" s="20"/>
      <c r="P63" s="20"/>
    </row>
    <row r="64" spans="1:16" x14ac:dyDescent="0.2">
      <c r="A64" s="20"/>
      <c r="B64" s="22"/>
      <c r="C64" s="20"/>
      <c r="D64" s="20"/>
      <c r="E64" s="20"/>
      <c r="F64" s="20"/>
      <c r="G64" s="20"/>
      <c r="H64" s="20"/>
      <c r="I64" s="20"/>
      <c r="J64" s="20"/>
      <c r="K64" s="20"/>
      <c r="L64" s="20"/>
      <c r="M64" s="20"/>
      <c r="N64" s="20"/>
      <c r="O64" s="20"/>
      <c r="P64" s="20"/>
    </row>
    <row r="65" spans="1:16" x14ac:dyDescent="0.2">
      <c r="A65" s="20"/>
      <c r="B65" s="22"/>
      <c r="C65" s="20"/>
      <c r="D65" s="20"/>
      <c r="E65" s="20"/>
      <c r="F65" s="20"/>
      <c r="G65" s="20"/>
      <c r="H65" s="20"/>
      <c r="I65" s="20"/>
      <c r="J65" s="20"/>
      <c r="K65" s="20"/>
      <c r="L65" s="20"/>
      <c r="M65" s="20"/>
      <c r="N65" s="20"/>
      <c r="O65" s="20"/>
      <c r="P65" s="20"/>
    </row>
    <row r="66" spans="1:16" x14ac:dyDescent="0.2">
      <c r="A66" s="20"/>
      <c r="B66" s="22"/>
      <c r="C66" s="20"/>
      <c r="D66" s="20"/>
      <c r="E66" s="20"/>
      <c r="F66" s="20"/>
      <c r="G66" s="20"/>
      <c r="H66" s="20"/>
      <c r="I66" s="20"/>
      <c r="J66" s="20"/>
      <c r="K66" s="20"/>
      <c r="L66" s="20"/>
      <c r="M66" s="20"/>
      <c r="N66" s="20"/>
      <c r="O66" s="20"/>
      <c r="P66" s="20"/>
    </row>
    <row r="67" spans="1:16" x14ac:dyDescent="0.2">
      <c r="A67" s="20"/>
      <c r="B67" s="22"/>
      <c r="C67" s="20"/>
      <c r="D67" s="20"/>
      <c r="E67" s="20"/>
      <c r="F67" s="20"/>
      <c r="G67" s="20"/>
      <c r="H67" s="20"/>
      <c r="I67" s="20"/>
      <c r="J67" s="20"/>
      <c r="K67" s="20"/>
      <c r="L67" s="20"/>
      <c r="M67" s="20"/>
      <c r="N67" s="20"/>
      <c r="O67" s="20"/>
      <c r="P67" s="20"/>
    </row>
    <row r="68" spans="1:16" x14ac:dyDescent="0.2">
      <c r="A68" s="20"/>
      <c r="B68" s="22"/>
      <c r="C68" s="20"/>
      <c r="D68" s="20"/>
      <c r="E68" s="20"/>
      <c r="F68" s="20"/>
      <c r="G68" s="20"/>
      <c r="H68" s="20"/>
      <c r="I68" s="20"/>
      <c r="J68" s="20"/>
      <c r="K68" s="20"/>
      <c r="L68" s="20"/>
      <c r="M68" s="20"/>
      <c r="N68" s="20"/>
      <c r="O68" s="20"/>
      <c r="P68" s="20"/>
    </row>
    <row r="69" spans="1:16" x14ac:dyDescent="0.2">
      <c r="A69" s="20"/>
      <c r="B69" s="22"/>
      <c r="C69" s="20"/>
      <c r="D69" s="20"/>
      <c r="E69" s="20"/>
      <c r="F69" s="20"/>
      <c r="G69" s="20"/>
      <c r="H69" s="20"/>
      <c r="I69" s="20"/>
      <c r="J69" s="20"/>
      <c r="K69" s="20"/>
      <c r="L69" s="20"/>
      <c r="M69" s="20"/>
      <c r="N69" s="20"/>
      <c r="O69" s="20"/>
      <c r="P69" s="20"/>
    </row>
    <row r="70" spans="1:16" x14ac:dyDescent="0.2">
      <c r="A70" s="20"/>
      <c r="B70" s="22"/>
      <c r="C70" s="20"/>
      <c r="D70" s="20"/>
      <c r="E70" s="20"/>
      <c r="F70" s="20"/>
      <c r="G70" s="20"/>
      <c r="H70" s="20"/>
      <c r="I70" s="20"/>
      <c r="J70" s="20"/>
      <c r="K70" s="20"/>
      <c r="L70" s="20"/>
      <c r="M70" s="20"/>
      <c r="N70" s="20"/>
      <c r="O70" s="20"/>
      <c r="P70" s="20"/>
    </row>
    <row r="71" spans="1:16" x14ac:dyDescent="0.2">
      <c r="A71" s="20"/>
      <c r="B71" s="22"/>
      <c r="C71" s="20"/>
      <c r="D71" s="20"/>
      <c r="E71" s="20"/>
      <c r="F71" s="20"/>
      <c r="G71" s="20"/>
      <c r="H71" s="20"/>
      <c r="I71" s="20"/>
      <c r="J71" s="20"/>
      <c r="K71" s="20"/>
      <c r="L71" s="20"/>
      <c r="M71" s="20"/>
      <c r="N71" s="20"/>
      <c r="O71" s="20"/>
      <c r="P71" s="20"/>
    </row>
    <row r="72" spans="1:16" x14ac:dyDescent="0.2">
      <c r="A72" s="20"/>
      <c r="B72" s="22"/>
      <c r="C72" s="20"/>
      <c r="D72" s="20"/>
      <c r="E72" s="20"/>
      <c r="F72" s="20"/>
      <c r="G72" s="20"/>
      <c r="H72" s="20"/>
      <c r="I72" s="20"/>
      <c r="J72" s="20"/>
      <c r="K72" s="20"/>
      <c r="L72" s="20"/>
      <c r="M72" s="20"/>
      <c r="N72" s="20"/>
      <c r="O72" s="20"/>
      <c r="P72" s="20"/>
    </row>
    <row r="73" spans="1:16" x14ac:dyDescent="0.2">
      <c r="A73" s="20"/>
      <c r="B73" s="22"/>
      <c r="C73" s="20"/>
      <c r="D73" s="20"/>
      <c r="E73" s="20"/>
      <c r="F73" s="20"/>
      <c r="G73" s="20"/>
      <c r="H73" s="20"/>
      <c r="I73" s="20"/>
      <c r="J73" s="20"/>
      <c r="K73" s="20"/>
      <c r="L73" s="20"/>
      <c r="M73" s="20"/>
      <c r="N73" s="20"/>
      <c r="O73" s="20"/>
      <c r="P73" s="20"/>
    </row>
    <row r="74" spans="1:16" x14ac:dyDescent="0.2">
      <c r="A74" s="20"/>
      <c r="B74" s="22"/>
      <c r="C74" s="20"/>
      <c r="D74" s="20"/>
      <c r="E74" s="20"/>
      <c r="F74" s="20"/>
      <c r="G74" s="20"/>
      <c r="H74" s="20"/>
      <c r="I74" s="20"/>
      <c r="J74" s="20"/>
      <c r="K74" s="20"/>
      <c r="L74" s="20"/>
      <c r="M74" s="20"/>
      <c r="N74" s="20"/>
      <c r="O74" s="20"/>
      <c r="P74" s="20"/>
    </row>
    <row r="75" spans="1:16" x14ac:dyDescent="0.2">
      <c r="A75" s="20"/>
      <c r="B75" s="22"/>
      <c r="C75" s="20"/>
      <c r="D75" s="20"/>
      <c r="E75" s="20"/>
      <c r="F75" s="20"/>
      <c r="G75" s="20"/>
      <c r="H75" s="20"/>
      <c r="I75" s="20"/>
      <c r="J75" s="20"/>
      <c r="K75" s="20"/>
      <c r="L75" s="20"/>
      <c r="M75" s="20"/>
      <c r="N75" s="20"/>
      <c r="O75" s="20"/>
      <c r="P75" s="20"/>
    </row>
    <row r="76" spans="1:16" x14ac:dyDescent="0.2">
      <c r="A76" s="20"/>
      <c r="B76" s="22"/>
      <c r="C76" s="20"/>
      <c r="D76" s="20"/>
      <c r="E76" s="20"/>
      <c r="F76" s="20"/>
      <c r="G76" s="20"/>
      <c r="H76" s="20"/>
      <c r="I76" s="20"/>
      <c r="J76" s="20"/>
      <c r="K76" s="20"/>
      <c r="L76" s="20"/>
      <c r="M76" s="20"/>
      <c r="N76" s="20"/>
      <c r="O76" s="20"/>
      <c r="P76" s="20"/>
    </row>
    <row r="77" spans="1:16" x14ac:dyDescent="0.2">
      <c r="A77" s="20"/>
      <c r="B77" s="22"/>
      <c r="C77" s="20"/>
      <c r="D77" s="20"/>
      <c r="E77" s="20"/>
      <c r="F77" s="20"/>
      <c r="G77" s="20"/>
      <c r="H77" s="20"/>
      <c r="I77" s="20"/>
      <c r="J77" s="20"/>
      <c r="K77" s="20"/>
      <c r="L77" s="20"/>
      <c r="M77" s="20"/>
      <c r="N77" s="20"/>
      <c r="O77" s="20"/>
      <c r="P77" s="20"/>
    </row>
    <row r="78" spans="1:16" x14ac:dyDescent="0.2">
      <c r="A78" s="20"/>
      <c r="B78" s="22"/>
      <c r="C78" s="20"/>
      <c r="D78" s="20"/>
      <c r="E78" s="20"/>
      <c r="F78" s="20"/>
      <c r="G78" s="20"/>
      <c r="H78" s="20"/>
      <c r="I78" s="20"/>
      <c r="J78" s="20"/>
      <c r="K78" s="20"/>
      <c r="L78" s="20"/>
      <c r="M78" s="20"/>
      <c r="N78" s="20"/>
      <c r="O78" s="20"/>
      <c r="P78" s="20"/>
    </row>
    <row r="79" spans="1:16" x14ac:dyDescent="0.2">
      <c r="A79" s="20"/>
      <c r="B79" s="22"/>
      <c r="C79" s="20"/>
      <c r="D79" s="20"/>
      <c r="E79" s="20"/>
      <c r="F79" s="20"/>
      <c r="G79" s="20"/>
      <c r="H79" s="20"/>
      <c r="I79" s="20"/>
      <c r="J79" s="20"/>
      <c r="K79" s="20"/>
      <c r="L79" s="20"/>
      <c r="M79" s="20"/>
      <c r="N79" s="20"/>
      <c r="O79" s="20"/>
      <c r="P79" s="20"/>
    </row>
    <row r="80" spans="1:16" x14ac:dyDescent="0.2">
      <c r="A80" s="20"/>
      <c r="B80" s="22"/>
      <c r="C80" s="20"/>
      <c r="D80" s="20"/>
      <c r="E80" s="20"/>
      <c r="F80" s="20"/>
      <c r="G80" s="20"/>
      <c r="H80" s="20"/>
      <c r="I80" s="20"/>
      <c r="J80" s="20"/>
      <c r="K80" s="20"/>
      <c r="L80" s="20"/>
      <c r="M80" s="20"/>
      <c r="N80" s="20"/>
      <c r="O80" s="20"/>
      <c r="P80" s="20"/>
    </row>
    <row r="81" spans="1:16" x14ac:dyDescent="0.2">
      <c r="A81" s="20"/>
      <c r="B81" s="22"/>
      <c r="C81" s="20"/>
      <c r="D81" s="20"/>
      <c r="E81" s="20"/>
      <c r="F81" s="20"/>
      <c r="G81" s="20"/>
      <c r="H81" s="20"/>
      <c r="I81" s="20"/>
      <c r="J81" s="20"/>
      <c r="K81" s="20"/>
      <c r="L81" s="20"/>
      <c r="M81" s="20"/>
      <c r="N81" s="20"/>
      <c r="O81" s="20"/>
      <c r="P81" s="20"/>
    </row>
    <row r="82" spans="1:16" x14ac:dyDescent="0.2">
      <c r="A82" s="20"/>
      <c r="B82" s="22"/>
      <c r="C82" s="20"/>
      <c r="D82" s="20"/>
      <c r="E82" s="20"/>
      <c r="F82" s="20"/>
      <c r="G82" s="20"/>
      <c r="H82" s="20"/>
      <c r="I82" s="20"/>
      <c r="J82" s="20"/>
      <c r="K82" s="20"/>
      <c r="L82" s="20"/>
      <c r="M82" s="20"/>
      <c r="N82" s="20"/>
      <c r="O82" s="20"/>
      <c r="P82" s="20"/>
    </row>
    <row r="83" spans="1:16" x14ac:dyDescent="0.2">
      <c r="A83" s="20"/>
      <c r="B83" s="22"/>
      <c r="C83" s="20"/>
      <c r="D83" s="20"/>
      <c r="E83" s="20"/>
      <c r="F83" s="20"/>
      <c r="G83" s="20"/>
      <c r="H83" s="20"/>
      <c r="I83" s="20"/>
      <c r="J83" s="20"/>
      <c r="K83" s="20"/>
      <c r="L83" s="20"/>
      <c r="M83" s="20"/>
      <c r="N83" s="20"/>
      <c r="O83" s="20"/>
      <c r="P83" s="20"/>
    </row>
    <row r="84" spans="1:16" x14ac:dyDescent="0.2">
      <c r="A84" s="20"/>
      <c r="B84" s="22"/>
      <c r="C84" s="20"/>
      <c r="D84" s="20"/>
      <c r="E84" s="20"/>
      <c r="F84" s="20"/>
      <c r="G84" s="20"/>
      <c r="H84" s="20"/>
      <c r="I84" s="20"/>
      <c r="J84" s="20"/>
      <c r="K84" s="20"/>
      <c r="L84" s="20"/>
      <c r="M84" s="20"/>
      <c r="N84" s="20"/>
      <c r="O84" s="20"/>
      <c r="P84" s="20"/>
    </row>
    <row r="85" spans="1:16" x14ac:dyDescent="0.2">
      <c r="A85" s="20"/>
      <c r="B85" s="22"/>
      <c r="C85" s="20"/>
      <c r="D85" s="20"/>
      <c r="E85" s="20"/>
      <c r="F85" s="20"/>
      <c r="G85" s="20"/>
      <c r="H85" s="20"/>
      <c r="I85" s="20"/>
      <c r="J85" s="20"/>
      <c r="K85" s="20"/>
      <c r="L85" s="20"/>
      <c r="M85" s="20"/>
      <c r="N85" s="20"/>
      <c r="O85" s="20"/>
      <c r="P85" s="20"/>
    </row>
    <row r="86" spans="1:16" x14ac:dyDescent="0.2">
      <c r="A86" s="20"/>
      <c r="B86" s="22"/>
      <c r="C86" s="20"/>
      <c r="D86" s="20"/>
      <c r="E86" s="20"/>
      <c r="F86" s="20"/>
      <c r="G86" s="20"/>
      <c r="H86" s="20"/>
      <c r="I86" s="20"/>
      <c r="J86" s="20"/>
      <c r="K86" s="20"/>
      <c r="L86" s="20"/>
      <c r="M86" s="20"/>
      <c r="N86" s="20"/>
      <c r="O86" s="20"/>
      <c r="P86" s="20"/>
    </row>
    <row r="87" spans="1:16" x14ac:dyDescent="0.2">
      <c r="A87" s="20"/>
      <c r="B87" s="22"/>
      <c r="C87" s="20"/>
      <c r="D87" s="20"/>
      <c r="E87" s="20"/>
      <c r="F87" s="20"/>
      <c r="G87" s="20"/>
      <c r="H87" s="20"/>
      <c r="I87" s="20"/>
      <c r="J87" s="20"/>
      <c r="K87" s="20"/>
      <c r="L87" s="20"/>
      <c r="M87" s="20"/>
      <c r="N87" s="20"/>
      <c r="O87" s="20"/>
      <c r="P87" s="20"/>
    </row>
    <row r="88" spans="1:16" x14ac:dyDescent="0.2">
      <c r="A88" s="20"/>
      <c r="B88" s="22"/>
      <c r="C88" s="20"/>
      <c r="D88" s="20"/>
      <c r="E88" s="20"/>
      <c r="F88" s="20"/>
      <c r="G88" s="20"/>
      <c r="H88" s="20"/>
      <c r="I88" s="20"/>
      <c r="J88" s="20"/>
      <c r="K88" s="20"/>
      <c r="L88" s="20"/>
      <c r="M88" s="20"/>
      <c r="N88" s="20"/>
      <c r="O88" s="20"/>
      <c r="P88" s="20"/>
    </row>
    <row r="89" spans="1:16" x14ac:dyDescent="0.2">
      <c r="A89" s="20"/>
      <c r="B89" s="22"/>
      <c r="C89" s="20"/>
      <c r="D89" s="20"/>
      <c r="E89" s="20"/>
      <c r="F89" s="20"/>
      <c r="G89" s="20"/>
      <c r="H89" s="20"/>
      <c r="I89" s="20"/>
      <c r="J89" s="20"/>
      <c r="K89" s="20"/>
      <c r="L89" s="20"/>
      <c r="M89" s="20"/>
      <c r="N89" s="20"/>
      <c r="O89" s="20"/>
      <c r="P89" s="20"/>
    </row>
    <row r="90" spans="1:16" x14ac:dyDescent="0.2">
      <c r="A90" s="20"/>
      <c r="B90" s="22"/>
      <c r="C90" s="20"/>
      <c r="D90" s="20"/>
      <c r="E90" s="20"/>
      <c r="F90" s="20"/>
      <c r="G90" s="20"/>
      <c r="H90" s="20"/>
      <c r="I90" s="20"/>
      <c r="J90" s="20"/>
      <c r="K90" s="20"/>
      <c r="L90" s="20"/>
      <c r="M90" s="20"/>
      <c r="N90" s="20"/>
      <c r="O90" s="20"/>
      <c r="P90" s="20"/>
    </row>
    <row r="91" spans="1:16" x14ac:dyDescent="0.2">
      <c r="A91" s="20"/>
      <c r="B91" s="22"/>
      <c r="C91" s="20"/>
      <c r="D91" s="20"/>
      <c r="E91" s="20"/>
      <c r="F91" s="20"/>
      <c r="G91" s="20"/>
      <c r="H91" s="20"/>
      <c r="I91" s="20"/>
      <c r="J91" s="20"/>
      <c r="K91" s="20"/>
      <c r="L91" s="20"/>
      <c r="M91" s="20"/>
      <c r="N91" s="20"/>
      <c r="O91" s="20"/>
      <c r="P91" s="20"/>
    </row>
    <row r="92" spans="1:16" x14ac:dyDescent="0.2">
      <c r="A92" s="20"/>
      <c r="B92" s="22"/>
      <c r="C92" s="20"/>
      <c r="D92" s="20"/>
      <c r="E92" s="20"/>
      <c r="F92" s="20"/>
      <c r="G92" s="20"/>
      <c r="H92" s="20"/>
      <c r="I92" s="20"/>
      <c r="J92" s="20"/>
      <c r="K92" s="20"/>
      <c r="L92" s="20"/>
      <c r="M92" s="20"/>
      <c r="N92" s="20"/>
      <c r="O92" s="20"/>
      <c r="P92" s="20"/>
    </row>
    <row r="93" spans="1:16" x14ac:dyDescent="0.2">
      <c r="A93" s="20"/>
      <c r="B93" s="22"/>
      <c r="C93" s="20"/>
      <c r="D93" s="20"/>
      <c r="E93" s="20"/>
      <c r="F93" s="20"/>
      <c r="G93" s="20"/>
      <c r="H93" s="20"/>
      <c r="I93" s="20"/>
      <c r="J93" s="20"/>
      <c r="K93" s="20"/>
      <c r="L93" s="20"/>
      <c r="M93" s="20"/>
      <c r="N93" s="20"/>
      <c r="O93" s="20"/>
      <c r="P93" s="20"/>
    </row>
    <row r="94" spans="1:16" x14ac:dyDescent="0.2">
      <c r="A94" s="20"/>
      <c r="B94" s="22"/>
      <c r="C94" s="20"/>
      <c r="D94" s="20"/>
      <c r="E94" s="20"/>
      <c r="F94" s="20"/>
      <c r="G94" s="20"/>
      <c r="H94" s="20"/>
      <c r="I94" s="20"/>
      <c r="J94" s="20"/>
      <c r="K94" s="20"/>
      <c r="L94" s="20"/>
      <c r="M94" s="20"/>
      <c r="N94" s="20"/>
      <c r="O94" s="20"/>
      <c r="P94" s="20"/>
    </row>
    <row r="95" spans="1:16" x14ac:dyDescent="0.2">
      <c r="A95" s="20"/>
      <c r="B95" s="22"/>
      <c r="C95" s="20"/>
      <c r="D95" s="20"/>
      <c r="E95" s="20"/>
      <c r="F95" s="20"/>
      <c r="G95" s="20"/>
      <c r="H95" s="20"/>
      <c r="I95" s="20"/>
      <c r="J95" s="20"/>
      <c r="K95" s="20"/>
      <c r="L95" s="20"/>
      <c r="M95" s="20"/>
      <c r="N95" s="20"/>
      <c r="O95" s="20"/>
      <c r="P95" s="20"/>
    </row>
    <row r="96" spans="1:16" x14ac:dyDescent="0.2">
      <c r="A96" s="20"/>
      <c r="B96" s="22"/>
      <c r="C96" s="20"/>
      <c r="D96" s="20"/>
      <c r="E96" s="20"/>
      <c r="F96" s="20"/>
      <c r="G96" s="20"/>
      <c r="H96" s="20"/>
      <c r="I96" s="20"/>
      <c r="J96" s="20"/>
      <c r="K96" s="20"/>
      <c r="L96" s="20"/>
      <c r="M96" s="20"/>
      <c r="N96" s="20"/>
      <c r="O96" s="20"/>
      <c r="P96" s="20"/>
    </row>
    <row r="97" spans="1:16" x14ac:dyDescent="0.2">
      <c r="A97" s="20"/>
      <c r="B97" s="22"/>
      <c r="C97" s="20"/>
      <c r="D97" s="20"/>
      <c r="E97" s="20"/>
      <c r="F97" s="20"/>
      <c r="G97" s="20"/>
      <c r="H97" s="20"/>
      <c r="I97" s="20"/>
      <c r="J97" s="20"/>
      <c r="K97" s="20"/>
      <c r="L97" s="20"/>
      <c r="M97" s="20"/>
      <c r="N97" s="20"/>
      <c r="O97" s="20"/>
      <c r="P97" s="20"/>
    </row>
    <row r="98" spans="1:16" x14ac:dyDescent="0.2">
      <c r="A98" s="20"/>
      <c r="B98" s="22"/>
      <c r="C98" s="20"/>
      <c r="D98" s="20"/>
      <c r="E98" s="20"/>
      <c r="F98" s="20"/>
      <c r="G98" s="20"/>
      <c r="H98" s="20"/>
      <c r="I98" s="20"/>
      <c r="J98" s="20"/>
      <c r="K98" s="20"/>
      <c r="L98" s="20"/>
      <c r="M98" s="20"/>
      <c r="N98" s="20"/>
      <c r="O98" s="20"/>
      <c r="P98" s="20"/>
    </row>
    <row r="99" spans="1:16" x14ac:dyDescent="0.2">
      <c r="A99" s="20"/>
      <c r="B99" s="22"/>
      <c r="C99" s="20"/>
      <c r="D99" s="20"/>
      <c r="E99" s="20"/>
      <c r="F99" s="20"/>
      <c r="G99" s="20"/>
      <c r="H99" s="20"/>
      <c r="I99" s="20"/>
      <c r="J99" s="20"/>
      <c r="K99" s="20"/>
      <c r="L99" s="20"/>
      <c r="M99" s="20"/>
      <c r="N99" s="20"/>
      <c r="O99" s="20"/>
      <c r="P99" s="20"/>
    </row>
    <row r="100" spans="1:16" x14ac:dyDescent="0.2">
      <c r="A100" s="20"/>
      <c r="B100" s="22"/>
      <c r="C100" s="20"/>
      <c r="D100" s="20"/>
      <c r="E100" s="20"/>
      <c r="F100" s="20"/>
      <c r="G100" s="20"/>
      <c r="H100" s="20"/>
      <c r="I100" s="20"/>
      <c r="J100" s="20"/>
      <c r="K100" s="20"/>
      <c r="L100" s="20"/>
      <c r="M100" s="20"/>
      <c r="N100" s="20"/>
      <c r="O100" s="20"/>
      <c r="P100" s="20"/>
    </row>
    <row r="101" spans="1:16" x14ac:dyDescent="0.2">
      <c r="A101" s="20"/>
      <c r="B101" s="22"/>
      <c r="C101" s="20"/>
      <c r="D101" s="20"/>
      <c r="E101" s="20"/>
      <c r="F101" s="20"/>
      <c r="G101" s="20"/>
      <c r="H101" s="20"/>
      <c r="I101" s="20"/>
      <c r="J101" s="20"/>
      <c r="K101" s="20"/>
      <c r="L101" s="20"/>
      <c r="M101" s="20"/>
      <c r="N101" s="20"/>
      <c r="O101" s="20"/>
      <c r="P101" s="20"/>
    </row>
    <row r="102" spans="1:16" x14ac:dyDescent="0.2">
      <c r="A102" s="20"/>
      <c r="B102" s="22"/>
      <c r="C102" s="20"/>
      <c r="D102" s="20"/>
      <c r="E102" s="20"/>
      <c r="F102" s="20"/>
      <c r="G102" s="20"/>
      <c r="H102" s="20"/>
      <c r="I102" s="20"/>
      <c r="J102" s="20"/>
      <c r="K102" s="20"/>
      <c r="L102" s="20"/>
      <c r="M102" s="20"/>
      <c r="N102" s="20"/>
      <c r="O102" s="20"/>
      <c r="P102" s="20"/>
    </row>
    <row r="103" spans="1:16" x14ac:dyDescent="0.2">
      <c r="A103" s="20"/>
      <c r="B103" s="22"/>
      <c r="C103" s="20"/>
      <c r="D103" s="20"/>
      <c r="E103" s="20"/>
      <c r="F103" s="20"/>
      <c r="G103" s="20"/>
      <c r="H103" s="20"/>
      <c r="I103" s="20"/>
      <c r="J103" s="20"/>
      <c r="K103" s="20"/>
      <c r="L103" s="20"/>
      <c r="M103" s="20"/>
      <c r="N103" s="20"/>
      <c r="O103" s="20"/>
      <c r="P103" s="20"/>
    </row>
    <row r="104" spans="1:16" x14ac:dyDescent="0.2">
      <c r="A104" s="20"/>
      <c r="B104" s="22"/>
      <c r="C104" s="20"/>
      <c r="D104" s="20"/>
      <c r="E104" s="20"/>
      <c r="F104" s="20"/>
      <c r="G104" s="20"/>
      <c r="H104" s="20"/>
      <c r="I104" s="20"/>
      <c r="J104" s="20"/>
      <c r="K104" s="20"/>
      <c r="L104" s="20"/>
      <c r="M104" s="20"/>
      <c r="N104" s="20"/>
      <c r="O104" s="20"/>
      <c r="P104" s="20"/>
    </row>
    <row r="105" spans="1:16" x14ac:dyDescent="0.2">
      <c r="A105" s="20"/>
      <c r="B105" s="22"/>
      <c r="C105" s="20"/>
      <c r="D105" s="20"/>
      <c r="E105" s="20"/>
      <c r="F105" s="20"/>
      <c r="G105" s="20"/>
      <c r="H105" s="20"/>
      <c r="I105" s="20"/>
      <c r="J105" s="20"/>
      <c r="K105" s="20"/>
      <c r="L105" s="20"/>
      <c r="M105" s="20"/>
      <c r="N105" s="20"/>
      <c r="O105" s="20"/>
      <c r="P105" s="20"/>
    </row>
    <row r="106" spans="1:16" x14ac:dyDescent="0.2">
      <c r="A106" s="20"/>
      <c r="B106" s="22"/>
      <c r="C106" s="20"/>
      <c r="D106" s="20"/>
      <c r="E106" s="20"/>
      <c r="F106" s="20"/>
      <c r="G106" s="20"/>
      <c r="H106" s="20"/>
      <c r="I106" s="20"/>
      <c r="J106" s="20"/>
      <c r="K106" s="20"/>
      <c r="L106" s="20"/>
      <c r="M106" s="20"/>
      <c r="N106" s="20"/>
      <c r="O106" s="20"/>
      <c r="P106" s="20"/>
    </row>
    <row r="107" spans="1:16" x14ac:dyDescent="0.2">
      <c r="A107" s="20"/>
      <c r="B107" s="22"/>
      <c r="C107" s="20"/>
      <c r="D107" s="20"/>
      <c r="E107" s="20"/>
      <c r="F107" s="20"/>
      <c r="G107" s="20"/>
      <c r="H107" s="20"/>
      <c r="I107" s="20"/>
      <c r="J107" s="20"/>
      <c r="K107" s="20"/>
      <c r="L107" s="20"/>
      <c r="M107" s="20"/>
      <c r="N107" s="20"/>
      <c r="O107" s="20"/>
      <c r="P107" s="20"/>
    </row>
    <row r="108" spans="1:16" x14ac:dyDescent="0.2">
      <c r="A108" s="20"/>
      <c r="B108" s="22"/>
      <c r="C108" s="20"/>
      <c r="D108" s="20"/>
      <c r="E108" s="20"/>
      <c r="F108" s="20"/>
      <c r="G108" s="20"/>
      <c r="H108" s="20"/>
      <c r="I108" s="20"/>
      <c r="J108" s="20"/>
      <c r="K108" s="20"/>
      <c r="L108" s="20"/>
      <c r="M108" s="20"/>
      <c r="N108" s="20"/>
      <c r="O108" s="20"/>
      <c r="P108" s="20"/>
    </row>
    <row r="109" spans="1:16" x14ac:dyDescent="0.2">
      <c r="A109" s="20"/>
      <c r="B109" s="22"/>
      <c r="C109" s="20"/>
      <c r="D109" s="20"/>
      <c r="E109" s="20"/>
      <c r="F109" s="20"/>
      <c r="G109" s="20"/>
      <c r="H109" s="20"/>
      <c r="I109" s="20"/>
      <c r="J109" s="20"/>
      <c r="K109" s="20"/>
      <c r="L109" s="20"/>
      <c r="M109" s="20"/>
      <c r="N109" s="20"/>
      <c r="O109" s="20"/>
      <c r="P109" s="20"/>
    </row>
    <row r="110" spans="1:16" x14ac:dyDescent="0.2">
      <c r="A110" s="20"/>
      <c r="B110" s="22"/>
      <c r="C110" s="20"/>
      <c r="D110" s="20"/>
      <c r="E110" s="20"/>
      <c r="F110" s="20"/>
      <c r="G110" s="20"/>
      <c r="H110" s="20"/>
      <c r="I110" s="20"/>
      <c r="J110" s="20"/>
      <c r="K110" s="20"/>
      <c r="L110" s="20"/>
      <c r="M110" s="20"/>
      <c r="N110" s="20"/>
      <c r="O110" s="20"/>
      <c r="P110" s="20"/>
    </row>
    <row r="111" spans="1:16" x14ac:dyDescent="0.2">
      <c r="A111" s="20"/>
      <c r="B111" s="22"/>
      <c r="C111" s="20"/>
      <c r="D111" s="20"/>
      <c r="E111" s="20"/>
      <c r="F111" s="20"/>
      <c r="G111" s="20"/>
      <c r="H111" s="20"/>
      <c r="I111" s="20"/>
      <c r="J111" s="20"/>
      <c r="K111" s="20"/>
      <c r="L111" s="20"/>
      <c r="M111" s="20"/>
      <c r="N111" s="20"/>
      <c r="O111" s="20"/>
      <c r="P111" s="20"/>
    </row>
    <row r="112" spans="1:16" x14ac:dyDescent="0.2">
      <c r="A112" s="20"/>
      <c r="B112" s="22"/>
      <c r="C112" s="20"/>
      <c r="D112" s="20"/>
      <c r="E112" s="20"/>
      <c r="F112" s="20"/>
      <c r="G112" s="20"/>
      <c r="H112" s="20"/>
      <c r="I112" s="20"/>
      <c r="J112" s="20"/>
      <c r="K112" s="20"/>
      <c r="L112" s="20"/>
      <c r="M112" s="20"/>
      <c r="N112" s="20"/>
      <c r="O112" s="20"/>
      <c r="P112" s="20"/>
    </row>
    <row r="113" spans="1:16" x14ac:dyDescent="0.2">
      <c r="A113" s="20"/>
      <c r="B113" s="22"/>
      <c r="C113" s="20"/>
      <c r="D113" s="20"/>
      <c r="E113" s="20"/>
      <c r="F113" s="20"/>
      <c r="G113" s="20"/>
      <c r="H113" s="20"/>
      <c r="I113" s="20"/>
      <c r="J113" s="20"/>
      <c r="K113" s="20"/>
      <c r="L113" s="20"/>
      <c r="M113" s="20"/>
      <c r="N113" s="20"/>
      <c r="O113" s="20"/>
      <c r="P113" s="20"/>
    </row>
    <row r="114" spans="1:16" x14ac:dyDescent="0.2">
      <c r="A114" s="20"/>
      <c r="B114" s="22"/>
      <c r="C114" s="20"/>
      <c r="D114" s="20"/>
      <c r="E114" s="20"/>
      <c r="F114" s="20"/>
      <c r="G114" s="20"/>
      <c r="H114" s="20"/>
      <c r="I114" s="20"/>
      <c r="J114" s="20"/>
      <c r="K114" s="20"/>
      <c r="L114" s="20"/>
      <c r="M114" s="20"/>
      <c r="N114" s="20"/>
      <c r="O114" s="20"/>
      <c r="P114" s="20"/>
    </row>
    <row r="115" spans="1:16" x14ac:dyDescent="0.2">
      <c r="A115" s="20"/>
      <c r="B115" s="22"/>
      <c r="C115" s="20"/>
      <c r="D115" s="20"/>
      <c r="E115" s="20"/>
      <c r="F115" s="20"/>
      <c r="G115" s="20"/>
      <c r="H115" s="20"/>
      <c r="I115" s="20"/>
      <c r="J115" s="20"/>
      <c r="K115" s="20"/>
      <c r="L115" s="20"/>
      <c r="M115" s="20"/>
      <c r="N115" s="20"/>
      <c r="O115" s="20"/>
      <c r="P115" s="20"/>
    </row>
    <row r="116" spans="1:16" x14ac:dyDescent="0.2">
      <c r="A116" s="20"/>
      <c r="B116" s="22"/>
      <c r="C116" s="20"/>
      <c r="D116" s="20"/>
      <c r="E116" s="20"/>
      <c r="F116" s="20"/>
      <c r="G116" s="20"/>
      <c r="H116" s="20"/>
      <c r="I116" s="20"/>
      <c r="J116" s="20"/>
      <c r="K116" s="20"/>
      <c r="L116" s="20"/>
      <c r="M116" s="20"/>
      <c r="N116" s="20"/>
      <c r="O116" s="20"/>
      <c r="P116" s="20"/>
    </row>
    <row r="117" spans="1:16" x14ac:dyDescent="0.2">
      <c r="A117" s="20"/>
      <c r="B117" s="22"/>
      <c r="C117" s="20"/>
      <c r="D117" s="20"/>
      <c r="E117" s="20"/>
      <c r="F117" s="20"/>
      <c r="G117" s="20"/>
      <c r="H117" s="20"/>
      <c r="I117" s="20"/>
      <c r="J117" s="20"/>
      <c r="K117" s="20"/>
      <c r="L117" s="20"/>
      <c r="M117" s="20"/>
      <c r="N117" s="20"/>
      <c r="O117" s="20"/>
      <c r="P117" s="20"/>
    </row>
    <row r="118" spans="1:16" x14ac:dyDescent="0.2">
      <c r="A118" s="20"/>
      <c r="B118" s="22"/>
      <c r="C118" s="20"/>
      <c r="D118" s="20"/>
      <c r="E118" s="20"/>
      <c r="F118" s="20"/>
      <c r="G118" s="20"/>
      <c r="H118" s="20"/>
      <c r="I118" s="20"/>
      <c r="J118" s="20"/>
      <c r="K118" s="20"/>
      <c r="L118" s="20"/>
      <c r="M118" s="20"/>
      <c r="N118" s="20"/>
      <c r="O118" s="20"/>
      <c r="P118" s="20"/>
    </row>
    <row r="119" spans="1:16" x14ac:dyDescent="0.2">
      <c r="A119" s="20"/>
      <c r="B119" s="22"/>
      <c r="C119" s="20"/>
      <c r="D119" s="20"/>
      <c r="E119" s="20"/>
      <c r="F119" s="20"/>
      <c r="G119" s="20"/>
      <c r="H119" s="20"/>
      <c r="I119" s="20"/>
      <c r="J119" s="20"/>
      <c r="K119" s="20"/>
      <c r="L119" s="20"/>
      <c r="M119" s="20"/>
      <c r="N119" s="20"/>
      <c r="O119" s="20"/>
      <c r="P119" s="20"/>
    </row>
    <row r="120" spans="1:16" x14ac:dyDescent="0.2">
      <c r="A120" s="20"/>
      <c r="B120" s="22"/>
      <c r="C120" s="20"/>
      <c r="D120" s="20"/>
      <c r="E120" s="20"/>
      <c r="F120" s="20"/>
      <c r="G120" s="20"/>
      <c r="H120" s="20"/>
      <c r="I120" s="20"/>
      <c r="J120" s="20"/>
      <c r="K120" s="20"/>
      <c r="L120" s="20"/>
      <c r="M120" s="20"/>
      <c r="N120" s="20"/>
      <c r="O120" s="20"/>
      <c r="P120" s="20"/>
    </row>
    <row r="121" spans="1:16" x14ac:dyDescent="0.2">
      <c r="A121" s="20"/>
      <c r="B121" s="22"/>
      <c r="C121" s="20"/>
      <c r="D121" s="20"/>
      <c r="E121" s="20"/>
      <c r="F121" s="20"/>
      <c r="G121" s="20"/>
      <c r="H121" s="20"/>
      <c r="I121" s="20"/>
      <c r="J121" s="20"/>
      <c r="K121" s="20"/>
      <c r="L121" s="20"/>
      <c r="M121" s="20"/>
      <c r="N121" s="20"/>
      <c r="O121" s="20"/>
      <c r="P121" s="20"/>
    </row>
    <row r="122" spans="1:16" x14ac:dyDescent="0.2">
      <c r="A122" s="20"/>
      <c r="B122" s="22"/>
      <c r="C122" s="20"/>
      <c r="D122" s="20"/>
      <c r="E122" s="20"/>
      <c r="F122" s="20"/>
      <c r="G122" s="20"/>
      <c r="H122" s="20"/>
      <c r="I122" s="20"/>
      <c r="J122" s="20"/>
      <c r="K122" s="20"/>
      <c r="L122" s="20"/>
      <c r="M122" s="20"/>
      <c r="N122" s="20"/>
      <c r="O122" s="20"/>
      <c r="P122" s="20"/>
    </row>
    <row r="123" spans="1:16" x14ac:dyDescent="0.2">
      <c r="A123" s="20"/>
      <c r="B123" s="22"/>
      <c r="C123" s="20"/>
      <c r="D123" s="20"/>
      <c r="E123" s="20"/>
      <c r="F123" s="20"/>
      <c r="G123" s="20"/>
      <c r="H123" s="20"/>
      <c r="I123" s="20"/>
      <c r="J123" s="20"/>
      <c r="K123" s="20"/>
      <c r="L123" s="20"/>
      <c r="M123" s="20"/>
      <c r="N123" s="20"/>
      <c r="O123" s="20"/>
      <c r="P123" s="20"/>
    </row>
    <row r="124" spans="1:16" x14ac:dyDescent="0.2">
      <c r="A124" s="20"/>
      <c r="B124" s="22"/>
      <c r="C124" s="20"/>
      <c r="D124" s="20"/>
      <c r="E124" s="20"/>
      <c r="F124" s="20"/>
      <c r="G124" s="20"/>
      <c r="H124" s="20"/>
      <c r="I124" s="20"/>
      <c r="J124" s="20"/>
      <c r="K124" s="20"/>
      <c r="L124" s="20"/>
      <c r="M124" s="20"/>
      <c r="N124" s="20"/>
      <c r="O124" s="20"/>
      <c r="P124" s="20"/>
    </row>
    <row r="125" spans="1:16" x14ac:dyDescent="0.2">
      <c r="A125" s="20"/>
      <c r="B125" s="22"/>
      <c r="C125" s="20"/>
      <c r="D125" s="20"/>
      <c r="E125" s="20"/>
      <c r="F125" s="20"/>
      <c r="G125" s="20"/>
      <c r="H125" s="20"/>
      <c r="I125" s="20"/>
      <c r="J125" s="20"/>
      <c r="K125" s="20"/>
      <c r="L125" s="20"/>
      <c r="M125" s="20"/>
      <c r="N125" s="20"/>
      <c r="O125" s="20"/>
      <c r="P125" s="20"/>
    </row>
    <row r="126" spans="1:16" x14ac:dyDescent="0.2">
      <c r="A126" s="20"/>
      <c r="B126" s="22"/>
      <c r="C126" s="20"/>
      <c r="D126" s="20"/>
      <c r="E126" s="20"/>
      <c r="F126" s="20"/>
      <c r="G126" s="20"/>
      <c r="H126" s="20"/>
      <c r="I126" s="20"/>
      <c r="J126" s="20"/>
      <c r="K126" s="20"/>
      <c r="L126" s="20"/>
      <c r="M126" s="20"/>
      <c r="N126" s="20"/>
      <c r="O126" s="20"/>
      <c r="P126" s="20"/>
    </row>
    <row r="127" spans="1:16" x14ac:dyDescent="0.2">
      <c r="A127" s="20"/>
      <c r="B127" s="22"/>
      <c r="C127" s="20"/>
      <c r="D127" s="20"/>
      <c r="E127" s="20"/>
      <c r="F127" s="20"/>
      <c r="G127" s="20"/>
      <c r="H127" s="20"/>
      <c r="I127" s="20"/>
      <c r="J127" s="20"/>
      <c r="K127" s="20"/>
      <c r="L127" s="20"/>
      <c r="M127" s="20"/>
      <c r="N127" s="20"/>
      <c r="O127" s="20"/>
      <c r="P127" s="20"/>
    </row>
    <row r="128" spans="1:16" x14ac:dyDescent="0.2">
      <c r="A128" s="20"/>
      <c r="B128" s="22"/>
      <c r="C128" s="20"/>
      <c r="D128" s="20"/>
      <c r="E128" s="20"/>
      <c r="F128" s="20"/>
      <c r="G128" s="20"/>
      <c r="H128" s="20"/>
      <c r="I128" s="20"/>
      <c r="J128" s="20"/>
      <c r="K128" s="20"/>
      <c r="L128" s="20"/>
      <c r="M128" s="20"/>
      <c r="N128" s="20"/>
      <c r="O128" s="20"/>
      <c r="P128" s="20"/>
    </row>
    <row r="129" spans="1:16" x14ac:dyDescent="0.2">
      <c r="A129" s="20"/>
      <c r="B129" s="22"/>
      <c r="C129" s="20"/>
      <c r="D129" s="20"/>
      <c r="E129" s="20"/>
      <c r="F129" s="20"/>
      <c r="G129" s="20"/>
      <c r="H129" s="20"/>
      <c r="I129" s="20"/>
      <c r="J129" s="20"/>
      <c r="K129" s="20"/>
      <c r="L129" s="20"/>
      <c r="M129" s="20"/>
      <c r="N129" s="20"/>
      <c r="O129" s="20"/>
      <c r="P129" s="20"/>
    </row>
    <row r="130" spans="1:16" x14ac:dyDescent="0.2">
      <c r="A130" s="20"/>
      <c r="B130" s="22"/>
      <c r="C130" s="20"/>
      <c r="D130" s="20"/>
      <c r="E130" s="20"/>
      <c r="F130" s="20"/>
      <c r="G130" s="20"/>
      <c r="H130" s="20"/>
      <c r="I130" s="20"/>
      <c r="J130" s="20"/>
      <c r="K130" s="20"/>
      <c r="L130" s="20"/>
      <c r="M130" s="20"/>
      <c r="N130" s="20"/>
      <c r="O130" s="20"/>
      <c r="P130" s="20"/>
    </row>
    <row r="131" spans="1:16" x14ac:dyDescent="0.2">
      <c r="A131" s="20"/>
      <c r="B131" s="22"/>
      <c r="C131" s="20"/>
      <c r="D131" s="20"/>
      <c r="E131" s="20"/>
      <c r="F131" s="20"/>
      <c r="G131" s="20"/>
      <c r="H131" s="20"/>
      <c r="I131" s="20"/>
      <c r="J131" s="20"/>
      <c r="K131" s="20"/>
      <c r="L131" s="20"/>
      <c r="M131" s="20"/>
      <c r="N131" s="20"/>
      <c r="O131" s="20"/>
      <c r="P131" s="20"/>
    </row>
    <row r="132" spans="1:16" x14ac:dyDescent="0.2">
      <c r="A132" s="20"/>
      <c r="B132" s="22"/>
      <c r="C132" s="20"/>
      <c r="D132" s="20"/>
      <c r="E132" s="20"/>
      <c r="F132" s="20"/>
      <c r="G132" s="20"/>
      <c r="H132" s="20"/>
      <c r="I132" s="20"/>
      <c r="J132" s="20"/>
      <c r="K132" s="20"/>
      <c r="L132" s="20"/>
      <c r="M132" s="20"/>
      <c r="N132" s="20"/>
      <c r="O132" s="20"/>
      <c r="P132" s="20"/>
    </row>
    <row r="133" spans="1:16" x14ac:dyDescent="0.2">
      <c r="A133" s="20"/>
      <c r="B133" s="22"/>
      <c r="C133" s="20"/>
      <c r="D133" s="20"/>
      <c r="E133" s="20"/>
      <c r="F133" s="20"/>
      <c r="G133" s="20"/>
      <c r="H133" s="20"/>
      <c r="I133" s="20"/>
      <c r="J133" s="20"/>
      <c r="K133" s="20"/>
      <c r="L133" s="20"/>
      <c r="M133" s="20"/>
      <c r="N133" s="20"/>
      <c r="O133" s="20"/>
      <c r="P133" s="20"/>
    </row>
    <row r="134" spans="1:16" x14ac:dyDescent="0.2">
      <c r="A134" s="20"/>
      <c r="B134" s="22"/>
      <c r="C134" s="20"/>
      <c r="D134" s="20"/>
      <c r="E134" s="20"/>
      <c r="F134" s="20"/>
      <c r="G134" s="20"/>
      <c r="H134" s="20"/>
      <c r="I134" s="20"/>
      <c r="J134" s="20"/>
      <c r="K134" s="20"/>
      <c r="L134" s="20"/>
      <c r="M134" s="20"/>
      <c r="N134" s="20"/>
      <c r="O134" s="20"/>
      <c r="P134" s="20"/>
    </row>
    <row r="135" spans="1:16" x14ac:dyDescent="0.2">
      <c r="A135" s="20"/>
      <c r="B135" s="22"/>
      <c r="C135" s="20"/>
      <c r="D135" s="20"/>
      <c r="E135" s="20"/>
      <c r="F135" s="20"/>
      <c r="G135" s="20"/>
      <c r="H135" s="20"/>
      <c r="I135" s="20"/>
      <c r="J135" s="20"/>
      <c r="K135" s="20"/>
      <c r="L135" s="20"/>
      <c r="M135" s="20"/>
      <c r="N135" s="20"/>
      <c r="O135" s="20"/>
      <c r="P135" s="20"/>
    </row>
    <row r="136" spans="1:16" x14ac:dyDescent="0.2">
      <c r="A136" s="20"/>
      <c r="B136" s="22"/>
      <c r="C136" s="20"/>
      <c r="D136" s="20"/>
      <c r="E136" s="20"/>
      <c r="F136" s="20"/>
      <c r="G136" s="20"/>
      <c r="H136" s="20"/>
      <c r="I136" s="20"/>
      <c r="J136" s="20"/>
      <c r="K136" s="20"/>
      <c r="L136" s="20"/>
      <c r="M136" s="20"/>
      <c r="N136" s="20"/>
      <c r="O136" s="20"/>
      <c r="P136" s="20"/>
    </row>
    <row r="137" spans="1:16" x14ac:dyDescent="0.2">
      <c r="A137" s="20"/>
      <c r="B137" s="22"/>
      <c r="C137" s="20"/>
      <c r="D137" s="20"/>
      <c r="E137" s="20"/>
      <c r="F137" s="20"/>
      <c r="G137" s="20"/>
      <c r="H137" s="20"/>
      <c r="I137" s="20"/>
      <c r="J137" s="20"/>
      <c r="K137" s="20"/>
      <c r="L137" s="20"/>
      <c r="M137" s="20"/>
      <c r="N137" s="20"/>
      <c r="O137" s="20"/>
      <c r="P137" s="20"/>
    </row>
    <row r="138" spans="1:16" x14ac:dyDescent="0.2">
      <c r="A138" s="20"/>
      <c r="B138" s="22"/>
      <c r="C138" s="20"/>
      <c r="D138" s="20"/>
      <c r="E138" s="20"/>
      <c r="F138" s="20"/>
      <c r="G138" s="20"/>
      <c r="H138" s="20"/>
      <c r="I138" s="20"/>
      <c r="J138" s="20"/>
      <c r="K138" s="20"/>
      <c r="L138" s="20"/>
      <c r="M138" s="20"/>
      <c r="N138" s="20"/>
      <c r="O138" s="20"/>
      <c r="P138" s="20"/>
    </row>
    <row r="139" spans="1:16" x14ac:dyDescent="0.2">
      <c r="A139" s="20"/>
      <c r="B139" s="22"/>
      <c r="C139" s="20"/>
      <c r="D139" s="20"/>
      <c r="E139" s="20"/>
      <c r="F139" s="20"/>
      <c r="G139" s="20"/>
      <c r="H139" s="20"/>
      <c r="I139" s="20"/>
      <c r="J139" s="20"/>
      <c r="K139" s="20"/>
      <c r="L139" s="20"/>
      <c r="M139" s="20"/>
      <c r="N139" s="20"/>
      <c r="O139" s="20"/>
      <c r="P139" s="20"/>
    </row>
    <row r="140" spans="1:16" x14ac:dyDescent="0.2">
      <c r="A140" s="20"/>
      <c r="B140" s="22"/>
      <c r="C140" s="20"/>
      <c r="D140" s="20"/>
      <c r="E140" s="20"/>
      <c r="F140" s="20"/>
      <c r="G140" s="20"/>
      <c r="H140" s="20"/>
      <c r="I140" s="20"/>
      <c r="J140" s="20"/>
      <c r="K140" s="20"/>
      <c r="L140" s="20"/>
      <c r="M140" s="20"/>
      <c r="N140" s="20"/>
      <c r="O140" s="20"/>
      <c r="P140" s="20"/>
    </row>
    <row r="141" spans="1:16" x14ac:dyDescent="0.2">
      <c r="A141" s="20"/>
      <c r="B141" s="22"/>
      <c r="C141" s="20"/>
      <c r="D141" s="20"/>
      <c r="E141" s="20"/>
      <c r="F141" s="20"/>
      <c r="G141" s="20"/>
      <c r="H141" s="20"/>
      <c r="I141" s="20"/>
      <c r="J141" s="20"/>
      <c r="K141" s="20"/>
      <c r="L141" s="20"/>
      <c r="M141" s="20"/>
      <c r="N141" s="20"/>
      <c r="O141" s="20"/>
      <c r="P141" s="20"/>
    </row>
    <row r="142" spans="1:16" x14ac:dyDescent="0.2">
      <c r="A142" s="20"/>
      <c r="B142" s="22"/>
      <c r="C142" s="20"/>
      <c r="D142" s="20"/>
      <c r="E142" s="20"/>
      <c r="F142" s="20"/>
      <c r="G142" s="20"/>
      <c r="H142" s="20"/>
      <c r="I142" s="20"/>
      <c r="J142" s="20"/>
      <c r="K142" s="20"/>
      <c r="L142" s="20"/>
      <c r="M142" s="20"/>
      <c r="N142" s="20"/>
      <c r="O142" s="20"/>
      <c r="P142" s="20"/>
    </row>
    <row r="143" spans="1:16" x14ac:dyDescent="0.2">
      <c r="A143" s="20"/>
      <c r="B143" s="22"/>
      <c r="C143" s="20"/>
      <c r="D143" s="20"/>
      <c r="E143" s="20"/>
      <c r="F143" s="20"/>
      <c r="G143" s="20"/>
      <c r="H143" s="20"/>
      <c r="I143" s="20"/>
      <c r="J143" s="20"/>
      <c r="K143" s="20"/>
      <c r="L143" s="20"/>
      <c r="M143" s="20"/>
      <c r="N143" s="20"/>
      <c r="O143" s="20"/>
      <c r="P143" s="20"/>
    </row>
    <row r="144" spans="1:16" x14ac:dyDescent="0.2">
      <c r="A144" s="20"/>
      <c r="B144" s="22"/>
      <c r="C144" s="20"/>
      <c r="D144" s="20"/>
      <c r="E144" s="20"/>
      <c r="F144" s="20"/>
      <c r="G144" s="20"/>
      <c r="H144" s="20"/>
      <c r="I144" s="20"/>
      <c r="J144" s="20"/>
      <c r="K144" s="20"/>
      <c r="L144" s="20"/>
      <c r="M144" s="20"/>
      <c r="N144" s="20"/>
      <c r="O144" s="20"/>
      <c r="P144" s="20"/>
    </row>
    <row r="145" spans="1:16" x14ac:dyDescent="0.2">
      <c r="A145" s="20"/>
      <c r="B145" s="22"/>
      <c r="C145" s="20"/>
      <c r="D145" s="20"/>
      <c r="E145" s="20"/>
      <c r="F145" s="20"/>
      <c r="G145" s="20"/>
      <c r="H145" s="20"/>
      <c r="I145" s="20"/>
      <c r="J145" s="20"/>
      <c r="K145" s="20"/>
      <c r="L145" s="20"/>
      <c r="M145" s="20"/>
      <c r="N145" s="20"/>
      <c r="O145" s="20"/>
      <c r="P145" s="20"/>
    </row>
    <row r="146" spans="1:16" x14ac:dyDescent="0.2">
      <c r="A146" s="20"/>
      <c r="B146" s="22"/>
      <c r="C146" s="20"/>
      <c r="D146" s="20"/>
      <c r="E146" s="20"/>
      <c r="F146" s="20"/>
      <c r="G146" s="20"/>
      <c r="H146" s="20"/>
      <c r="I146" s="20"/>
      <c r="J146" s="20"/>
      <c r="K146" s="20"/>
      <c r="L146" s="20"/>
      <c r="M146" s="20"/>
      <c r="N146" s="20"/>
      <c r="O146" s="20"/>
      <c r="P146" s="20"/>
    </row>
    <row r="147" spans="1:16" x14ac:dyDescent="0.2">
      <c r="A147" s="20"/>
      <c r="B147" s="22"/>
      <c r="C147" s="20"/>
      <c r="D147" s="20"/>
      <c r="E147" s="20"/>
      <c r="F147" s="20"/>
      <c r="G147" s="20"/>
      <c r="H147" s="20"/>
      <c r="I147" s="20"/>
      <c r="J147" s="20"/>
      <c r="K147" s="20"/>
      <c r="L147" s="20"/>
      <c r="M147" s="20"/>
      <c r="N147" s="20"/>
      <c r="O147" s="20"/>
      <c r="P147" s="20"/>
    </row>
    <row r="148" spans="1:16" x14ac:dyDescent="0.2">
      <c r="A148" s="20"/>
      <c r="B148" s="22"/>
      <c r="C148" s="20"/>
      <c r="D148" s="20"/>
      <c r="E148" s="20"/>
      <c r="F148" s="20"/>
      <c r="G148" s="20"/>
      <c r="H148" s="20"/>
      <c r="I148" s="20"/>
      <c r="J148" s="20"/>
      <c r="K148" s="20"/>
      <c r="L148" s="20"/>
      <c r="M148" s="20"/>
      <c r="N148" s="20"/>
      <c r="O148" s="20"/>
      <c r="P148" s="20"/>
    </row>
    <row r="149" spans="1:16" x14ac:dyDescent="0.2">
      <c r="A149" s="20"/>
      <c r="B149" s="22"/>
      <c r="C149" s="20"/>
      <c r="D149" s="20"/>
      <c r="E149" s="20"/>
      <c r="F149" s="20"/>
      <c r="G149" s="20"/>
      <c r="H149" s="20"/>
      <c r="I149" s="20"/>
      <c r="J149" s="20"/>
      <c r="K149" s="20"/>
      <c r="L149" s="20"/>
      <c r="M149" s="20"/>
      <c r="N149" s="20"/>
      <c r="O149" s="20"/>
      <c r="P149" s="20"/>
    </row>
    <row r="150" spans="1:16" x14ac:dyDescent="0.2">
      <c r="A150" s="20"/>
      <c r="B150" s="22"/>
      <c r="C150" s="20"/>
      <c r="D150" s="20"/>
      <c r="E150" s="20"/>
      <c r="F150" s="20"/>
      <c r="G150" s="20"/>
      <c r="H150" s="20"/>
      <c r="I150" s="20"/>
      <c r="J150" s="20"/>
      <c r="K150" s="20"/>
      <c r="L150" s="20"/>
      <c r="M150" s="20"/>
      <c r="N150" s="20"/>
      <c r="O150" s="20"/>
      <c r="P150" s="20"/>
    </row>
    <row r="151" spans="1:16" x14ac:dyDescent="0.2">
      <c r="A151" s="20"/>
      <c r="B151" s="22"/>
      <c r="C151" s="20"/>
      <c r="D151" s="20"/>
      <c r="E151" s="20"/>
      <c r="F151" s="20"/>
      <c r="G151" s="20"/>
      <c r="H151" s="20"/>
      <c r="I151" s="20"/>
      <c r="J151" s="20"/>
      <c r="K151" s="20"/>
      <c r="L151" s="20"/>
      <c r="M151" s="20"/>
      <c r="N151" s="20"/>
      <c r="O151" s="20"/>
      <c r="P151" s="20"/>
    </row>
    <row r="152" spans="1:16" x14ac:dyDescent="0.2">
      <c r="A152" s="20"/>
      <c r="B152" s="22"/>
      <c r="C152" s="20"/>
      <c r="D152" s="20"/>
      <c r="E152" s="20"/>
      <c r="F152" s="20"/>
      <c r="G152" s="20"/>
      <c r="H152" s="20"/>
      <c r="I152" s="20"/>
      <c r="J152" s="20"/>
      <c r="K152" s="20"/>
      <c r="L152" s="20"/>
      <c r="M152" s="20"/>
      <c r="N152" s="20"/>
      <c r="O152" s="20"/>
      <c r="P152" s="20"/>
    </row>
    <row r="153" spans="1:16" x14ac:dyDescent="0.2">
      <c r="A153" s="20"/>
      <c r="B153" s="22"/>
      <c r="C153" s="20"/>
      <c r="D153" s="20"/>
      <c r="E153" s="20"/>
      <c r="F153" s="20"/>
      <c r="G153" s="20"/>
      <c r="H153" s="20"/>
      <c r="I153" s="20"/>
      <c r="J153" s="20"/>
      <c r="K153" s="20"/>
      <c r="L153" s="20"/>
      <c r="M153" s="20"/>
      <c r="N153" s="20"/>
      <c r="O153" s="20"/>
      <c r="P153" s="20"/>
    </row>
    <row r="154" spans="1:16" x14ac:dyDescent="0.2">
      <c r="A154" s="20"/>
      <c r="B154" s="22"/>
      <c r="C154" s="20"/>
      <c r="D154" s="20"/>
      <c r="E154" s="20"/>
      <c r="F154" s="20"/>
      <c r="G154" s="20"/>
      <c r="H154" s="20"/>
      <c r="I154" s="20"/>
      <c r="J154" s="20"/>
      <c r="K154" s="20"/>
      <c r="L154" s="20"/>
      <c r="M154" s="20"/>
      <c r="N154" s="20"/>
      <c r="O154" s="20"/>
      <c r="P154" s="20"/>
    </row>
    <row r="155" spans="1:16" x14ac:dyDescent="0.2">
      <c r="A155" s="20"/>
      <c r="B155" s="22"/>
      <c r="C155" s="20"/>
      <c r="D155" s="20"/>
      <c r="E155" s="20"/>
      <c r="F155" s="20"/>
      <c r="G155" s="20"/>
      <c r="H155" s="20"/>
      <c r="I155" s="20"/>
      <c r="J155" s="20"/>
      <c r="K155" s="20"/>
      <c r="L155" s="20"/>
      <c r="M155" s="20"/>
      <c r="N155" s="20"/>
      <c r="O155" s="20"/>
      <c r="P155" s="20"/>
    </row>
    <row r="156" spans="1:16" x14ac:dyDescent="0.2">
      <c r="A156" s="20"/>
      <c r="B156" s="22"/>
      <c r="C156" s="20"/>
      <c r="D156" s="20"/>
      <c r="E156" s="20"/>
      <c r="F156" s="20"/>
      <c r="G156" s="20"/>
      <c r="H156" s="20"/>
      <c r="I156" s="20"/>
      <c r="J156" s="20"/>
      <c r="K156" s="20"/>
      <c r="L156" s="20"/>
      <c r="M156" s="20"/>
      <c r="N156" s="20"/>
      <c r="O156" s="20"/>
      <c r="P156" s="20"/>
    </row>
    <row r="157" spans="1:16" x14ac:dyDescent="0.2">
      <c r="A157" s="20"/>
      <c r="B157" s="22"/>
      <c r="C157" s="20"/>
      <c r="D157" s="20"/>
      <c r="E157" s="20"/>
      <c r="F157" s="20"/>
      <c r="G157" s="20"/>
      <c r="H157" s="20"/>
      <c r="I157" s="20"/>
      <c r="J157" s="20"/>
      <c r="K157" s="20"/>
      <c r="L157" s="20"/>
      <c r="M157" s="20"/>
      <c r="N157" s="20"/>
      <c r="O157" s="20"/>
      <c r="P157" s="20"/>
    </row>
    <row r="158" spans="1:16" x14ac:dyDescent="0.2">
      <c r="A158" s="20"/>
      <c r="B158" s="22"/>
      <c r="C158" s="20"/>
      <c r="D158" s="20"/>
      <c r="E158" s="20"/>
      <c r="F158" s="20"/>
      <c r="G158" s="20"/>
      <c r="H158" s="20"/>
      <c r="I158" s="20"/>
      <c r="J158" s="20"/>
      <c r="K158" s="20"/>
      <c r="L158" s="20"/>
      <c r="M158" s="20"/>
      <c r="N158" s="20"/>
      <c r="O158" s="20"/>
      <c r="P158" s="20"/>
    </row>
    <row r="159" spans="1:16" x14ac:dyDescent="0.2">
      <c r="A159" s="20"/>
      <c r="B159" s="22"/>
      <c r="C159" s="20"/>
      <c r="D159" s="20"/>
      <c r="E159" s="20"/>
      <c r="F159" s="20"/>
      <c r="G159" s="20"/>
      <c r="H159" s="20"/>
      <c r="I159" s="20"/>
      <c r="J159" s="20"/>
      <c r="K159" s="20"/>
      <c r="L159" s="20"/>
      <c r="M159" s="20"/>
      <c r="N159" s="20"/>
      <c r="O159" s="20"/>
      <c r="P159" s="20"/>
    </row>
    <row r="160" spans="1:16" x14ac:dyDescent="0.2">
      <c r="A160" s="20"/>
      <c r="B160" s="22"/>
      <c r="C160" s="20"/>
      <c r="D160" s="20"/>
      <c r="E160" s="20"/>
      <c r="F160" s="20"/>
      <c r="G160" s="20"/>
      <c r="H160" s="20"/>
      <c r="I160" s="20"/>
      <c r="J160" s="20"/>
      <c r="K160" s="20"/>
      <c r="L160" s="20"/>
      <c r="M160" s="20"/>
      <c r="N160" s="20"/>
      <c r="O160" s="20"/>
      <c r="P160" s="20"/>
    </row>
    <row r="161" spans="1:16" x14ac:dyDescent="0.2">
      <c r="A161" s="20"/>
      <c r="B161" s="22"/>
      <c r="C161" s="20"/>
      <c r="D161" s="20"/>
      <c r="E161" s="20"/>
      <c r="F161" s="20"/>
      <c r="G161" s="20"/>
      <c r="H161" s="20"/>
      <c r="I161" s="20"/>
      <c r="J161" s="20"/>
      <c r="K161" s="20"/>
      <c r="L161" s="20"/>
      <c r="M161" s="20"/>
      <c r="N161" s="20"/>
      <c r="O161" s="20"/>
      <c r="P161" s="20"/>
    </row>
    <row r="162" spans="1:16" x14ac:dyDescent="0.2">
      <c r="A162" s="20"/>
      <c r="B162" s="22"/>
      <c r="C162" s="20"/>
      <c r="D162" s="20"/>
      <c r="E162" s="20"/>
      <c r="F162" s="20"/>
      <c r="G162" s="20"/>
      <c r="H162" s="20"/>
      <c r="I162" s="20"/>
      <c r="J162" s="20"/>
      <c r="K162" s="20"/>
      <c r="L162" s="20"/>
      <c r="M162" s="20"/>
      <c r="N162" s="20"/>
      <c r="O162" s="20"/>
      <c r="P162" s="20"/>
    </row>
    <row r="163" spans="1:16" x14ac:dyDescent="0.2">
      <c r="A163" s="20"/>
      <c r="B163" s="22"/>
      <c r="C163" s="20"/>
      <c r="D163" s="20"/>
      <c r="E163" s="20"/>
      <c r="F163" s="20"/>
      <c r="G163" s="20"/>
      <c r="H163" s="20"/>
      <c r="I163" s="20"/>
      <c r="J163" s="20"/>
      <c r="K163" s="20"/>
      <c r="L163" s="20"/>
      <c r="M163" s="20"/>
      <c r="N163" s="20"/>
      <c r="O163" s="20"/>
      <c r="P163" s="20"/>
    </row>
    <row r="164" spans="1:16" x14ac:dyDescent="0.2">
      <c r="A164" s="20"/>
      <c r="B164" s="22"/>
      <c r="C164" s="20"/>
      <c r="D164" s="20"/>
      <c r="E164" s="20"/>
      <c r="F164" s="20"/>
      <c r="G164" s="20"/>
      <c r="H164" s="20"/>
      <c r="I164" s="20"/>
      <c r="J164" s="20"/>
      <c r="K164" s="20"/>
      <c r="L164" s="20"/>
      <c r="M164" s="20"/>
      <c r="N164" s="20"/>
      <c r="O164" s="20"/>
      <c r="P164" s="20"/>
    </row>
    <row r="165" spans="1:16" x14ac:dyDescent="0.2">
      <c r="A165" s="20"/>
      <c r="B165" s="22"/>
      <c r="C165" s="20"/>
      <c r="D165" s="20"/>
      <c r="E165" s="20"/>
      <c r="F165" s="20"/>
      <c r="G165" s="20"/>
      <c r="H165" s="20"/>
      <c r="I165" s="20"/>
      <c r="J165" s="20"/>
      <c r="K165" s="20"/>
      <c r="L165" s="20"/>
      <c r="M165" s="20"/>
      <c r="N165" s="20"/>
      <c r="O165" s="20"/>
      <c r="P165" s="20"/>
    </row>
    <row r="166" spans="1:16" x14ac:dyDescent="0.2">
      <c r="A166" s="20"/>
      <c r="B166" s="22"/>
      <c r="C166" s="20"/>
      <c r="D166" s="20"/>
      <c r="E166" s="20"/>
      <c r="F166" s="20"/>
      <c r="G166" s="20"/>
      <c r="H166" s="20"/>
      <c r="I166" s="20"/>
      <c r="J166" s="20"/>
      <c r="K166" s="20"/>
      <c r="L166" s="20"/>
      <c r="M166" s="20"/>
      <c r="N166" s="20"/>
      <c r="O166" s="20"/>
      <c r="P166" s="20"/>
    </row>
    <row r="167" spans="1:16" x14ac:dyDescent="0.2">
      <c r="A167" s="20"/>
      <c r="B167" s="22"/>
      <c r="C167" s="20"/>
      <c r="D167" s="20"/>
      <c r="E167" s="20"/>
      <c r="F167" s="20"/>
      <c r="G167" s="20"/>
      <c r="H167" s="20"/>
      <c r="I167" s="20"/>
      <c r="J167" s="20"/>
      <c r="K167" s="20"/>
      <c r="L167" s="20"/>
      <c r="M167" s="20"/>
      <c r="N167" s="20"/>
      <c r="O167" s="20"/>
      <c r="P167" s="20"/>
    </row>
    <row r="168" spans="1:16" x14ac:dyDescent="0.2">
      <c r="A168" s="20"/>
      <c r="B168" s="22"/>
      <c r="C168" s="20"/>
      <c r="D168" s="20"/>
      <c r="E168" s="20"/>
      <c r="F168" s="20"/>
      <c r="G168" s="20"/>
      <c r="H168" s="20"/>
      <c r="I168" s="20"/>
      <c r="J168" s="20"/>
      <c r="K168" s="20"/>
      <c r="L168" s="20"/>
      <c r="M168" s="20"/>
      <c r="N168" s="20"/>
      <c r="O168" s="20"/>
      <c r="P168" s="20"/>
    </row>
    <row r="169" spans="1:16" x14ac:dyDescent="0.2">
      <c r="A169" s="20"/>
      <c r="B169" s="22"/>
      <c r="C169" s="20"/>
      <c r="D169" s="20"/>
      <c r="E169" s="20"/>
      <c r="F169" s="20"/>
      <c r="G169" s="20"/>
      <c r="H169" s="20"/>
      <c r="I169" s="20"/>
      <c r="J169" s="20"/>
      <c r="K169" s="20"/>
      <c r="L169" s="20"/>
      <c r="M169" s="20"/>
      <c r="N169" s="20"/>
      <c r="O169" s="20"/>
      <c r="P169" s="20"/>
    </row>
    <row r="170" spans="1:16" x14ac:dyDescent="0.2">
      <c r="A170" s="20"/>
      <c r="B170" s="22"/>
      <c r="C170" s="20"/>
      <c r="D170" s="20"/>
      <c r="E170" s="20"/>
      <c r="F170" s="20"/>
      <c r="G170" s="20"/>
      <c r="H170" s="20"/>
      <c r="I170" s="20"/>
      <c r="J170" s="20"/>
      <c r="K170" s="20"/>
      <c r="L170" s="20"/>
      <c r="M170" s="20"/>
      <c r="N170" s="20"/>
      <c r="O170" s="20"/>
      <c r="P170" s="20"/>
    </row>
    <row r="171" spans="1:16" x14ac:dyDescent="0.2">
      <c r="A171" s="20"/>
      <c r="B171" s="22"/>
      <c r="C171" s="20"/>
      <c r="D171" s="20"/>
      <c r="E171" s="20"/>
      <c r="F171" s="20"/>
      <c r="G171" s="20"/>
      <c r="H171" s="20"/>
      <c r="I171" s="20"/>
      <c r="J171" s="20"/>
      <c r="K171" s="20"/>
      <c r="L171" s="20"/>
      <c r="M171" s="20"/>
      <c r="N171" s="20"/>
      <c r="O171" s="20"/>
      <c r="P171" s="20"/>
    </row>
    <row r="172" spans="1:16" x14ac:dyDescent="0.2">
      <c r="A172" s="20"/>
      <c r="B172" s="22"/>
      <c r="C172" s="20"/>
      <c r="D172" s="20"/>
      <c r="E172" s="20"/>
      <c r="F172" s="20"/>
      <c r="G172" s="20"/>
      <c r="H172" s="20"/>
      <c r="I172" s="20"/>
      <c r="J172" s="20"/>
      <c r="K172" s="20"/>
      <c r="L172" s="20"/>
      <c r="M172" s="20"/>
      <c r="N172" s="20"/>
      <c r="O172" s="20"/>
      <c r="P172" s="20"/>
    </row>
    <row r="173" spans="1:16" x14ac:dyDescent="0.2">
      <c r="A173" s="20"/>
      <c r="B173" s="22"/>
      <c r="C173" s="20"/>
      <c r="D173" s="20"/>
      <c r="E173" s="20"/>
      <c r="F173" s="20"/>
      <c r="G173" s="20"/>
      <c r="H173" s="20"/>
      <c r="I173" s="20"/>
      <c r="J173" s="20"/>
      <c r="K173" s="20"/>
      <c r="L173" s="20"/>
      <c r="M173" s="20"/>
      <c r="N173" s="20"/>
      <c r="O173" s="20"/>
      <c r="P173" s="20"/>
    </row>
    <row r="174" spans="1:16" x14ac:dyDescent="0.2">
      <c r="A174" s="20"/>
      <c r="B174" s="22"/>
      <c r="C174" s="20"/>
      <c r="D174" s="20"/>
      <c r="E174" s="20"/>
      <c r="F174" s="20"/>
      <c r="G174" s="20"/>
      <c r="H174" s="20"/>
      <c r="I174" s="20"/>
      <c r="J174" s="20"/>
      <c r="K174" s="20"/>
      <c r="L174" s="20"/>
      <c r="M174" s="20"/>
      <c r="N174" s="20"/>
      <c r="O174" s="20"/>
      <c r="P174" s="20"/>
    </row>
    <row r="175" spans="1:16" x14ac:dyDescent="0.2">
      <c r="A175" s="20"/>
      <c r="B175" s="22"/>
      <c r="C175" s="20"/>
      <c r="D175" s="20"/>
      <c r="E175" s="20"/>
      <c r="F175" s="20"/>
      <c r="G175" s="20"/>
      <c r="H175" s="20"/>
      <c r="I175" s="20"/>
      <c r="J175" s="20"/>
      <c r="K175" s="20"/>
      <c r="L175" s="20"/>
      <c r="M175" s="20"/>
      <c r="N175" s="20"/>
      <c r="O175" s="20"/>
      <c r="P175" s="20"/>
    </row>
    <row r="176" spans="1:16" x14ac:dyDescent="0.2">
      <c r="A176" s="20"/>
      <c r="B176" s="22"/>
      <c r="C176" s="20"/>
      <c r="D176" s="20"/>
      <c r="E176" s="20"/>
      <c r="F176" s="20"/>
      <c r="G176" s="20"/>
      <c r="H176" s="20"/>
      <c r="I176" s="20"/>
      <c r="J176" s="20"/>
      <c r="K176" s="20"/>
      <c r="L176" s="20"/>
      <c r="M176" s="20"/>
      <c r="N176" s="20"/>
      <c r="O176" s="20"/>
      <c r="P176" s="20"/>
    </row>
    <row r="177" spans="1:16" x14ac:dyDescent="0.2">
      <c r="A177" s="20"/>
      <c r="B177" s="22"/>
      <c r="C177" s="20"/>
      <c r="D177" s="20"/>
      <c r="E177" s="20"/>
      <c r="F177" s="20"/>
      <c r="G177" s="20"/>
      <c r="H177" s="20"/>
      <c r="I177" s="20"/>
      <c r="J177" s="20"/>
      <c r="K177" s="20"/>
      <c r="L177" s="20"/>
      <c r="M177" s="20"/>
      <c r="N177" s="20"/>
      <c r="O177" s="20"/>
      <c r="P177" s="20"/>
    </row>
    <row r="178" spans="1:16" x14ac:dyDescent="0.2">
      <c r="A178" s="20"/>
      <c r="B178" s="22"/>
      <c r="C178" s="20"/>
      <c r="D178" s="20"/>
      <c r="E178" s="20"/>
      <c r="F178" s="20"/>
      <c r="G178" s="20"/>
      <c r="H178" s="20"/>
      <c r="I178" s="20"/>
      <c r="J178" s="20"/>
      <c r="K178" s="20"/>
      <c r="L178" s="20"/>
      <c r="M178" s="20"/>
      <c r="N178" s="20"/>
      <c r="O178" s="20"/>
      <c r="P178" s="20"/>
    </row>
    <row r="179" spans="1:16" x14ac:dyDescent="0.2">
      <c r="A179" s="20"/>
      <c r="B179" s="22"/>
      <c r="C179" s="20"/>
      <c r="D179" s="20"/>
      <c r="E179" s="20"/>
      <c r="F179" s="20"/>
      <c r="G179" s="20"/>
      <c r="H179" s="20"/>
      <c r="I179" s="20"/>
      <c r="J179" s="20"/>
      <c r="K179" s="20"/>
      <c r="L179" s="20"/>
      <c r="M179" s="20"/>
      <c r="N179" s="20"/>
      <c r="O179" s="20"/>
      <c r="P179" s="20"/>
    </row>
    <row r="180" spans="1:16" x14ac:dyDescent="0.2">
      <c r="A180" s="20"/>
      <c r="B180" s="22"/>
      <c r="C180" s="20"/>
      <c r="D180" s="20"/>
      <c r="E180" s="20"/>
      <c r="F180" s="20"/>
      <c r="G180" s="20"/>
      <c r="H180" s="20"/>
      <c r="I180" s="20"/>
      <c r="J180" s="20"/>
      <c r="K180" s="20"/>
      <c r="L180" s="20"/>
      <c r="M180" s="20"/>
      <c r="N180" s="20"/>
      <c r="O180" s="20"/>
      <c r="P180" s="20"/>
    </row>
    <row r="181" spans="1:16" x14ac:dyDescent="0.2">
      <c r="A181" s="20"/>
      <c r="B181" s="22"/>
      <c r="C181" s="20"/>
      <c r="D181" s="20"/>
      <c r="E181" s="20"/>
      <c r="F181" s="20"/>
      <c r="G181" s="20"/>
      <c r="H181" s="20"/>
      <c r="I181" s="20"/>
      <c r="J181" s="20"/>
      <c r="K181" s="20"/>
      <c r="L181" s="20"/>
      <c r="M181" s="20"/>
      <c r="N181" s="20"/>
      <c r="O181" s="20"/>
      <c r="P181" s="20"/>
    </row>
    <row r="182" spans="1:16" x14ac:dyDescent="0.2">
      <c r="A182" s="20"/>
      <c r="B182" s="22"/>
      <c r="C182" s="20"/>
      <c r="D182" s="20"/>
      <c r="E182" s="20"/>
      <c r="F182" s="20"/>
      <c r="G182" s="20"/>
      <c r="H182" s="20"/>
      <c r="I182" s="20"/>
      <c r="J182" s="20"/>
      <c r="K182" s="20"/>
      <c r="L182" s="20"/>
      <c r="M182" s="20"/>
      <c r="N182" s="20"/>
      <c r="O182" s="20"/>
      <c r="P182" s="20"/>
    </row>
    <row r="183" spans="1:16" x14ac:dyDescent="0.2">
      <c r="A183" s="20"/>
      <c r="B183" s="22"/>
      <c r="C183" s="20"/>
      <c r="D183" s="20"/>
      <c r="E183" s="20"/>
      <c r="F183" s="20"/>
      <c r="G183" s="20"/>
      <c r="H183" s="20"/>
      <c r="I183" s="20"/>
      <c r="J183" s="20"/>
      <c r="K183" s="20"/>
      <c r="L183" s="20"/>
      <c r="M183" s="20"/>
      <c r="N183" s="20"/>
      <c r="O183" s="20"/>
      <c r="P183" s="20"/>
    </row>
    <row r="184" spans="1:16" x14ac:dyDescent="0.2">
      <c r="A184" s="20"/>
      <c r="B184" s="22"/>
      <c r="C184" s="20"/>
      <c r="D184" s="20"/>
      <c r="E184" s="20"/>
      <c r="F184" s="20"/>
      <c r="G184" s="20"/>
      <c r="H184" s="20"/>
      <c r="I184" s="20"/>
      <c r="J184" s="20"/>
      <c r="K184" s="20"/>
      <c r="L184" s="20"/>
      <c r="M184" s="20"/>
      <c r="N184" s="20"/>
      <c r="O184" s="20"/>
      <c r="P184" s="20"/>
    </row>
    <row r="185" spans="1:16" x14ac:dyDescent="0.2">
      <c r="A185" s="20"/>
      <c r="B185" s="22"/>
      <c r="C185" s="20"/>
      <c r="D185" s="20"/>
      <c r="E185" s="20"/>
      <c r="F185" s="20"/>
      <c r="G185" s="20"/>
      <c r="H185" s="20"/>
      <c r="I185" s="20"/>
      <c r="J185" s="20"/>
      <c r="K185" s="20"/>
      <c r="L185" s="20"/>
      <c r="M185" s="20"/>
      <c r="N185" s="20"/>
      <c r="O185" s="20"/>
      <c r="P185" s="20"/>
    </row>
    <row r="186" spans="1:16" x14ac:dyDescent="0.2">
      <c r="A186" s="20"/>
      <c r="B186" s="22"/>
      <c r="C186" s="20"/>
      <c r="D186" s="20"/>
      <c r="E186" s="20"/>
      <c r="F186" s="20"/>
      <c r="G186" s="20"/>
      <c r="H186" s="20"/>
      <c r="I186" s="20"/>
      <c r="J186" s="20"/>
      <c r="K186" s="20"/>
      <c r="L186" s="20"/>
      <c r="M186" s="20"/>
      <c r="N186" s="20"/>
      <c r="O186" s="20"/>
      <c r="P186" s="20"/>
    </row>
    <row r="187" spans="1:16" x14ac:dyDescent="0.2">
      <c r="A187" s="20"/>
      <c r="B187" s="22"/>
      <c r="C187" s="20"/>
      <c r="D187" s="20"/>
      <c r="E187" s="20"/>
      <c r="F187" s="20"/>
      <c r="G187" s="20"/>
      <c r="H187" s="20"/>
      <c r="I187" s="20"/>
      <c r="J187" s="20"/>
      <c r="K187" s="20"/>
      <c r="L187" s="20"/>
      <c r="M187" s="20"/>
      <c r="N187" s="20"/>
      <c r="O187" s="20"/>
      <c r="P187" s="20"/>
    </row>
    <row r="188" spans="1:16" x14ac:dyDescent="0.2">
      <c r="A188" s="20"/>
      <c r="B188" s="22"/>
      <c r="C188" s="20"/>
      <c r="D188" s="20"/>
      <c r="E188" s="20"/>
      <c r="F188" s="20"/>
      <c r="G188" s="20"/>
      <c r="H188" s="20"/>
      <c r="I188" s="20"/>
      <c r="J188" s="20"/>
      <c r="K188" s="20"/>
      <c r="L188" s="20"/>
      <c r="M188" s="20"/>
      <c r="N188" s="20"/>
      <c r="O188" s="20"/>
      <c r="P188" s="20"/>
    </row>
    <row r="189" spans="1:16" x14ac:dyDescent="0.2">
      <c r="A189" s="20"/>
      <c r="B189" s="22"/>
      <c r="C189" s="20"/>
      <c r="D189" s="20"/>
      <c r="E189" s="20"/>
      <c r="F189" s="20"/>
      <c r="G189" s="20"/>
      <c r="H189" s="20"/>
      <c r="I189" s="20"/>
      <c r="J189" s="20"/>
      <c r="K189" s="20"/>
      <c r="L189" s="20"/>
      <c r="M189" s="20"/>
      <c r="N189" s="20"/>
      <c r="O189" s="20"/>
      <c r="P189" s="20"/>
    </row>
    <row r="190" spans="1:16" x14ac:dyDescent="0.2">
      <c r="A190" s="20"/>
      <c r="B190" s="22"/>
      <c r="C190" s="20"/>
      <c r="D190" s="20"/>
      <c r="E190" s="20"/>
      <c r="F190" s="20"/>
      <c r="G190" s="20"/>
      <c r="H190" s="20"/>
      <c r="I190" s="20"/>
      <c r="J190" s="20"/>
      <c r="K190" s="20"/>
      <c r="L190" s="20"/>
      <c r="M190" s="20"/>
      <c r="N190" s="20"/>
      <c r="O190" s="20"/>
      <c r="P190" s="20"/>
    </row>
    <row r="191" spans="1:16" x14ac:dyDescent="0.2">
      <c r="A191" s="20"/>
      <c r="B191" s="22"/>
      <c r="C191" s="20"/>
      <c r="D191" s="20"/>
      <c r="E191" s="20"/>
      <c r="F191" s="20"/>
      <c r="G191" s="20"/>
      <c r="H191" s="20"/>
      <c r="I191" s="20"/>
      <c r="J191" s="20"/>
      <c r="K191" s="20"/>
      <c r="L191" s="20"/>
      <c r="M191" s="20"/>
      <c r="N191" s="20"/>
      <c r="O191" s="20"/>
      <c r="P191" s="20"/>
    </row>
    <row r="192" spans="1:16" x14ac:dyDescent="0.2">
      <c r="A192" s="20"/>
      <c r="B192" s="22"/>
      <c r="C192" s="20"/>
      <c r="D192" s="20"/>
      <c r="E192" s="20"/>
      <c r="F192" s="20"/>
      <c r="G192" s="20"/>
      <c r="H192" s="20"/>
      <c r="I192" s="20"/>
      <c r="J192" s="20"/>
      <c r="K192" s="20"/>
      <c r="L192" s="20"/>
      <c r="M192" s="20"/>
      <c r="N192" s="20"/>
      <c r="O192" s="20"/>
      <c r="P192" s="20"/>
    </row>
    <row r="193" spans="1:16" x14ac:dyDescent="0.2">
      <c r="A193" s="20"/>
      <c r="B193" s="22"/>
      <c r="C193" s="20"/>
      <c r="D193" s="20"/>
      <c r="E193" s="20"/>
      <c r="F193" s="20"/>
      <c r="G193" s="20"/>
      <c r="H193" s="20"/>
      <c r="I193" s="20"/>
      <c r="J193" s="20"/>
      <c r="K193" s="20"/>
      <c r="L193" s="20"/>
      <c r="M193" s="20"/>
      <c r="N193" s="20"/>
      <c r="O193" s="20"/>
      <c r="P193" s="20"/>
    </row>
    <row r="194" spans="1:16" x14ac:dyDescent="0.2">
      <c r="A194" s="20"/>
      <c r="B194" s="22"/>
      <c r="C194" s="20"/>
      <c r="D194" s="20"/>
      <c r="E194" s="20"/>
      <c r="F194" s="20"/>
      <c r="G194" s="20"/>
      <c r="H194" s="20"/>
      <c r="I194" s="20"/>
      <c r="J194" s="20"/>
      <c r="K194" s="20"/>
      <c r="L194" s="20"/>
      <c r="M194" s="20"/>
      <c r="N194" s="20"/>
      <c r="O194" s="20"/>
      <c r="P194" s="20"/>
    </row>
    <row r="195" spans="1:16" x14ac:dyDescent="0.2">
      <c r="A195" s="20"/>
      <c r="B195" s="22"/>
      <c r="C195" s="20"/>
      <c r="D195" s="20"/>
      <c r="E195" s="20"/>
      <c r="F195" s="20"/>
      <c r="G195" s="20"/>
      <c r="H195" s="20"/>
      <c r="I195" s="20"/>
      <c r="J195" s="20"/>
      <c r="K195" s="20"/>
      <c r="L195" s="20"/>
      <c r="M195" s="20"/>
      <c r="N195" s="20"/>
      <c r="O195" s="20"/>
      <c r="P195" s="20"/>
    </row>
    <row r="196" spans="1:16" x14ac:dyDescent="0.2">
      <c r="A196" s="20"/>
      <c r="B196" s="22"/>
      <c r="C196" s="20"/>
      <c r="D196" s="20"/>
      <c r="E196" s="20"/>
      <c r="F196" s="20"/>
      <c r="G196" s="20"/>
      <c r="H196" s="20"/>
      <c r="I196" s="20"/>
      <c r="J196" s="20"/>
      <c r="K196" s="20"/>
      <c r="L196" s="20"/>
      <c r="M196" s="20"/>
      <c r="N196" s="20"/>
      <c r="O196" s="20"/>
      <c r="P196" s="20"/>
    </row>
    <row r="197" spans="1:16" x14ac:dyDescent="0.2">
      <c r="A197" s="20"/>
      <c r="B197" s="22"/>
      <c r="C197" s="20"/>
      <c r="D197" s="20"/>
      <c r="E197" s="20"/>
      <c r="F197" s="20"/>
      <c r="G197" s="20"/>
      <c r="H197" s="20"/>
      <c r="I197" s="20"/>
      <c r="J197" s="20"/>
      <c r="K197" s="20"/>
      <c r="L197" s="20"/>
      <c r="M197" s="20"/>
      <c r="N197" s="20"/>
      <c r="O197" s="20"/>
      <c r="P197" s="20"/>
    </row>
    <row r="198" spans="1:16" x14ac:dyDescent="0.2">
      <c r="A198" s="20"/>
      <c r="B198" s="22"/>
      <c r="C198" s="20"/>
      <c r="D198" s="20"/>
      <c r="E198" s="20"/>
      <c r="F198" s="20"/>
      <c r="G198" s="20"/>
      <c r="H198" s="20"/>
      <c r="I198" s="20"/>
      <c r="J198" s="20"/>
      <c r="K198" s="20"/>
      <c r="L198" s="20"/>
      <c r="M198" s="20"/>
      <c r="N198" s="20"/>
      <c r="O198" s="20"/>
      <c r="P198" s="20"/>
    </row>
    <row r="199" spans="1:16" x14ac:dyDescent="0.2">
      <c r="A199" s="20"/>
      <c r="B199" s="22"/>
      <c r="C199" s="20"/>
      <c r="D199" s="20"/>
      <c r="E199" s="20"/>
      <c r="F199" s="20"/>
      <c r="G199" s="20"/>
      <c r="H199" s="20"/>
      <c r="I199" s="20"/>
      <c r="J199" s="20"/>
      <c r="K199" s="20"/>
      <c r="L199" s="20"/>
      <c r="M199" s="20"/>
      <c r="N199" s="20"/>
      <c r="O199" s="20"/>
      <c r="P199" s="20"/>
    </row>
    <row r="200" spans="1:16" x14ac:dyDescent="0.2">
      <c r="A200" s="20"/>
      <c r="B200" s="22"/>
      <c r="C200" s="20"/>
      <c r="D200" s="20"/>
      <c r="E200" s="20"/>
      <c r="F200" s="20"/>
      <c r="G200" s="20"/>
      <c r="H200" s="20"/>
      <c r="I200" s="20"/>
      <c r="J200" s="20"/>
      <c r="K200" s="20"/>
      <c r="L200" s="20"/>
      <c r="M200" s="20"/>
      <c r="N200" s="20"/>
      <c r="O200" s="20"/>
      <c r="P200" s="20"/>
    </row>
    <row r="201" spans="1:16" x14ac:dyDescent="0.2">
      <c r="A201" s="20"/>
      <c r="B201" s="22"/>
      <c r="C201" s="20"/>
      <c r="D201" s="20"/>
      <c r="E201" s="20"/>
      <c r="F201" s="20"/>
      <c r="G201" s="20"/>
      <c r="H201" s="20"/>
      <c r="I201" s="20"/>
      <c r="J201" s="20"/>
      <c r="K201" s="20"/>
      <c r="L201" s="20"/>
      <c r="M201" s="20"/>
      <c r="N201" s="20"/>
      <c r="O201" s="20"/>
      <c r="P201" s="20"/>
    </row>
    <row r="202" spans="1:16" x14ac:dyDescent="0.2">
      <c r="A202" s="20"/>
      <c r="B202" s="22"/>
      <c r="C202" s="20"/>
      <c r="D202" s="20"/>
      <c r="E202" s="20"/>
      <c r="F202" s="20"/>
      <c r="G202" s="20"/>
      <c r="H202" s="20"/>
      <c r="I202" s="20"/>
      <c r="J202" s="20"/>
      <c r="K202" s="20"/>
      <c r="L202" s="20"/>
      <c r="M202" s="20"/>
      <c r="N202" s="20"/>
      <c r="O202" s="20"/>
      <c r="P202" s="20"/>
    </row>
    <row r="203" spans="1:16" x14ac:dyDescent="0.2">
      <c r="A203" s="20"/>
      <c r="B203" s="22"/>
      <c r="C203" s="20"/>
      <c r="D203" s="20"/>
      <c r="E203" s="20"/>
      <c r="F203" s="20"/>
      <c r="G203" s="20"/>
      <c r="H203" s="20"/>
      <c r="I203" s="20"/>
      <c r="J203" s="20"/>
      <c r="K203" s="20"/>
      <c r="L203" s="20"/>
      <c r="M203" s="20"/>
      <c r="N203" s="20"/>
      <c r="O203" s="20"/>
      <c r="P203" s="20"/>
    </row>
    <row r="204" spans="1:16" x14ac:dyDescent="0.2">
      <c r="A204" s="20"/>
      <c r="B204" s="22"/>
      <c r="C204" s="20"/>
      <c r="D204" s="20"/>
      <c r="E204" s="20"/>
      <c r="F204" s="20"/>
      <c r="G204" s="20"/>
      <c r="H204" s="20"/>
      <c r="I204" s="20"/>
      <c r="J204" s="20"/>
      <c r="K204" s="20"/>
      <c r="L204" s="20"/>
      <c r="M204" s="20"/>
      <c r="N204" s="20"/>
      <c r="O204" s="20"/>
      <c r="P204" s="20"/>
    </row>
    <row r="205" spans="1:16" x14ac:dyDescent="0.2">
      <c r="A205" s="20"/>
      <c r="B205" s="22"/>
      <c r="C205" s="20"/>
      <c r="D205" s="20"/>
      <c r="E205" s="20"/>
      <c r="F205" s="20"/>
      <c r="G205" s="20"/>
      <c r="H205" s="20"/>
      <c r="I205" s="20"/>
      <c r="J205" s="20"/>
      <c r="K205" s="20"/>
      <c r="L205" s="20"/>
      <c r="M205" s="20"/>
      <c r="N205" s="20"/>
      <c r="O205" s="20"/>
      <c r="P205" s="20"/>
    </row>
    <row r="206" spans="1:16" x14ac:dyDescent="0.2">
      <c r="A206" s="20"/>
      <c r="B206" s="22"/>
      <c r="C206" s="20"/>
      <c r="D206" s="20"/>
      <c r="E206" s="20"/>
      <c r="F206" s="20"/>
      <c r="G206" s="20"/>
      <c r="H206" s="20"/>
      <c r="I206" s="20"/>
      <c r="J206" s="20"/>
      <c r="K206" s="20"/>
      <c r="L206" s="20"/>
      <c r="M206" s="20"/>
      <c r="N206" s="20"/>
      <c r="O206" s="20"/>
      <c r="P206" s="20"/>
    </row>
    <row r="207" spans="1:16" x14ac:dyDescent="0.2">
      <c r="A207" s="20"/>
      <c r="B207" s="22"/>
      <c r="C207" s="20"/>
      <c r="D207" s="20"/>
      <c r="E207" s="20"/>
      <c r="F207" s="20"/>
      <c r="G207" s="20"/>
      <c r="H207" s="20"/>
      <c r="I207" s="20"/>
      <c r="J207" s="20"/>
      <c r="K207" s="20"/>
      <c r="L207" s="20"/>
      <c r="M207" s="20"/>
      <c r="N207" s="20"/>
      <c r="O207" s="20"/>
      <c r="P207" s="20"/>
    </row>
    <row r="208" spans="1:16" x14ac:dyDescent="0.2">
      <c r="A208" s="20"/>
      <c r="B208" s="22"/>
      <c r="C208" s="20"/>
      <c r="D208" s="20"/>
      <c r="E208" s="20"/>
      <c r="F208" s="20"/>
      <c r="G208" s="20"/>
      <c r="H208" s="20"/>
      <c r="I208" s="20"/>
      <c r="J208" s="20"/>
      <c r="K208" s="20"/>
      <c r="L208" s="20"/>
      <c r="M208" s="20"/>
      <c r="N208" s="20"/>
      <c r="O208" s="20"/>
      <c r="P208" s="20"/>
    </row>
    <row r="209" spans="1:16" x14ac:dyDescent="0.2">
      <c r="A209" s="20"/>
      <c r="B209" s="22"/>
      <c r="C209" s="20"/>
      <c r="D209" s="20"/>
      <c r="E209" s="20"/>
      <c r="F209" s="20"/>
      <c r="G209" s="20"/>
      <c r="H209" s="20"/>
      <c r="I209" s="20"/>
      <c r="J209" s="20"/>
      <c r="K209" s="20"/>
      <c r="L209" s="20"/>
      <c r="M209" s="20"/>
      <c r="N209" s="20"/>
      <c r="O209" s="20"/>
      <c r="P209" s="20"/>
    </row>
    <row r="210" spans="1:16" x14ac:dyDescent="0.2">
      <c r="A210" s="20"/>
      <c r="B210" s="22"/>
      <c r="C210" s="20"/>
      <c r="D210" s="20"/>
      <c r="E210" s="20"/>
      <c r="F210" s="20"/>
      <c r="G210" s="20"/>
      <c r="H210" s="20"/>
      <c r="I210" s="20"/>
      <c r="J210" s="20"/>
      <c r="K210" s="20"/>
      <c r="L210" s="20"/>
      <c r="M210" s="20"/>
      <c r="N210" s="20"/>
      <c r="O210" s="20"/>
      <c r="P210" s="20"/>
    </row>
    <row r="211" spans="1:16" x14ac:dyDescent="0.2">
      <c r="A211" s="20"/>
      <c r="B211" s="22"/>
      <c r="C211" s="20"/>
      <c r="D211" s="20"/>
      <c r="E211" s="20"/>
      <c r="F211" s="20"/>
      <c r="G211" s="20"/>
      <c r="H211" s="20"/>
      <c r="I211" s="20"/>
      <c r="J211" s="20"/>
      <c r="K211" s="20"/>
      <c r="L211" s="20"/>
      <c r="M211" s="20"/>
      <c r="N211" s="20"/>
      <c r="O211" s="20"/>
      <c r="P211" s="20"/>
    </row>
    <row r="212" spans="1:16" x14ac:dyDescent="0.2">
      <c r="A212" s="20"/>
      <c r="B212" s="22"/>
      <c r="C212" s="20"/>
      <c r="D212" s="20"/>
      <c r="E212" s="20"/>
      <c r="F212" s="20"/>
      <c r="G212" s="20"/>
      <c r="H212" s="20"/>
      <c r="I212" s="20"/>
      <c r="J212" s="20"/>
      <c r="K212" s="20"/>
      <c r="L212" s="20"/>
      <c r="M212" s="20"/>
      <c r="N212" s="20"/>
      <c r="O212" s="20"/>
      <c r="P212" s="20"/>
    </row>
    <row r="213" spans="1:16" x14ac:dyDescent="0.2">
      <c r="A213" s="20"/>
      <c r="B213" s="22"/>
      <c r="C213" s="20"/>
      <c r="D213" s="20"/>
      <c r="E213" s="20"/>
      <c r="F213" s="20"/>
      <c r="G213" s="20"/>
      <c r="H213" s="20"/>
      <c r="I213" s="20"/>
      <c r="J213" s="20"/>
      <c r="K213" s="20"/>
      <c r="L213" s="20"/>
      <c r="M213" s="20"/>
      <c r="N213" s="20"/>
      <c r="O213" s="20"/>
      <c r="P213" s="20"/>
    </row>
    <row r="214" spans="1:16" x14ac:dyDescent="0.2">
      <c r="A214" s="20"/>
      <c r="B214" s="22"/>
      <c r="C214" s="20"/>
      <c r="D214" s="20"/>
      <c r="E214" s="20"/>
      <c r="F214" s="20"/>
      <c r="G214" s="20"/>
      <c r="H214" s="20"/>
      <c r="I214" s="20"/>
      <c r="J214" s="20"/>
      <c r="K214" s="20"/>
      <c r="L214" s="20"/>
      <c r="M214" s="20"/>
      <c r="N214" s="20"/>
      <c r="O214" s="20"/>
      <c r="P214" s="20"/>
    </row>
    <row r="215" spans="1:16" x14ac:dyDescent="0.2">
      <c r="A215" s="20"/>
      <c r="B215" s="22"/>
      <c r="C215" s="20"/>
      <c r="D215" s="20"/>
      <c r="E215" s="20"/>
      <c r="F215" s="20"/>
      <c r="G215" s="20"/>
      <c r="H215" s="20"/>
      <c r="I215" s="20"/>
      <c r="J215" s="20"/>
      <c r="K215" s="20"/>
      <c r="L215" s="20"/>
      <c r="M215" s="20"/>
      <c r="N215" s="20"/>
      <c r="O215" s="20"/>
      <c r="P215" s="20"/>
    </row>
    <row r="216" spans="1:16" x14ac:dyDescent="0.2">
      <c r="A216" s="20"/>
      <c r="B216" s="22"/>
      <c r="C216" s="20"/>
      <c r="D216" s="20"/>
      <c r="E216" s="20"/>
      <c r="F216" s="20"/>
      <c r="G216" s="20"/>
      <c r="H216" s="20"/>
      <c r="I216" s="20"/>
      <c r="J216" s="20"/>
      <c r="K216" s="20"/>
      <c r="L216" s="20"/>
      <c r="M216" s="20"/>
      <c r="N216" s="20"/>
      <c r="O216" s="20"/>
      <c r="P216" s="20"/>
    </row>
    <row r="217" spans="1:16" x14ac:dyDescent="0.2">
      <c r="A217" s="20"/>
      <c r="B217" s="22"/>
      <c r="C217" s="20"/>
      <c r="D217" s="20"/>
      <c r="E217" s="20"/>
      <c r="F217" s="20"/>
      <c r="G217" s="20"/>
      <c r="H217" s="20"/>
      <c r="I217" s="20"/>
      <c r="J217" s="20"/>
      <c r="K217" s="20"/>
      <c r="L217" s="20"/>
      <c r="M217" s="20"/>
      <c r="N217" s="20"/>
      <c r="O217" s="20"/>
      <c r="P217" s="20"/>
    </row>
    <row r="218" spans="1:16" x14ac:dyDescent="0.2">
      <c r="A218" s="20"/>
      <c r="B218" s="22"/>
      <c r="C218" s="20"/>
      <c r="D218" s="20"/>
      <c r="E218" s="20"/>
      <c r="F218" s="20"/>
      <c r="G218" s="20"/>
      <c r="H218" s="20"/>
      <c r="I218" s="20"/>
      <c r="J218" s="20"/>
      <c r="K218" s="20"/>
      <c r="L218" s="20"/>
      <c r="M218" s="20"/>
      <c r="N218" s="20"/>
      <c r="O218" s="20"/>
      <c r="P218" s="20"/>
    </row>
    <row r="219" spans="1:16" x14ac:dyDescent="0.2">
      <c r="A219" s="20"/>
      <c r="B219" s="22"/>
      <c r="C219" s="20"/>
      <c r="D219" s="20"/>
      <c r="E219" s="20"/>
      <c r="F219" s="20"/>
      <c r="G219" s="20"/>
      <c r="H219" s="20"/>
      <c r="I219" s="20"/>
      <c r="J219" s="20"/>
      <c r="K219" s="20"/>
      <c r="L219" s="20"/>
      <c r="M219" s="20"/>
      <c r="N219" s="20"/>
      <c r="O219" s="20"/>
      <c r="P219" s="20"/>
    </row>
    <row r="220" spans="1:16" x14ac:dyDescent="0.2">
      <c r="A220" s="20"/>
      <c r="B220" s="22"/>
      <c r="C220" s="20"/>
      <c r="D220" s="20"/>
      <c r="E220" s="20"/>
      <c r="F220" s="20"/>
      <c r="G220" s="20"/>
      <c r="H220" s="20"/>
      <c r="I220" s="20"/>
      <c r="J220" s="20"/>
      <c r="K220" s="20"/>
      <c r="L220" s="20"/>
      <c r="M220" s="20"/>
      <c r="N220" s="20"/>
      <c r="O220" s="20"/>
      <c r="P220" s="20"/>
    </row>
    <row r="221" spans="1:16" x14ac:dyDescent="0.2">
      <c r="A221" s="20"/>
      <c r="B221" s="22"/>
      <c r="C221" s="20"/>
      <c r="D221" s="20"/>
      <c r="E221" s="20"/>
      <c r="F221" s="20"/>
      <c r="G221" s="20"/>
      <c r="H221" s="20"/>
      <c r="I221" s="20"/>
      <c r="J221" s="20"/>
      <c r="K221" s="20"/>
      <c r="L221" s="20"/>
      <c r="M221" s="20"/>
      <c r="N221" s="20"/>
      <c r="O221" s="20"/>
      <c r="P221" s="20"/>
    </row>
    <row r="222" spans="1:16" x14ac:dyDescent="0.2">
      <c r="A222" s="20"/>
      <c r="B222" s="22"/>
      <c r="C222" s="20"/>
      <c r="D222" s="20"/>
      <c r="E222" s="20"/>
      <c r="F222" s="20"/>
      <c r="G222" s="20"/>
      <c r="H222" s="20"/>
      <c r="I222" s="20"/>
      <c r="J222" s="20"/>
      <c r="K222" s="20"/>
      <c r="L222" s="20"/>
      <c r="M222" s="20"/>
      <c r="N222" s="20"/>
      <c r="O222" s="20"/>
      <c r="P222" s="20"/>
    </row>
    <row r="223" spans="1:16" x14ac:dyDescent="0.2">
      <c r="A223" s="20"/>
      <c r="B223" s="22"/>
      <c r="C223" s="20"/>
      <c r="D223" s="20"/>
      <c r="E223" s="20"/>
      <c r="F223" s="20"/>
      <c r="G223" s="20"/>
      <c r="H223" s="20"/>
      <c r="I223" s="20"/>
      <c r="J223" s="20"/>
      <c r="K223" s="20"/>
      <c r="L223" s="20"/>
      <c r="M223" s="20"/>
      <c r="N223" s="20"/>
      <c r="O223" s="20"/>
      <c r="P223" s="20"/>
    </row>
    <row r="224" spans="1:16" x14ac:dyDescent="0.2">
      <c r="A224" s="20"/>
      <c r="B224" s="22"/>
      <c r="C224" s="20"/>
      <c r="D224" s="20"/>
      <c r="E224" s="20"/>
      <c r="F224" s="20"/>
      <c r="G224" s="20"/>
      <c r="H224" s="20"/>
      <c r="I224" s="20"/>
      <c r="J224" s="20"/>
      <c r="K224" s="20"/>
      <c r="L224" s="20"/>
      <c r="M224" s="20"/>
      <c r="N224" s="20"/>
      <c r="O224" s="20"/>
      <c r="P224" s="20"/>
    </row>
    <row r="225" spans="1:16" x14ac:dyDescent="0.2">
      <c r="A225" s="20"/>
      <c r="B225" s="22"/>
      <c r="C225" s="20"/>
      <c r="D225" s="20"/>
      <c r="E225" s="20"/>
      <c r="F225" s="20"/>
      <c r="G225" s="20"/>
      <c r="H225" s="20"/>
      <c r="I225" s="20"/>
      <c r="J225" s="20"/>
      <c r="K225" s="20"/>
      <c r="L225" s="20"/>
      <c r="M225" s="20"/>
      <c r="N225" s="20"/>
      <c r="O225" s="20"/>
      <c r="P225" s="20"/>
    </row>
    <row r="226" spans="1:16" x14ac:dyDescent="0.2">
      <c r="A226" s="20"/>
      <c r="B226" s="22"/>
      <c r="C226" s="20"/>
      <c r="D226" s="20"/>
      <c r="E226" s="20"/>
      <c r="F226" s="20"/>
      <c r="G226" s="20"/>
      <c r="H226" s="20"/>
      <c r="I226" s="20"/>
      <c r="J226" s="20"/>
      <c r="K226" s="20"/>
      <c r="L226" s="20"/>
      <c r="M226" s="20"/>
      <c r="N226" s="20"/>
      <c r="O226" s="20"/>
      <c r="P226" s="20"/>
    </row>
    <row r="227" spans="1:16" x14ac:dyDescent="0.2">
      <c r="A227" s="20"/>
      <c r="B227" s="22"/>
      <c r="C227" s="20"/>
      <c r="D227" s="20"/>
      <c r="E227" s="20"/>
      <c r="F227" s="20"/>
      <c r="G227" s="20"/>
      <c r="H227" s="20"/>
      <c r="I227" s="20"/>
      <c r="J227" s="20"/>
      <c r="K227" s="20"/>
      <c r="L227" s="20"/>
      <c r="M227" s="20"/>
      <c r="N227" s="20"/>
      <c r="O227" s="20"/>
      <c r="P227" s="20"/>
    </row>
    <row r="228" spans="1:16" x14ac:dyDescent="0.2">
      <c r="A228" s="20"/>
      <c r="B228" s="22"/>
      <c r="C228" s="20"/>
      <c r="D228" s="20"/>
      <c r="E228" s="20"/>
      <c r="F228" s="20"/>
      <c r="G228" s="20"/>
      <c r="H228" s="20"/>
      <c r="I228" s="20"/>
      <c r="J228" s="20"/>
      <c r="K228" s="20"/>
      <c r="L228" s="20"/>
      <c r="M228" s="20"/>
      <c r="N228" s="20"/>
      <c r="O228" s="20"/>
      <c r="P228" s="20"/>
    </row>
    <row r="229" spans="1:16" x14ac:dyDescent="0.2">
      <c r="A229" s="20"/>
      <c r="B229" s="22"/>
      <c r="C229" s="20"/>
      <c r="D229" s="20"/>
      <c r="E229" s="20"/>
      <c r="F229" s="20"/>
      <c r="G229" s="20"/>
      <c r="H229" s="20"/>
      <c r="I229" s="20"/>
      <c r="J229" s="20"/>
      <c r="K229" s="20"/>
      <c r="L229" s="20"/>
      <c r="M229" s="20"/>
      <c r="N229" s="20"/>
      <c r="O229" s="20"/>
      <c r="P229" s="20"/>
    </row>
    <row r="230" spans="1:16" x14ac:dyDescent="0.2">
      <c r="A230" s="20"/>
      <c r="B230" s="22"/>
      <c r="C230" s="20"/>
      <c r="D230" s="20"/>
      <c r="E230" s="20"/>
      <c r="F230" s="20"/>
      <c r="G230" s="20"/>
      <c r="H230" s="20"/>
      <c r="I230" s="20"/>
      <c r="J230" s="20"/>
      <c r="K230" s="20"/>
      <c r="L230" s="20"/>
      <c r="M230" s="20"/>
      <c r="N230" s="20"/>
      <c r="O230" s="20"/>
      <c r="P230" s="20"/>
    </row>
    <row r="231" spans="1:16" x14ac:dyDescent="0.2">
      <c r="A231" s="20"/>
      <c r="B231" s="22"/>
      <c r="C231" s="20"/>
      <c r="D231" s="20"/>
      <c r="E231" s="20"/>
      <c r="F231" s="20"/>
      <c r="G231" s="20"/>
      <c r="H231" s="20"/>
      <c r="I231" s="20"/>
      <c r="J231" s="20"/>
      <c r="K231" s="20"/>
      <c r="L231" s="20"/>
      <c r="M231" s="20"/>
      <c r="N231" s="20"/>
      <c r="O231" s="20"/>
      <c r="P231" s="20"/>
    </row>
    <row r="232" spans="1:16" x14ac:dyDescent="0.2">
      <c r="A232" s="20"/>
      <c r="B232" s="22"/>
      <c r="C232" s="20"/>
      <c r="D232" s="20"/>
      <c r="E232" s="20"/>
      <c r="F232" s="20"/>
      <c r="G232" s="20"/>
      <c r="H232" s="20"/>
      <c r="I232" s="20"/>
      <c r="J232" s="20"/>
      <c r="K232" s="20"/>
      <c r="L232" s="20"/>
      <c r="M232" s="20"/>
      <c r="N232" s="20"/>
      <c r="O232" s="20"/>
      <c r="P232" s="20"/>
    </row>
    <row r="233" spans="1:16" x14ac:dyDescent="0.2">
      <c r="A233" s="20"/>
      <c r="B233" s="22"/>
      <c r="C233" s="20"/>
      <c r="D233" s="20"/>
      <c r="E233" s="20"/>
      <c r="F233" s="20"/>
      <c r="G233" s="20"/>
      <c r="H233" s="20"/>
      <c r="I233" s="20"/>
      <c r="J233" s="20"/>
      <c r="K233" s="20"/>
      <c r="L233" s="20"/>
      <c r="M233" s="20"/>
      <c r="N233" s="20"/>
      <c r="O233" s="20"/>
      <c r="P233" s="20"/>
    </row>
    <row r="234" spans="1:16" x14ac:dyDescent="0.2">
      <c r="A234" s="20"/>
      <c r="B234" s="22"/>
      <c r="C234" s="20"/>
      <c r="D234" s="20"/>
      <c r="E234" s="20"/>
      <c r="F234" s="20"/>
      <c r="G234" s="20"/>
      <c r="H234" s="20"/>
      <c r="I234" s="20"/>
      <c r="J234" s="20"/>
      <c r="K234" s="20"/>
      <c r="L234" s="20"/>
      <c r="M234" s="20"/>
      <c r="N234" s="20"/>
      <c r="O234" s="20"/>
      <c r="P234" s="20"/>
    </row>
    <row r="235" spans="1:16" x14ac:dyDescent="0.2">
      <c r="A235" s="20"/>
      <c r="B235" s="22"/>
      <c r="C235" s="20"/>
      <c r="D235" s="20"/>
      <c r="E235" s="20"/>
      <c r="F235" s="20"/>
      <c r="G235" s="20"/>
      <c r="H235" s="20"/>
      <c r="I235" s="20"/>
      <c r="J235" s="20"/>
      <c r="K235" s="20"/>
      <c r="L235" s="20"/>
      <c r="M235" s="20"/>
      <c r="N235" s="20"/>
      <c r="O235" s="20"/>
      <c r="P235" s="20"/>
    </row>
    <row r="236" spans="1:16" x14ac:dyDescent="0.2">
      <c r="A236" s="20"/>
      <c r="B236" s="22"/>
      <c r="C236" s="20"/>
      <c r="D236" s="20"/>
      <c r="E236" s="20"/>
      <c r="F236" s="20"/>
      <c r="G236" s="20"/>
      <c r="H236" s="20"/>
      <c r="I236" s="20"/>
      <c r="J236" s="20"/>
      <c r="K236" s="20"/>
      <c r="L236" s="20"/>
      <c r="M236" s="20"/>
      <c r="N236" s="20"/>
      <c r="O236" s="20"/>
      <c r="P236" s="20"/>
    </row>
    <row r="237" spans="1:16" x14ac:dyDescent="0.2">
      <c r="A237" s="20"/>
      <c r="B237" s="22"/>
      <c r="C237" s="20"/>
      <c r="D237" s="20"/>
      <c r="E237" s="20"/>
      <c r="F237" s="20"/>
      <c r="G237" s="20"/>
      <c r="H237" s="20"/>
      <c r="I237" s="20"/>
      <c r="J237" s="20"/>
      <c r="K237" s="20"/>
      <c r="L237" s="20"/>
      <c r="M237" s="20"/>
      <c r="N237" s="20"/>
      <c r="O237" s="20"/>
      <c r="P237" s="20"/>
    </row>
    <row r="238" spans="1:16" x14ac:dyDescent="0.2">
      <c r="A238" s="20"/>
      <c r="B238" s="22"/>
      <c r="C238" s="20"/>
      <c r="D238" s="20"/>
      <c r="E238" s="20"/>
      <c r="F238" s="20"/>
      <c r="G238" s="20"/>
      <c r="H238" s="20"/>
      <c r="I238" s="20"/>
      <c r="J238" s="20"/>
      <c r="K238" s="20"/>
      <c r="L238" s="20"/>
      <c r="M238" s="20"/>
      <c r="N238" s="20"/>
      <c r="O238" s="20"/>
      <c r="P238" s="20"/>
    </row>
    <row r="239" spans="1:16" x14ac:dyDescent="0.2">
      <c r="A239" s="20"/>
      <c r="B239" s="22"/>
      <c r="C239" s="20"/>
      <c r="D239" s="20"/>
      <c r="E239" s="20"/>
      <c r="F239" s="20"/>
      <c r="G239" s="20"/>
      <c r="H239" s="20"/>
      <c r="I239" s="20"/>
      <c r="J239" s="20"/>
      <c r="K239" s="20"/>
      <c r="L239" s="20"/>
      <c r="M239" s="20"/>
      <c r="N239" s="20"/>
      <c r="O239" s="20"/>
      <c r="P239" s="20"/>
    </row>
    <row r="240" spans="1:16" x14ac:dyDescent="0.2">
      <c r="A240" s="20"/>
      <c r="B240" s="22"/>
      <c r="C240" s="20"/>
      <c r="D240" s="20"/>
      <c r="E240" s="20"/>
      <c r="F240" s="20"/>
      <c r="G240" s="20"/>
      <c r="H240" s="20"/>
      <c r="I240" s="20"/>
      <c r="J240" s="20"/>
      <c r="K240" s="20"/>
      <c r="L240" s="20"/>
      <c r="M240" s="20"/>
      <c r="N240" s="20"/>
      <c r="O240" s="20"/>
      <c r="P240" s="20"/>
    </row>
    <row r="241" spans="1:16" x14ac:dyDescent="0.2">
      <c r="A241" s="20"/>
      <c r="B241" s="22"/>
      <c r="C241" s="20"/>
      <c r="D241" s="20"/>
      <c r="E241" s="20"/>
      <c r="F241" s="20"/>
      <c r="G241" s="20"/>
      <c r="H241" s="20"/>
      <c r="I241" s="20"/>
      <c r="J241" s="20"/>
      <c r="K241" s="20"/>
      <c r="L241" s="20"/>
      <c r="M241" s="20"/>
      <c r="N241" s="20"/>
      <c r="O241" s="20"/>
      <c r="P241" s="20"/>
    </row>
    <row r="242" spans="1:16" x14ac:dyDescent="0.2">
      <c r="A242" s="20"/>
      <c r="B242" s="22"/>
      <c r="C242" s="20"/>
      <c r="D242" s="20"/>
      <c r="E242" s="20"/>
      <c r="F242" s="20"/>
      <c r="G242" s="20"/>
      <c r="H242" s="20"/>
      <c r="I242" s="20"/>
      <c r="J242" s="20"/>
      <c r="K242" s="20"/>
      <c r="L242" s="20"/>
      <c r="M242" s="20"/>
      <c r="N242" s="20"/>
      <c r="O242" s="20"/>
      <c r="P242" s="20"/>
    </row>
    <row r="243" spans="1:16" x14ac:dyDescent="0.2">
      <c r="A243" s="20"/>
      <c r="B243" s="22"/>
      <c r="C243" s="20"/>
      <c r="D243" s="20"/>
      <c r="E243" s="20"/>
      <c r="F243" s="20"/>
      <c r="G243" s="20"/>
      <c r="H243" s="20"/>
      <c r="I243" s="20"/>
      <c r="J243" s="20"/>
      <c r="K243" s="20"/>
      <c r="L243" s="20"/>
      <c r="M243" s="20"/>
      <c r="N243" s="20"/>
      <c r="O243" s="20"/>
      <c r="P243" s="20"/>
    </row>
    <row r="244" spans="1:16" x14ac:dyDescent="0.2">
      <c r="A244" s="20"/>
      <c r="B244" s="22"/>
      <c r="C244" s="20"/>
      <c r="D244" s="20"/>
      <c r="E244" s="20"/>
      <c r="F244" s="20"/>
      <c r="G244" s="20"/>
      <c r="H244" s="20"/>
      <c r="I244" s="20"/>
      <c r="J244" s="20"/>
      <c r="K244" s="20"/>
      <c r="L244" s="20"/>
      <c r="M244" s="20"/>
      <c r="N244" s="20"/>
      <c r="O244" s="20"/>
      <c r="P244" s="20"/>
    </row>
    <row r="245" spans="1:16" x14ac:dyDescent="0.2">
      <c r="A245" s="20"/>
      <c r="B245" s="22"/>
      <c r="C245" s="20"/>
      <c r="D245" s="20"/>
      <c r="E245" s="20"/>
      <c r="F245" s="20"/>
      <c r="G245" s="20"/>
      <c r="H245" s="20"/>
      <c r="I245" s="20"/>
      <c r="J245" s="20"/>
      <c r="K245" s="20"/>
      <c r="L245" s="20"/>
      <c r="M245" s="20"/>
      <c r="N245" s="20"/>
      <c r="O245" s="20"/>
      <c r="P245" s="20"/>
    </row>
    <row r="246" spans="1:16" x14ac:dyDescent="0.2">
      <c r="A246" s="20"/>
      <c r="B246" s="22"/>
      <c r="C246" s="20"/>
      <c r="D246" s="20"/>
      <c r="E246" s="20"/>
      <c r="F246" s="20"/>
      <c r="G246" s="20"/>
      <c r="H246" s="20"/>
      <c r="I246" s="20"/>
      <c r="J246" s="20"/>
      <c r="K246" s="20"/>
      <c r="L246" s="20"/>
      <c r="M246" s="20"/>
      <c r="N246" s="20"/>
      <c r="O246" s="20"/>
      <c r="P246" s="20"/>
    </row>
    <row r="247" spans="1:16" x14ac:dyDescent="0.2">
      <c r="A247" s="20"/>
      <c r="B247" s="22"/>
      <c r="C247" s="20"/>
      <c r="D247" s="20"/>
      <c r="E247" s="20"/>
      <c r="F247" s="20"/>
      <c r="G247" s="20"/>
      <c r="H247" s="20"/>
      <c r="I247" s="20"/>
      <c r="J247" s="20"/>
      <c r="K247" s="20"/>
      <c r="L247" s="20"/>
      <c r="M247" s="20"/>
      <c r="N247" s="20"/>
      <c r="O247" s="20"/>
      <c r="P247" s="20"/>
    </row>
    <row r="248" spans="1:16" x14ac:dyDescent="0.2">
      <c r="A248" s="20"/>
      <c r="B248" s="22"/>
      <c r="C248" s="20"/>
      <c r="D248" s="20"/>
      <c r="E248" s="20"/>
      <c r="F248" s="20"/>
      <c r="G248" s="20"/>
      <c r="H248" s="20"/>
      <c r="I248" s="20"/>
      <c r="J248" s="20"/>
      <c r="K248" s="20"/>
      <c r="L248" s="20"/>
      <c r="M248" s="20"/>
      <c r="N248" s="20"/>
      <c r="O248" s="20"/>
      <c r="P248" s="20"/>
    </row>
    <row r="249" spans="1:16" x14ac:dyDescent="0.2">
      <c r="A249" s="20"/>
      <c r="B249" s="22"/>
      <c r="C249" s="20"/>
      <c r="D249" s="20"/>
      <c r="E249" s="20"/>
      <c r="F249" s="20"/>
      <c r="G249" s="20"/>
      <c r="H249" s="20"/>
      <c r="I249" s="20"/>
      <c r="J249" s="20"/>
      <c r="K249" s="20"/>
      <c r="L249" s="20"/>
      <c r="M249" s="20"/>
      <c r="N249" s="20"/>
      <c r="O249" s="20"/>
      <c r="P249" s="20"/>
    </row>
    <row r="250" spans="1:16" x14ac:dyDescent="0.2">
      <c r="A250" s="20"/>
      <c r="B250" s="22"/>
      <c r="C250" s="20"/>
      <c r="D250" s="20"/>
      <c r="E250" s="20"/>
      <c r="F250" s="20"/>
      <c r="G250" s="20"/>
      <c r="H250" s="20"/>
      <c r="I250" s="20"/>
      <c r="J250" s="20"/>
      <c r="K250" s="20"/>
      <c r="L250" s="20"/>
      <c r="M250" s="20"/>
      <c r="N250" s="20"/>
      <c r="O250" s="20"/>
      <c r="P250" s="20"/>
    </row>
    <row r="251" spans="1:16" x14ac:dyDescent="0.2">
      <c r="A251" s="20"/>
      <c r="B251" s="22"/>
      <c r="C251" s="20"/>
      <c r="D251" s="20"/>
      <c r="E251" s="20"/>
      <c r="F251" s="20"/>
      <c r="G251" s="20"/>
      <c r="H251" s="20"/>
      <c r="I251" s="20"/>
      <c r="J251" s="20"/>
      <c r="K251" s="20"/>
      <c r="L251" s="20"/>
      <c r="M251" s="20"/>
      <c r="N251" s="20"/>
      <c r="O251" s="20"/>
      <c r="P251" s="20"/>
    </row>
    <row r="252" spans="1:16" x14ac:dyDescent="0.2">
      <c r="A252" s="20"/>
      <c r="B252" s="22"/>
      <c r="C252" s="20"/>
      <c r="D252" s="20"/>
      <c r="E252" s="20"/>
      <c r="F252" s="20"/>
      <c r="G252" s="20"/>
      <c r="H252" s="20"/>
      <c r="I252" s="20"/>
      <c r="J252" s="20"/>
      <c r="K252" s="20"/>
      <c r="L252" s="20"/>
      <c r="M252" s="20"/>
      <c r="N252" s="20"/>
      <c r="O252" s="20"/>
      <c r="P252" s="20"/>
    </row>
    <row r="253" spans="1:16" x14ac:dyDescent="0.2">
      <c r="A253" s="20"/>
      <c r="B253" s="22"/>
      <c r="C253" s="20"/>
      <c r="D253" s="20"/>
      <c r="E253" s="20"/>
      <c r="F253" s="20"/>
      <c r="G253" s="20"/>
      <c r="H253" s="20"/>
      <c r="I253" s="20"/>
      <c r="J253" s="20"/>
      <c r="K253" s="20"/>
      <c r="L253" s="20"/>
      <c r="M253" s="20"/>
      <c r="N253" s="20"/>
      <c r="O253" s="20"/>
      <c r="P253" s="20"/>
    </row>
    <row r="254" spans="1:16" x14ac:dyDescent="0.2">
      <c r="A254" s="20"/>
      <c r="B254" s="22"/>
      <c r="C254" s="20"/>
      <c r="D254" s="20"/>
      <c r="E254" s="20"/>
      <c r="F254" s="20"/>
      <c r="G254" s="20"/>
      <c r="H254" s="20"/>
      <c r="I254" s="20"/>
      <c r="J254" s="20"/>
      <c r="K254" s="20"/>
      <c r="L254" s="20"/>
      <c r="M254" s="20"/>
      <c r="N254" s="20"/>
      <c r="O254" s="20"/>
      <c r="P254" s="20"/>
    </row>
    <row r="255" spans="1:16" x14ac:dyDescent="0.2">
      <c r="A255" s="20"/>
      <c r="B255" s="22"/>
      <c r="C255" s="20"/>
      <c r="D255" s="20"/>
      <c r="E255" s="20"/>
      <c r="F255" s="20"/>
      <c r="G255" s="20"/>
      <c r="H255" s="20"/>
      <c r="I255" s="20"/>
      <c r="J255" s="20"/>
      <c r="K255" s="20"/>
      <c r="L255" s="20"/>
      <c r="M255" s="20"/>
      <c r="N255" s="20"/>
      <c r="O255" s="20"/>
      <c r="P255" s="20"/>
    </row>
    <row r="256" spans="1:16" x14ac:dyDescent="0.2">
      <c r="A256" s="20"/>
      <c r="B256" s="22"/>
      <c r="C256" s="20"/>
      <c r="D256" s="20"/>
      <c r="E256" s="20"/>
      <c r="F256" s="20"/>
      <c r="G256" s="20"/>
      <c r="H256" s="20"/>
      <c r="I256" s="20"/>
      <c r="J256" s="20"/>
      <c r="K256" s="20"/>
      <c r="L256" s="20"/>
      <c r="M256" s="20"/>
      <c r="N256" s="20"/>
      <c r="O256" s="20"/>
      <c r="P256" s="20"/>
    </row>
    <row r="257" spans="1:16" x14ac:dyDescent="0.2">
      <c r="A257" s="20"/>
      <c r="B257" s="22"/>
      <c r="C257" s="20"/>
      <c r="D257" s="20"/>
      <c r="E257" s="20"/>
      <c r="F257" s="20"/>
      <c r="G257" s="20"/>
      <c r="H257" s="20"/>
      <c r="I257" s="20"/>
      <c r="J257" s="20"/>
      <c r="K257" s="20"/>
      <c r="L257" s="20"/>
      <c r="M257" s="20"/>
      <c r="N257" s="20"/>
      <c r="O257" s="20"/>
      <c r="P257" s="20"/>
    </row>
    <row r="258" spans="1:16" x14ac:dyDescent="0.2">
      <c r="A258" s="20"/>
      <c r="B258" s="22"/>
      <c r="C258" s="20"/>
      <c r="D258" s="20"/>
      <c r="E258" s="20"/>
      <c r="F258" s="20"/>
      <c r="G258" s="20"/>
      <c r="H258" s="20"/>
      <c r="I258" s="20"/>
      <c r="J258" s="20"/>
      <c r="K258" s="20"/>
      <c r="L258" s="20"/>
      <c r="M258" s="20"/>
      <c r="N258" s="20"/>
      <c r="O258" s="20"/>
      <c r="P258" s="20"/>
    </row>
    <row r="259" spans="1:16" x14ac:dyDescent="0.2">
      <c r="A259" s="20"/>
      <c r="B259" s="22"/>
      <c r="C259" s="20"/>
      <c r="D259" s="20"/>
      <c r="E259" s="20"/>
      <c r="F259" s="20"/>
      <c r="G259" s="20"/>
      <c r="H259" s="20"/>
      <c r="I259" s="20"/>
      <c r="J259" s="20"/>
      <c r="K259" s="20"/>
      <c r="L259" s="20"/>
      <c r="M259" s="20"/>
      <c r="N259" s="20"/>
      <c r="O259" s="20"/>
      <c r="P259" s="20"/>
    </row>
    <row r="260" spans="1:16" x14ac:dyDescent="0.2">
      <c r="A260" s="20"/>
      <c r="B260" s="22"/>
      <c r="C260" s="20"/>
      <c r="D260" s="20"/>
      <c r="E260" s="20"/>
      <c r="F260" s="20"/>
      <c r="G260" s="20"/>
      <c r="H260" s="20"/>
      <c r="I260" s="20"/>
      <c r="J260" s="20"/>
      <c r="K260" s="20"/>
      <c r="L260" s="20"/>
      <c r="M260" s="20"/>
      <c r="N260" s="20"/>
      <c r="O260" s="20"/>
      <c r="P260" s="20"/>
    </row>
    <row r="261" spans="1:16" x14ac:dyDescent="0.2">
      <c r="A261" s="20"/>
      <c r="B261" s="22"/>
      <c r="C261" s="20"/>
      <c r="D261" s="20"/>
      <c r="E261" s="20"/>
      <c r="F261" s="20"/>
      <c r="G261" s="20"/>
      <c r="H261" s="20"/>
      <c r="I261" s="20"/>
      <c r="J261" s="20"/>
      <c r="K261" s="20"/>
      <c r="L261" s="20"/>
      <c r="M261" s="20"/>
      <c r="N261" s="20"/>
      <c r="O261" s="20"/>
      <c r="P261" s="20"/>
    </row>
    <row r="262" spans="1:16" x14ac:dyDescent="0.2">
      <c r="A262" s="20"/>
      <c r="B262" s="22"/>
      <c r="C262" s="20"/>
      <c r="D262" s="20"/>
      <c r="E262" s="20"/>
      <c r="F262" s="20"/>
      <c r="G262" s="20"/>
      <c r="H262" s="20"/>
      <c r="I262" s="20"/>
      <c r="J262" s="20"/>
      <c r="K262" s="20"/>
      <c r="L262" s="20"/>
      <c r="M262" s="20"/>
      <c r="N262" s="20"/>
      <c r="O262" s="20"/>
      <c r="P262" s="20"/>
    </row>
    <row r="263" spans="1:16" x14ac:dyDescent="0.2">
      <c r="A263" s="20"/>
      <c r="B263" s="22"/>
      <c r="C263" s="20"/>
      <c r="D263" s="20"/>
      <c r="E263" s="20"/>
      <c r="F263" s="20"/>
      <c r="G263" s="20"/>
      <c r="H263" s="20"/>
      <c r="I263" s="20"/>
      <c r="J263" s="20"/>
      <c r="K263" s="20"/>
      <c r="L263" s="20"/>
      <c r="M263" s="20"/>
      <c r="N263" s="20"/>
      <c r="O263" s="20"/>
      <c r="P263" s="20"/>
    </row>
    <row r="264" spans="1:16" x14ac:dyDescent="0.2">
      <c r="A264" s="20"/>
      <c r="B264" s="22"/>
      <c r="C264" s="20"/>
      <c r="D264" s="20"/>
      <c r="E264" s="20"/>
      <c r="F264" s="20"/>
      <c r="G264" s="20"/>
      <c r="H264" s="20"/>
      <c r="I264" s="20"/>
      <c r="J264" s="20"/>
      <c r="K264" s="20"/>
      <c r="L264" s="20"/>
      <c r="M264" s="20"/>
      <c r="N264" s="20"/>
      <c r="O264" s="20"/>
      <c r="P264" s="20"/>
    </row>
    <row r="265" spans="1:16" x14ac:dyDescent="0.2">
      <c r="A265" s="20"/>
      <c r="B265" s="22"/>
      <c r="C265" s="20"/>
      <c r="D265" s="20"/>
      <c r="E265" s="20"/>
      <c r="F265" s="20"/>
      <c r="G265" s="20"/>
      <c r="H265" s="20"/>
      <c r="I265" s="20"/>
      <c r="J265" s="20"/>
      <c r="K265" s="20"/>
      <c r="L265" s="20"/>
      <c r="M265" s="20"/>
      <c r="N265" s="20"/>
      <c r="O265" s="20"/>
      <c r="P265" s="20"/>
    </row>
    <row r="266" spans="1:16" x14ac:dyDescent="0.2">
      <c r="A266" s="20"/>
      <c r="B266" s="22"/>
      <c r="C266" s="20"/>
      <c r="D266" s="20"/>
      <c r="E266" s="20"/>
      <c r="F266" s="20"/>
      <c r="G266" s="20"/>
      <c r="H266" s="20"/>
      <c r="I266" s="20"/>
      <c r="J266" s="20"/>
      <c r="K266" s="20"/>
      <c r="L266" s="20"/>
      <c r="M266" s="20"/>
      <c r="N266" s="20"/>
      <c r="O266" s="20"/>
      <c r="P266" s="20"/>
    </row>
    <row r="267" spans="1:16" x14ac:dyDescent="0.2">
      <c r="A267" s="20"/>
      <c r="B267" s="22"/>
      <c r="C267" s="20"/>
      <c r="D267" s="20"/>
      <c r="E267" s="20"/>
      <c r="F267" s="20"/>
      <c r="G267" s="20"/>
      <c r="H267" s="20"/>
      <c r="I267" s="20"/>
      <c r="J267" s="20"/>
      <c r="K267" s="20"/>
      <c r="L267" s="20"/>
      <c r="M267" s="20"/>
      <c r="N267" s="20"/>
      <c r="O267" s="20"/>
      <c r="P267" s="20"/>
    </row>
    <row r="268" spans="1:16" x14ac:dyDescent="0.2">
      <c r="A268" s="20"/>
      <c r="B268" s="22"/>
      <c r="C268" s="20"/>
      <c r="D268" s="20"/>
      <c r="E268" s="20"/>
      <c r="F268" s="20"/>
      <c r="G268" s="20"/>
      <c r="H268" s="20"/>
      <c r="I268" s="20"/>
      <c r="J268" s="20"/>
      <c r="K268" s="20"/>
      <c r="L268" s="20"/>
      <c r="M268" s="20"/>
      <c r="N268" s="20"/>
      <c r="O268" s="20"/>
      <c r="P268" s="20"/>
    </row>
    <row r="269" spans="1:16" x14ac:dyDescent="0.2">
      <c r="A269" s="20"/>
      <c r="B269" s="22"/>
      <c r="C269" s="20"/>
      <c r="D269" s="20"/>
      <c r="E269" s="20"/>
      <c r="F269" s="20"/>
      <c r="G269" s="20"/>
      <c r="H269" s="20"/>
      <c r="I269" s="20"/>
      <c r="J269" s="20"/>
      <c r="K269" s="20"/>
      <c r="L269" s="20"/>
      <c r="M269" s="20"/>
      <c r="N269" s="20"/>
      <c r="O269" s="20"/>
      <c r="P269" s="20"/>
    </row>
    <row r="270" spans="1:16" x14ac:dyDescent="0.2">
      <c r="A270" s="20"/>
      <c r="B270" s="22"/>
      <c r="C270" s="20"/>
      <c r="D270" s="20"/>
      <c r="E270" s="20"/>
      <c r="F270" s="20"/>
      <c r="G270" s="20"/>
      <c r="H270" s="20"/>
      <c r="I270" s="20"/>
      <c r="J270" s="20"/>
      <c r="K270" s="20"/>
      <c r="L270" s="20"/>
      <c r="M270" s="20"/>
      <c r="N270" s="20"/>
      <c r="O270" s="20"/>
      <c r="P270" s="20"/>
    </row>
    <row r="271" spans="1:16" x14ac:dyDescent="0.2">
      <c r="A271" s="20"/>
      <c r="B271" s="22"/>
      <c r="C271" s="20"/>
      <c r="D271" s="20"/>
      <c r="E271" s="20"/>
      <c r="F271" s="20"/>
      <c r="G271" s="20"/>
      <c r="H271" s="20"/>
      <c r="I271" s="20"/>
      <c r="J271" s="20"/>
      <c r="K271" s="20"/>
      <c r="L271" s="20"/>
      <c r="M271" s="20"/>
      <c r="N271" s="20"/>
      <c r="O271" s="20"/>
      <c r="P271" s="20"/>
    </row>
    <row r="272" spans="1:16" x14ac:dyDescent="0.2">
      <c r="A272" s="20"/>
      <c r="B272" s="22"/>
      <c r="C272" s="20"/>
      <c r="D272" s="20"/>
      <c r="E272" s="20"/>
      <c r="F272" s="20"/>
      <c r="G272" s="20"/>
      <c r="H272" s="20"/>
      <c r="I272" s="20"/>
      <c r="J272" s="20"/>
      <c r="K272" s="20"/>
      <c r="L272" s="20"/>
      <c r="M272" s="20"/>
      <c r="N272" s="20"/>
      <c r="O272" s="20"/>
      <c r="P272" s="20"/>
    </row>
    <row r="273" spans="1:16" x14ac:dyDescent="0.2">
      <c r="A273" s="20"/>
      <c r="B273" s="22"/>
      <c r="C273" s="20"/>
      <c r="D273" s="20"/>
      <c r="E273" s="20"/>
      <c r="F273" s="20"/>
      <c r="G273" s="20"/>
      <c r="H273" s="20"/>
      <c r="I273" s="20"/>
      <c r="J273" s="20"/>
      <c r="K273" s="20"/>
      <c r="L273" s="20"/>
      <c r="M273" s="20"/>
      <c r="N273" s="20"/>
      <c r="O273" s="20"/>
      <c r="P273" s="20"/>
    </row>
    <row r="274" spans="1:16" x14ac:dyDescent="0.2">
      <c r="A274" s="20"/>
      <c r="B274" s="22"/>
      <c r="C274" s="20"/>
      <c r="D274" s="20"/>
      <c r="E274" s="20"/>
      <c r="F274" s="20"/>
      <c r="G274" s="20"/>
      <c r="H274" s="20"/>
      <c r="I274" s="20"/>
      <c r="J274" s="20"/>
      <c r="K274" s="20"/>
      <c r="L274" s="20"/>
      <c r="M274" s="20"/>
      <c r="N274" s="20"/>
      <c r="O274" s="20"/>
      <c r="P274" s="20"/>
    </row>
    <row r="275" spans="1:16" x14ac:dyDescent="0.2">
      <c r="A275" s="20"/>
      <c r="B275" s="22"/>
      <c r="C275" s="20"/>
      <c r="D275" s="20"/>
      <c r="E275" s="20"/>
      <c r="F275" s="20"/>
      <c r="G275" s="20"/>
      <c r="H275" s="20"/>
      <c r="I275" s="20"/>
      <c r="J275" s="20"/>
      <c r="K275" s="20"/>
      <c r="L275" s="20"/>
      <c r="M275" s="20"/>
      <c r="N275" s="20"/>
      <c r="O275" s="20"/>
      <c r="P275" s="20"/>
    </row>
    <row r="276" spans="1:16" x14ac:dyDescent="0.2">
      <c r="A276" s="20"/>
      <c r="B276" s="22"/>
      <c r="C276" s="20"/>
      <c r="D276" s="20"/>
      <c r="E276" s="20"/>
      <c r="F276" s="20"/>
      <c r="G276" s="20"/>
      <c r="H276" s="20"/>
      <c r="I276" s="20"/>
      <c r="J276" s="20"/>
      <c r="K276" s="20"/>
      <c r="L276" s="20"/>
      <c r="M276" s="20"/>
      <c r="N276" s="20"/>
      <c r="O276" s="20"/>
      <c r="P276" s="20"/>
    </row>
    <row r="277" spans="1:16" x14ac:dyDescent="0.2">
      <c r="A277" s="20"/>
      <c r="B277" s="22"/>
      <c r="C277" s="20"/>
      <c r="D277" s="20"/>
      <c r="E277" s="20"/>
      <c r="F277" s="20"/>
      <c r="G277" s="20"/>
      <c r="H277" s="20"/>
      <c r="I277" s="20"/>
      <c r="J277" s="20"/>
      <c r="K277" s="20"/>
      <c r="L277" s="20"/>
      <c r="M277" s="20"/>
      <c r="N277" s="20"/>
      <c r="O277" s="20"/>
      <c r="P277" s="20"/>
    </row>
    <row r="278" spans="1:16" x14ac:dyDescent="0.2">
      <c r="A278" s="20"/>
      <c r="B278" s="22"/>
      <c r="C278" s="20"/>
      <c r="D278" s="20"/>
      <c r="E278" s="20"/>
      <c r="F278" s="20"/>
      <c r="G278" s="20"/>
      <c r="H278" s="20"/>
      <c r="I278" s="20"/>
      <c r="J278" s="20"/>
      <c r="K278" s="20"/>
      <c r="L278" s="20"/>
      <c r="M278" s="20"/>
      <c r="N278" s="20"/>
      <c r="O278" s="20"/>
      <c r="P278" s="20"/>
    </row>
    <row r="279" spans="1:16" x14ac:dyDescent="0.2">
      <c r="A279" s="20"/>
      <c r="B279" s="22"/>
      <c r="C279" s="20"/>
      <c r="D279" s="20"/>
      <c r="E279" s="20"/>
      <c r="F279" s="20"/>
      <c r="G279" s="20"/>
      <c r="H279" s="20"/>
      <c r="I279" s="20"/>
      <c r="J279" s="20"/>
      <c r="K279" s="20"/>
      <c r="L279" s="20"/>
      <c r="M279" s="20"/>
      <c r="N279" s="20"/>
      <c r="O279" s="20"/>
      <c r="P279" s="20"/>
    </row>
    <row r="280" spans="1:16" x14ac:dyDescent="0.2">
      <c r="A280" s="20"/>
      <c r="B280" s="22"/>
      <c r="C280" s="20"/>
      <c r="D280" s="20"/>
      <c r="E280" s="20"/>
      <c r="F280" s="20"/>
      <c r="G280" s="20"/>
      <c r="H280" s="20"/>
      <c r="I280" s="20"/>
      <c r="J280" s="20"/>
      <c r="K280" s="20"/>
      <c r="L280" s="20"/>
      <c r="M280" s="20"/>
      <c r="N280" s="20"/>
      <c r="O280" s="20"/>
      <c r="P280" s="20"/>
    </row>
    <row r="281" spans="1:16" x14ac:dyDescent="0.2">
      <c r="A281" s="20"/>
      <c r="B281" s="22"/>
      <c r="C281" s="20"/>
      <c r="D281" s="20"/>
      <c r="E281" s="20"/>
      <c r="F281" s="20"/>
      <c r="G281" s="20"/>
      <c r="H281" s="20"/>
      <c r="I281" s="20"/>
      <c r="J281" s="20"/>
      <c r="K281" s="20"/>
      <c r="L281" s="20"/>
      <c r="M281" s="20"/>
      <c r="N281" s="20"/>
      <c r="O281" s="20"/>
      <c r="P281" s="20"/>
    </row>
    <row r="282" spans="1:16" x14ac:dyDescent="0.2">
      <c r="A282" s="20"/>
      <c r="B282" s="22"/>
      <c r="C282" s="20"/>
      <c r="D282" s="20"/>
      <c r="E282" s="20"/>
      <c r="F282" s="20"/>
      <c r="G282" s="20"/>
      <c r="H282" s="20"/>
      <c r="I282" s="20"/>
      <c r="J282" s="20"/>
      <c r="K282" s="20"/>
      <c r="L282" s="20"/>
      <c r="M282" s="20"/>
      <c r="N282" s="20"/>
      <c r="O282" s="20"/>
      <c r="P282" s="20"/>
    </row>
    <row r="283" spans="1:16" x14ac:dyDescent="0.2">
      <c r="A283" s="20"/>
      <c r="B283" s="22"/>
      <c r="C283" s="20"/>
      <c r="D283" s="20"/>
      <c r="E283" s="20"/>
      <c r="F283" s="20"/>
      <c r="G283" s="20"/>
      <c r="H283" s="20"/>
      <c r="I283" s="20"/>
      <c r="J283" s="20"/>
      <c r="K283" s="20"/>
      <c r="L283" s="20"/>
      <c r="M283" s="20"/>
      <c r="N283" s="20"/>
      <c r="O283" s="20"/>
      <c r="P283" s="20"/>
    </row>
    <row r="284" spans="1:16" x14ac:dyDescent="0.2">
      <c r="A284" s="20"/>
      <c r="B284" s="22"/>
      <c r="C284" s="20"/>
      <c r="D284" s="20"/>
      <c r="E284" s="20"/>
      <c r="F284" s="20"/>
      <c r="G284" s="20"/>
      <c r="H284" s="20"/>
      <c r="I284" s="20"/>
      <c r="J284" s="20"/>
      <c r="K284" s="20"/>
      <c r="L284" s="20"/>
      <c r="M284" s="20"/>
      <c r="N284" s="20"/>
      <c r="O284" s="20"/>
      <c r="P284" s="20"/>
    </row>
    <row r="285" spans="1:16" x14ac:dyDescent="0.2">
      <c r="A285" s="20"/>
      <c r="B285" s="22"/>
      <c r="C285" s="20"/>
      <c r="D285" s="20"/>
      <c r="E285" s="20"/>
      <c r="F285" s="20"/>
      <c r="G285" s="20"/>
      <c r="H285" s="20"/>
      <c r="I285" s="20"/>
      <c r="J285" s="20"/>
      <c r="K285" s="20"/>
      <c r="L285" s="20"/>
      <c r="M285" s="20"/>
      <c r="N285" s="20"/>
      <c r="O285" s="20"/>
      <c r="P285" s="20"/>
    </row>
    <row r="286" spans="1:16" x14ac:dyDescent="0.2">
      <c r="A286" s="20"/>
      <c r="B286" s="22"/>
      <c r="C286" s="20"/>
      <c r="D286" s="20"/>
      <c r="E286" s="20"/>
      <c r="F286" s="20"/>
      <c r="G286" s="20"/>
      <c r="H286" s="20"/>
      <c r="I286" s="20"/>
      <c r="J286" s="20"/>
      <c r="K286" s="20"/>
      <c r="L286" s="20"/>
      <c r="M286" s="20"/>
      <c r="N286" s="20"/>
      <c r="O286" s="20"/>
      <c r="P286" s="20"/>
    </row>
    <row r="287" spans="1:16" x14ac:dyDescent="0.2">
      <c r="A287" s="20"/>
      <c r="B287" s="22"/>
      <c r="C287" s="20"/>
      <c r="D287" s="20"/>
      <c r="E287" s="20"/>
      <c r="F287" s="20"/>
      <c r="G287" s="20"/>
      <c r="H287" s="20"/>
      <c r="I287" s="20"/>
      <c r="J287" s="20"/>
      <c r="K287" s="20"/>
      <c r="L287" s="20"/>
      <c r="M287" s="20"/>
      <c r="N287" s="20"/>
      <c r="O287" s="20"/>
      <c r="P287" s="20"/>
    </row>
    <row r="288" spans="1:16" x14ac:dyDescent="0.2">
      <c r="A288" s="20"/>
      <c r="B288" s="22"/>
      <c r="C288" s="20"/>
      <c r="D288" s="20"/>
      <c r="E288" s="20"/>
      <c r="F288" s="20"/>
      <c r="G288" s="20"/>
      <c r="H288" s="20"/>
      <c r="I288" s="20"/>
      <c r="J288" s="20"/>
      <c r="K288" s="20"/>
      <c r="L288" s="20"/>
      <c r="M288" s="20"/>
      <c r="N288" s="20"/>
      <c r="O288" s="20"/>
      <c r="P288" s="20"/>
    </row>
    <row r="289" spans="1:16" x14ac:dyDescent="0.2">
      <c r="A289" s="20"/>
      <c r="B289" s="22"/>
      <c r="C289" s="20"/>
      <c r="D289" s="20"/>
      <c r="E289" s="20"/>
      <c r="F289" s="20"/>
      <c r="G289" s="20"/>
      <c r="H289" s="20"/>
      <c r="I289" s="20"/>
      <c r="J289" s="20"/>
      <c r="K289" s="20"/>
      <c r="L289" s="20"/>
      <c r="M289" s="20"/>
      <c r="N289" s="20"/>
      <c r="O289" s="20"/>
      <c r="P289" s="20"/>
    </row>
    <row r="290" spans="1:16" x14ac:dyDescent="0.2">
      <c r="A290" s="20"/>
      <c r="B290" s="22"/>
      <c r="C290" s="20"/>
      <c r="D290" s="20"/>
      <c r="E290" s="20"/>
      <c r="F290" s="20"/>
      <c r="G290" s="20"/>
      <c r="H290" s="20"/>
      <c r="I290" s="20"/>
      <c r="J290" s="20"/>
      <c r="K290" s="20"/>
      <c r="L290" s="20"/>
      <c r="M290" s="20"/>
      <c r="N290" s="20"/>
      <c r="O290" s="20"/>
      <c r="P290" s="20"/>
    </row>
    <row r="291" spans="1:16" x14ac:dyDescent="0.2">
      <c r="A291" s="20"/>
      <c r="B291" s="22"/>
      <c r="C291" s="20"/>
      <c r="D291" s="20"/>
      <c r="E291" s="20"/>
      <c r="F291" s="20"/>
      <c r="G291" s="20"/>
      <c r="H291" s="20"/>
      <c r="I291" s="20"/>
      <c r="J291" s="20"/>
      <c r="K291" s="20"/>
      <c r="L291" s="20"/>
      <c r="M291" s="20"/>
      <c r="N291" s="20"/>
      <c r="O291" s="20"/>
      <c r="P291" s="20"/>
    </row>
    <row r="292" spans="1:16" x14ac:dyDescent="0.2">
      <c r="A292" s="20"/>
      <c r="B292" s="22"/>
      <c r="C292" s="20"/>
      <c r="D292" s="20"/>
      <c r="E292" s="20"/>
      <c r="F292" s="20"/>
      <c r="G292" s="20"/>
      <c r="H292" s="20"/>
      <c r="I292" s="20"/>
      <c r="J292" s="20"/>
      <c r="K292" s="20"/>
      <c r="L292" s="20"/>
      <c r="M292" s="20"/>
      <c r="N292" s="20"/>
      <c r="O292" s="20"/>
      <c r="P292" s="20"/>
    </row>
    <row r="293" spans="1:16" x14ac:dyDescent="0.2">
      <c r="A293" s="20"/>
      <c r="B293" s="22"/>
      <c r="C293" s="20"/>
      <c r="D293" s="20"/>
      <c r="E293" s="20"/>
      <c r="F293" s="20"/>
      <c r="G293" s="20"/>
      <c r="H293" s="20"/>
      <c r="I293" s="20"/>
      <c r="J293" s="20"/>
      <c r="K293" s="20"/>
      <c r="L293" s="20"/>
      <c r="M293" s="20"/>
      <c r="N293" s="20"/>
      <c r="O293" s="20"/>
      <c r="P293" s="20"/>
    </row>
    <row r="294" spans="1:16" x14ac:dyDescent="0.2">
      <c r="A294" s="20"/>
      <c r="B294" s="22"/>
      <c r="C294" s="20"/>
      <c r="D294" s="20"/>
      <c r="E294" s="20"/>
      <c r="F294" s="20"/>
      <c r="G294" s="20"/>
      <c r="H294" s="20"/>
      <c r="I294" s="20"/>
      <c r="J294" s="20"/>
      <c r="K294" s="20"/>
      <c r="L294" s="20"/>
      <c r="M294" s="20"/>
      <c r="N294" s="20"/>
      <c r="O294" s="20"/>
      <c r="P294" s="20"/>
    </row>
    <row r="295" spans="1:16" x14ac:dyDescent="0.2">
      <c r="A295" s="20"/>
      <c r="B295" s="22"/>
      <c r="C295" s="20"/>
      <c r="D295" s="20"/>
      <c r="E295" s="20"/>
      <c r="F295" s="20"/>
      <c r="G295" s="20"/>
      <c r="H295" s="20"/>
      <c r="I295" s="20"/>
      <c r="J295" s="20"/>
      <c r="K295" s="20"/>
      <c r="L295" s="20"/>
      <c r="M295" s="20"/>
      <c r="N295" s="20"/>
      <c r="O295" s="20"/>
      <c r="P295" s="20"/>
    </row>
    <row r="296" spans="1:16" x14ac:dyDescent="0.2">
      <c r="A296" s="20"/>
      <c r="B296" s="22"/>
      <c r="C296" s="20"/>
      <c r="D296" s="20"/>
      <c r="E296" s="20"/>
      <c r="F296" s="20"/>
      <c r="G296" s="20"/>
      <c r="H296" s="20"/>
      <c r="I296" s="20"/>
      <c r="J296" s="20"/>
      <c r="K296" s="20"/>
      <c r="L296" s="20"/>
      <c r="M296" s="20"/>
      <c r="N296" s="20"/>
      <c r="O296" s="20"/>
      <c r="P296" s="20"/>
    </row>
    <row r="297" spans="1:16" x14ac:dyDescent="0.2">
      <c r="A297" s="20"/>
      <c r="B297" s="22"/>
      <c r="C297" s="20"/>
      <c r="D297" s="20"/>
      <c r="E297" s="20"/>
      <c r="F297" s="20"/>
      <c r="G297" s="20"/>
      <c r="H297" s="20"/>
      <c r="I297" s="20"/>
      <c r="J297" s="20"/>
      <c r="K297" s="20"/>
      <c r="L297" s="20"/>
      <c r="M297" s="20"/>
      <c r="N297" s="20"/>
      <c r="O297" s="20"/>
      <c r="P297" s="20"/>
    </row>
    <row r="298" spans="1:16" x14ac:dyDescent="0.2">
      <c r="A298" s="20"/>
      <c r="B298" s="22"/>
      <c r="C298" s="20"/>
      <c r="D298" s="20"/>
      <c r="E298" s="20"/>
      <c r="F298" s="20"/>
      <c r="G298" s="20"/>
      <c r="H298" s="20"/>
      <c r="I298" s="20"/>
      <c r="J298" s="20"/>
      <c r="K298" s="20"/>
      <c r="L298" s="20"/>
      <c r="M298" s="20"/>
      <c r="N298" s="20"/>
      <c r="O298" s="20"/>
      <c r="P298" s="20"/>
    </row>
    <row r="299" spans="1:16" x14ac:dyDescent="0.2">
      <c r="A299" s="20"/>
      <c r="B299" s="22"/>
      <c r="C299" s="20"/>
      <c r="D299" s="20"/>
      <c r="E299" s="20"/>
      <c r="F299" s="20"/>
      <c r="G299" s="20"/>
      <c r="H299" s="20"/>
      <c r="I299" s="20"/>
      <c r="J299" s="20"/>
      <c r="K299" s="20"/>
      <c r="L299" s="20"/>
      <c r="M299" s="20"/>
      <c r="N299" s="20"/>
      <c r="O299" s="20"/>
      <c r="P299" s="20"/>
    </row>
    <row r="300" spans="1:16" x14ac:dyDescent="0.2">
      <c r="A300" s="20"/>
      <c r="B300" s="22"/>
      <c r="C300" s="20"/>
      <c r="D300" s="20"/>
      <c r="E300" s="20"/>
      <c r="F300" s="20"/>
      <c r="G300" s="20"/>
      <c r="H300" s="20"/>
      <c r="I300" s="20"/>
      <c r="J300" s="20"/>
      <c r="K300" s="20"/>
      <c r="L300" s="20"/>
      <c r="M300" s="20"/>
      <c r="N300" s="20"/>
      <c r="O300" s="20"/>
      <c r="P300" s="20"/>
    </row>
    <row r="301" spans="1:16" x14ac:dyDescent="0.2">
      <c r="A301" s="20"/>
      <c r="B301" s="22"/>
      <c r="C301" s="20"/>
      <c r="D301" s="20"/>
      <c r="E301" s="20"/>
      <c r="F301" s="20"/>
      <c r="G301" s="20"/>
      <c r="H301" s="20"/>
      <c r="I301" s="20"/>
      <c r="J301" s="20"/>
      <c r="K301" s="20"/>
      <c r="L301" s="20"/>
      <c r="M301" s="20"/>
      <c r="N301" s="20"/>
      <c r="O301" s="20"/>
      <c r="P301" s="20"/>
    </row>
    <row r="302" spans="1:16" x14ac:dyDescent="0.2">
      <c r="A302" s="20"/>
      <c r="B302" s="22"/>
      <c r="C302" s="20"/>
      <c r="D302" s="20"/>
      <c r="E302" s="20"/>
      <c r="F302" s="20"/>
      <c r="G302" s="20"/>
      <c r="H302" s="20"/>
      <c r="I302" s="20"/>
      <c r="J302" s="20"/>
      <c r="K302" s="20"/>
      <c r="L302" s="20"/>
      <c r="M302" s="20"/>
      <c r="N302" s="20"/>
      <c r="O302" s="20"/>
      <c r="P302" s="20"/>
    </row>
    <row r="303" spans="1:16" x14ac:dyDescent="0.2">
      <c r="A303" s="20"/>
      <c r="B303" s="22"/>
      <c r="C303" s="20"/>
      <c r="D303" s="20"/>
      <c r="E303" s="20"/>
      <c r="F303" s="20"/>
      <c r="G303" s="20"/>
      <c r="H303" s="20"/>
      <c r="I303" s="20"/>
      <c r="J303" s="20"/>
      <c r="K303" s="20"/>
      <c r="L303" s="20"/>
      <c r="M303" s="20"/>
      <c r="N303" s="20"/>
      <c r="O303" s="20"/>
      <c r="P303" s="20"/>
    </row>
    <row r="304" spans="1:16" x14ac:dyDescent="0.2">
      <c r="A304" s="20"/>
      <c r="B304" s="22"/>
      <c r="C304" s="20"/>
      <c r="D304" s="20"/>
      <c r="E304" s="20"/>
      <c r="F304" s="20"/>
      <c r="G304" s="20"/>
      <c r="H304" s="20"/>
      <c r="I304" s="20"/>
      <c r="J304" s="20"/>
      <c r="K304" s="20"/>
      <c r="L304" s="20"/>
      <c r="M304" s="20"/>
      <c r="N304" s="20"/>
      <c r="O304" s="20"/>
      <c r="P304" s="20"/>
    </row>
    <row r="305" spans="1:16" x14ac:dyDescent="0.2">
      <c r="A305" s="20"/>
      <c r="B305" s="22"/>
      <c r="C305" s="20"/>
      <c r="D305" s="20"/>
      <c r="E305" s="20"/>
      <c r="F305" s="20"/>
      <c r="G305" s="20"/>
      <c r="H305" s="20"/>
      <c r="I305" s="20"/>
      <c r="J305" s="20"/>
      <c r="K305" s="20"/>
      <c r="L305" s="20"/>
      <c r="M305" s="20"/>
      <c r="N305" s="20"/>
      <c r="O305" s="20"/>
      <c r="P305" s="20"/>
    </row>
    <row r="306" spans="1:16" x14ac:dyDescent="0.2">
      <c r="A306" s="20"/>
      <c r="B306" s="22"/>
      <c r="C306" s="20"/>
      <c r="D306" s="20"/>
      <c r="E306" s="20"/>
      <c r="F306" s="20"/>
      <c r="G306" s="20"/>
      <c r="H306" s="20"/>
      <c r="I306" s="20"/>
      <c r="J306" s="20"/>
      <c r="K306" s="20"/>
      <c r="L306" s="20"/>
      <c r="M306" s="20"/>
      <c r="N306" s="20"/>
      <c r="O306" s="20"/>
      <c r="P306" s="20"/>
    </row>
    <row r="307" spans="1:16" x14ac:dyDescent="0.2">
      <c r="A307" s="20"/>
      <c r="B307" s="22"/>
      <c r="C307" s="20"/>
      <c r="D307" s="20"/>
      <c r="E307" s="20"/>
      <c r="F307" s="20"/>
      <c r="G307" s="20"/>
      <c r="H307" s="20"/>
      <c r="I307" s="20"/>
      <c r="J307" s="20"/>
      <c r="K307" s="20"/>
      <c r="L307" s="20"/>
      <c r="M307" s="20"/>
      <c r="N307" s="20"/>
      <c r="O307" s="20"/>
      <c r="P307" s="20"/>
    </row>
    <row r="308" spans="1:16" x14ac:dyDescent="0.2">
      <c r="A308" s="20"/>
      <c r="B308" s="22"/>
      <c r="C308" s="20"/>
      <c r="D308" s="20"/>
      <c r="E308" s="20"/>
      <c r="F308" s="20"/>
      <c r="G308" s="20"/>
      <c r="H308" s="20"/>
      <c r="I308" s="20"/>
      <c r="J308" s="20"/>
      <c r="K308" s="20"/>
      <c r="L308" s="20"/>
      <c r="M308" s="20"/>
      <c r="N308" s="20"/>
      <c r="O308" s="20"/>
      <c r="P308" s="20"/>
    </row>
    <row r="309" spans="1:16" x14ac:dyDescent="0.2">
      <c r="A309" s="20"/>
      <c r="B309" s="22"/>
      <c r="C309" s="20"/>
      <c r="D309" s="20"/>
      <c r="E309" s="20"/>
      <c r="F309" s="20"/>
      <c r="G309" s="20"/>
      <c r="H309" s="20"/>
      <c r="I309" s="20"/>
      <c r="J309" s="20"/>
      <c r="K309" s="20"/>
      <c r="L309" s="20"/>
      <c r="M309" s="20"/>
      <c r="N309" s="20"/>
      <c r="O309" s="20"/>
      <c r="P309" s="20"/>
    </row>
    <row r="310" spans="1:16" x14ac:dyDescent="0.2">
      <c r="A310" s="20"/>
      <c r="B310" s="22"/>
      <c r="C310" s="20"/>
      <c r="D310" s="20"/>
      <c r="E310" s="20"/>
      <c r="F310" s="20"/>
      <c r="G310" s="20"/>
      <c r="H310" s="20"/>
      <c r="I310" s="20"/>
      <c r="J310" s="20"/>
      <c r="K310" s="20"/>
      <c r="L310" s="20"/>
      <c r="M310" s="20"/>
      <c r="N310" s="20"/>
      <c r="O310" s="20"/>
      <c r="P310" s="20"/>
    </row>
    <row r="311" spans="1:16" x14ac:dyDescent="0.2">
      <c r="A311" s="20"/>
      <c r="B311" s="22"/>
      <c r="C311" s="20"/>
      <c r="D311" s="20"/>
      <c r="E311" s="20"/>
      <c r="F311" s="20"/>
      <c r="G311" s="20"/>
      <c r="H311" s="20"/>
      <c r="I311" s="20"/>
      <c r="J311" s="20"/>
      <c r="K311" s="20"/>
      <c r="L311" s="20"/>
      <c r="M311" s="20"/>
      <c r="N311" s="20"/>
      <c r="O311" s="20"/>
      <c r="P311" s="20"/>
    </row>
    <row r="312" spans="1:16" x14ac:dyDescent="0.2">
      <c r="A312" s="20"/>
      <c r="B312" s="22"/>
      <c r="C312" s="20"/>
      <c r="D312" s="20"/>
      <c r="E312" s="20"/>
      <c r="F312" s="20"/>
      <c r="G312" s="20"/>
      <c r="H312" s="20"/>
      <c r="I312" s="20"/>
      <c r="J312" s="20"/>
      <c r="K312" s="20"/>
      <c r="L312" s="20"/>
      <c r="M312" s="20"/>
      <c r="N312" s="20"/>
      <c r="O312" s="20"/>
      <c r="P312" s="20"/>
    </row>
    <row r="313" spans="1:16" x14ac:dyDescent="0.2">
      <c r="A313" s="20"/>
      <c r="B313" s="22"/>
      <c r="C313" s="20"/>
      <c r="D313" s="20"/>
      <c r="E313" s="20"/>
      <c r="F313" s="20"/>
      <c r="G313" s="20"/>
      <c r="H313" s="20"/>
      <c r="I313" s="20"/>
      <c r="J313" s="20"/>
      <c r="K313" s="20"/>
      <c r="L313" s="20"/>
      <c r="M313" s="20"/>
      <c r="N313" s="20"/>
      <c r="O313" s="20"/>
      <c r="P313" s="20"/>
    </row>
    <row r="314" spans="1:16" x14ac:dyDescent="0.2">
      <c r="A314" s="20"/>
      <c r="B314" s="22"/>
      <c r="C314" s="20"/>
      <c r="D314" s="20"/>
      <c r="E314" s="20"/>
      <c r="F314" s="20"/>
      <c r="G314" s="20"/>
      <c r="H314" s="20"/>
      <c r="I314" s="20"/>
      <c r="J314" s="20"/>
      <c r="K314" s="20"/>
      <c r="L314" s="20"/>
      <c r="M314" s="20"/>
      <c r="N314" s="20"/>
      <c r="O314" s="20"/>
      <c r="P314" s="20"/>
    </row>
    <row r="315" spans="1:16" x14ac:dyDescent="0.2">
      <c r="A315" s="20"/>
      <c r="B315" s="22"/>
      <c r="C315" s="20"/>
      <c r="D315" s="20"/>
      <c r="E315" s="20"/>
      <c r="F315" s="20"/>
      <c r="G315" s="20"/>
      <c r="H315" s="20"/>
      <c r="I315" s="20"/>
      <c r="J315" s="20"/>
      <c r="K315" s="20"/>
      <c r="L315" s="20"/>
      <c r="M315" s="20"/>
      <c r="N315" s="20"/>
      <c r="O315" s="20"/>
      <c r="P315" s="20"/>
    </row>
    <row r="316" spans="1:16" x14ac:dyDescent="0.2">
      <c r="A316" s="20"/>
      <c r="B316" s="22"/>
      <c r="C316" s="20"/>
      <c r="D316" s="20"/>
      <c r="E316" s="20"/>
      <c r="F316" s="20"/>
      <c r="G316" s="20"/>
      <c r="H316" s="20"/>
      <c r="I316" s="20"/>
      <c r="J316" s="20"/>
      <c r="K316" s="20"/>
      <c r="L316" s="20"/>
      <c r="M316" s="20"/>
      <c r="N316" s="20"/>
      <c r="O316" s="20"/>
      <c r="P316" s="20"/>
    </row>
    <row r="317" spans="1:16" x14ac:dyDescent="0.2">
      <c r="A317" s="20"/>
      <c r="B317" s="22"/>
      <c r="C317" s="20"/>
      <c r="D317" s="20"/>
      <c r="E317" s="20"/>
      <c r="F317" s="20"/>
      <c r="G317" s="20"/>
      <c r="H317" s="20"/>
      <c r="I317" s="20"/>
      <c r="J317" s="20"/>
      <c r="K317" s="20"/>
      <c r="L317" s="20"/>
      <c r="M317" s="20"/>
      <c r="N317" s="20"/>
      <c r="O317" s="20"/>
      <c r="P317" s="20"/>
    </row>
    <row r="318" spans="1:16" x14ac:dyDescent="0.2">
      <c r="A318" s="20"/>
      <c r="B318" s="22"/>
      <c r="C318" s="20"/>
      <c r="D318" s="20"/>
      <c r="E318" s="20"/>
      <c r="F318" s="20"/>
      <c r="G318" s="20"/>
      <c r="H318" s="20"/>
      <c r="I318" s="20"/>
      <c r="J318" s="20"/>
      <c r="K318" s="20"/>
      <c r="L318" s="20"/>
      <c r="M318" s="20"/>
      <c r="N318" s="20"/>
      <c r="O318" s="20"/>
      <c r="P318" s="20"/>
    </row>
    <row r="319" spans="1:16" x14ac:dyDescent="0.2">
      <c r="A319" s="20"/>
      <c r="B319" s="22"/>
      <c r="C319" s="20"/>
      <c r="D319" s="20"/>
      <c r="E319" s="20"/>
      <c r="F319" s="20"/>
      <c r="G319" s="20"/>
      <c r="H319" s="20"/>
      <c r="I319" s="20"/>
      <c r="J319" s="20"/>
      <c r="K319" s="20"/>
      <c r="L319" s="20"/>
      <c r="M319" s="20"/>
      <c r="N319" s="20"/>
      <c r="O319" s="20"/>
      <c r="P319" s="20"/>
    </row>
    <row r="320" spans="1:16" x14ac:dyDescent="0.2">
      <c r="A320" s="20"/>
      <c r="B320" s="22"/>
      <c r="C320" s="20"/>
      <c r="D320" s="20"/>
      <c r="E320" s="20"/>
      <c r="F320" s="20"/>
      <c r="G320" s="20"/>
      <c r="H320" s="20"/>
      <c r="I320" s="20"/>
      <c r="J320" s="20"/>
      <c r="K320" s="20"/>
      <c r="L320" s="20"/>
      <c r="M320" s="20"/>
      <c r="N320" s="20"/>
      <c r="O320" s="20"/>
      <c r="P320" s="20"/>
    </row>
    <row r="321" spans="1:16" x14ac:dyDescent="0.2">
      <c r="A321" s="20"/>
      <c r="B321" s="22"/>
      <c r="C321" s="20"/>
      <c r="D321" s="20"/>
      <c r="E321" s="20"/>
      <c r="F321" s="20"/>
      <c r="G321" s="20"/>
      <c r="H321" s="20"/>
      <c r="I321" s="20"/>
      <c r="J321" s="20"/>
      <c r="K321" s="20"/>
      <c r="L321" s="20"/>
      <c r="M321" s="20"/>
      <c r="N321" s="20"/>
      <c r="O321" s="20"/>
      <c r="P321" s="20"/>
    </row>
    <row r="322" spans="1:16" x14ac:dyDescent="0.2">
      <c r="A322" s="20"/>
      <c r="B322" s="22"/>
      <c r="C322" s="20"/>
      <c r="D322" s="20"/>
      <c r="E322" s="20"/>
      <c r="F322" s="20"/>
      <c r="G322" s="20"/>
      <c r="H322" s="20"/>
      <c r="I322" s="20"/>
      <c r="J322" s="20"/>
      <c r="K322" s="20"/>
      <c r="L322" s="20"/>
      <c r="M322" s="20"/>
      <c r="N322" s="20"/>
      <c r="O322" s="20"/>
      <c r="P322" s="20"/>
    </row>
    <row r="323" spans="1:16" x14ac:dyDescent="0.2">
      <c r="A323" s="20"/>
      <c r="B323" s="22"/>
      <c r="C323" s="20"/>
      <c r="D323" s="20"/>
      <c r="E323" s="20"/>
      <c r="F323" s="20"/>
      <c r="G323" s="20"/>
      <c r="H323" s="20"/>
      <c r="I323" s="20"/>
      <c r="J323" s="20"/>
      <c r="K323" s="20"/>
      <c r="L323" s="20"/>
      <c r="M323" s="20"/>
      <c r="N323" s="20"/>
      <c r="O323" s="20"/>
      <c r="P323" s="20"/>
    </row>
    <row r="324" spans="1:16" x14ac:dyDescent="0.2">
      <c r="A324" s="20"/>
      <c r="B324" s="22"/>
      <c r="C324" s="20"/>
      <c r="D324" s="20"/>
      <c r="E324" s="20"/>
      <c r="F324" s="20"/>
      <c r="G324" s="20"/>
      <c r="H324" s="20"/>
      <c r="I324" s="20"/>
      <c r="J324" s="20"/>
      <c r="K324" s="20"/>
      <c r="L324" s="20"/>
      <c r="M324" s="20"/>
      <c r="N324" s="20"/>
      <c r="O324" s="20"/>
      <c r="P324" s="20"/>
    </row>
    <row r="325" spans="1:16" x14ac:dyDescent="0.2">
      <c r="A325" s="20"/>
      <c r="B325" s="22"/>
      <c r="C325" s="20"/>
      <c r="D325" s="20"/>
      <c r="E325" s="20"/>
      <c r="F325" s="20"/>
      <c r="G325" s="20"/>
      <c r="H325" s="20"/>
      <c r="I325" s="20"/>
      <c r="J325" s="20"/>
      <c r="K325" s="20"/>
      <c r="L325" s="20"/>
      <c r="M325" s="20"/>
      <c r="N325" s="20"/>
      <c r="O325" s="20"/>
      <c r="P325" s="20"/>
    </row>
    <row r="326" spans="1:16" x14ac:dyDescent="0.2">
      <c r="A326" s="20"/>
      <c r="B326" s="22"/>
      <c r="C326" s="20"/>
      <c r="D326" s="20"/>
      <c r="E326" s="20"/>
      <c r="F326" s="20"/>
      <c r="G326" s="20"/>
      <c r="H326" s="20"/>
      <c r="I326" s="20"/>
      <c r="J326" s="20"/>
      <c r="K326" s="20"/>
      <c r="L326" s="20"/>
      <c r="M326" s="20"/>
      <c r="N326" s="20"/>
      <c r="O326" s="20"/>
      <c r="P326" s="20"/>
    </row>
    <row r="327" spans="1:16" x14ac:dyDescent="0.2">
      <c r="A327" s="20"/>
      <c r="B327" s="22"/>
      <c r="C327" s="20"/>
      <c r="D327" s="20"/>
      <c r="E327" s="20"/>
      <c r="F327" s="20"/>
      <c r="G327" s="20"/>
      <c r="H327" s="20"/>
      <c r="I327" s="20"/>
      <c r="J327" s="20"/>
      <c r="K327" s="20"/>
      <c r="L327" s="20"/>
      <c r="M327" s="20"/>
      <c r="N327" s="20"/>
      <c r="O327" s="20"/>
      <c r="P327" s="20"/>
    </row>
    <row r="328" spans="1:16" x14ac:dyDescent="0.2">
      <c r="A328" s="20"/>
      <c r="B328" s="22"/>
      <c r="C328" s="20"/>
      <c r="D328" s="20"/>
      <c r="E328" s="20"/>
      <c r="F328" s="20"/>
      <c r="G328" s="20"/>
      <c r="H328" s="20"/>
      <c r="I328" s="20"/>
      <c r="J328" s="20"/>
      <c r="K328" s="20"/>
      <c r="L328" s="20"/>
      <c r="M328" s="20"/>
      <c r="N328" s="20"/>
      <c r="O328" s="20"/>
      <c r="P328" s="20"/>
    </row>
    <row r="329" spans="1:16" x14ac:dyDescent="0.2">
      <c r="A329" s="20"/>
      <c r="B329" s="22"/>
      <c r="C329" s="20"/>
      <c r="D329" s="20"/>
      <c r="E329" s="20"/>
      <c r="F329" s="20"/>
      <c r="G329" s="20"/>
      <c r="H329" s="20"/>
      <c r="I329" s="20"/>
      <c r="J329" s="20"/>
      <c r="K329" s="20"/>
      <c r="L329" s="20"/>
      <c r="M329" s="20"/>
      <c r="N329" s="20"/>
      <c r="O329" s="20"/>
      <c r="P329" s="20"/>
    </row>
    <row r="330" spans="1:16" x14ac:dyDescent="0.2">
      <c r="A330" s="20"/>
      <c r="B330" s="22"/>
      <c r="C330" s="20"/>
      <c r="D330" s="20"/>
      <c r="E330" s="20"/>
      <c r="F330" s="20"/>
      <c r="G330" s="20"/>
      <c r="H330" s="20"/>
      <c r="I330" s="20"/>
      <c r="J330" s="20"/>
      <c r="K330" s="20"/>
      <c r="L330" s="20"/>
      <c r="M330" s="20"/>
      <c r="N330" s="20"/>
      <c r="O330" s="20"/>
      <c r="P330" s="20"/>
    </row>
    <row r="331" spans="1:16" x14ac:dyDescent="0.2">
      <c r="A331" s="20"/>
      <c r="B331" s="22"/>
      <c r="C331" s="20"/>
      <c r="D331" s="20"/>
      <c r="E331" s="20"/>
      <c r="F331" s="20"/>
      <c r="G331" s="20"/>
      <c r="H331" s="20"/>
      <c r="I331" s="20"/>
      <c r="J331" s="20"/>
      <c r="K331" s="20"/>
      <c r="L331" s="20"/>
      <c r="M331" s="20"/>
      <c r="N331" s="20"/>
      <c r="O331" s="20"/>
      <c r="P331" s="20"/>
    </row>
    <row r="332" spans="1:16" x14ac:dyDescent="0.2">
      <c r="A332" s="20"/>
      <c r="B332" s="22"/>
      <c r="C332" s="20"/>
      <c r="D332" s="20"/>
      <c r="E332" s="20"/>
      <c r="F332" s="20"/>
      <c r="G332" s="20"/>
      <c r="H332" s="20"/>
      <c r="I332" s="20"/>
      <c r="J332" s="20"/>
      <c r="K332" s="20"/>
      <c r="L332" s="20"/>
      <c r="M332" s="20"/>
      <c r="N332" s="20"/>
      <c r="O332" s="20"/>
      <c r="P332" s="20"/>
    </row>
    <row r="333" spans="1:16" x14ac:dyDescent="0.2">
      <c r="A333" s="20"/>
      <c r="B333" s="22"/>
      <c r="C333" s="20"/>
      <c r="D333" s="20"/>
      <c r="E333" s="20"/>
      <c r="F333" s="20"/>
      <c r="G333" s="20"/>
      <c r="H333" s="20"/>
      <c r="I333" s="20"/>
      <c r="J333" s="20"/>
      <c r="K333" s="20"/>
      <c r="L333" s="20"/>
      <c r="M333" s="20"/>
      <c r="N333" s="20"/>
      <c r="O333" s="20"/>
      <c r="P333" s="20"/>
    </row>
    <row r="334" spans="1:16" x14ac:dyDescent="0.2">
      <c r="A334" s="20"/>
      <c r="B334" s="22"/>
      <c r="C334" s="20"/>
      <c r="D334" s="20"/>
      <c r="E334" s="20"/>
      <c r="F334" s="20"/>
      <c r="G334" s="20"/>
      <c r="H334" s="20"/>
      <c r="I334" s="20"/>
      <c r="J334" s="20"/>
      <c r="K334" s="20"/>
      <c r="L334" s="20"/>
      <c r="M334" s="20"/>
      <c r="N334" s="20"/>
      <c r="O334" s="20"/>
      <c r="P334" s="20"/>
    </row>
    <row r="335" spans="1:16" x14ac:dyDescent="0.2">
      <c r="A335" s="20"/>
      <c r="B335" s="22"/>
      <c r="C335" s="20"/>
      <c r="D335" s="20"/>
      <c r="E335" s="20"/>
      <c r="F335" s="20"/>
      <c r="G335" s="20"/>
      <c r="H335" s="20"/>
      <c r="I335" s="20"/>
      <c r="J335" s="20"/>
      <c r="K335" s="20"/>
      <c r="L335" s="20"/>
      <c r="M335" s="20"/>
      <c r="N335" s="20"/>
      <c r="O335" s="20"/>
      <c r="P335" s="20"/>
    </row>
    <row r="336" spans="1:16" x14ac:dyDescent="0.2">
      <c r="A336" s="20"/>
      <c r="B336" s="22"/>
      <c r="C336" s="20"/>
      <c r="D336" s="20"/>
      <c r="E336" s="20"/>
      <c r="F336" s="20"/>
      <c r="G336" s="20"/>
      <c r="H336" s="20"/>
      <c r="I336" s="20"/>
      <c r="J336" s="20"/>
      <c r="K336" s="20"/>
      <c r="L336" s="20"/>
      <c r="M336" s="20"/>
      <c r="N336" s="20"/>
      <c r="O336" s="20"/>
      <c r="P336" s="20"/>
    </row>
    <row r="337" spans="1:16" x14ac:dyDescent="0.2">
      <c r="A337" s="20"/>
      <c r="B337" s="22"/>
      <c r="C337" s="20"/>
      <c r="D337" s="20"/>
      <c r="E337" s="20"/>
      <c r="F337" s="20"/>
      <c r="G337" s="20"/>
      <c r="H337" s="20"/>
      <c r="I337" s="20"/>
      <c r="J337" s="20"/>
      <c r="K337" s="20"/>
      <c r="L337" s="20"/>
      <c r="M337" s="20"/>
      <c r="N337" s="20"/>
      <c r="O337" s="20"/>
      <c r="P337" s="20"/>
    </row>
    <row r="338" spans="1:16" x14ac:dyDescent="0.2">
      <c r="A338" s="20"/>
      <c r="B338" s="22"/>
      <c r="C338" s="20"/>
      <c r="D338" s="20"/>
      <c r="E338" s="20"/>
      <c r="F338" s="20"/>
      <c r="G338" s="20"/>
      <c r="H338" s="20"/>
      <c r="I338" s="20"/>
      <c r="J338" s="20"/>
      <c r="K338" s="20"/>
      <c r="L338" s="20"/>
      <c r="M338" s="20"/>
      <c r="N338" s="20"/>
      <c r="O338" s="20"/>
      <c r="P338" s="20"/>
    </row>
    <row r="339" spans="1:16" x14ac:dyDescent="0.2">
      <c r="A339" s="20"/>
      <c r="B339" s="22"/>
      <c r="C339" s="20"/>
      <c r="D339" s="20"/>
      <c r="E339" s="20"/>
      <c r="F339" s="20"/>
      <c r="G339" s="20"/>
      <c r="H339" s="20"/>
      <c r="I339" s="20"/>
      <c r="J339" s="20"/>
      <c r="K339" s="20"/>
      <c r="L339" s="20"/>
      <c r="M339" s="20"/>
      <c r="N339" s="20"/>
      <c r="O339" s="20"/>
      <c r="P339" s="20"/>
    </row>
    <row r="340" spans="1:16" x14ac:dyDescent="0.2">
      <c r="A340" s="20"/>
      <c r="B340" s="22"/>
      <c r="C340" s="20"/>
      <c r="D340" s="20"/>
      <c r="E340" s="20"/>
      <c r="F340" s="20"/>
      <c r="G340" s="20"/>
      <c r="H340" s="20"/>
      <c r="I340" s="20"/>
      <c r="J340" s="20"/>
      <c r="K340" s="20"/>
      <c r="L340" s="20"/>
      <c r="M340" s="20"/>
      <c r="N340" s="20"/>
      <c r="O340" s="20"/>
      <c r="P340" s="20"/>
    </row>
    <row r="341" spans="1:16" x14ac:dyDescent="0.2">
      <c r="A341" s="20"/>
      <c r="B341" s="22"/>
      <c r="C341" s="20"/>
      <c r="D341" s="20"/>
      <c r="E341" s="20"/>
      <c r="F341" s="20"/>
      <c r="G341" s="20"/>
      <c r="H341" s="20"/>
      <c r="I341" s="20"/>
      <c r="J341" s="20"/>
      <c r="K341" s="20"/>
      <c r="L341" s="20"/>
      <c r="M341" s="20"/>
      <c r="N341" s="20"/>
      <c r="O341" s="20"/>
      <c r="P341" s="20"/>
    </row>
    <row r="342" spans="1:16" x14ac:dyDescent="0.2">
      <c r="A342" s="20"/>
      <c r="B342" s="22"/>
      <c r="C342" s="20"/>
      <c r="D342" s="20"/>
      <c r="E342" s="20"/>
      <c r="F342" s="20"/>
      <c r="G342" s="20"/>
      <c r="H342" s="20"/>
      <c r="I342" s="20"/>
      <c r="J342" s="20"/>
      <c r="K342" s="20"/>
      <c r="L342" s="20"/>
      <c r="M342" s="20"/>
      <c r="N342" s="20"/>
      <c r="O342" s="20"/>
      <c r="P342" s="20"/>
    </row>
    <row r="343" spans="1:16" x14ac:dyDescent="0.2">
      <c r="A343" s="20"/>
      <c r="B343" s="22"/>
      <c r="C343" s="20"/>
      <c r="D343" s="20"/>
      <c r="E343" s="20"/>
      <c r="F343" s="20"/>
      <c r="G343" s="20"/>
      <c r="H343" s="20"/>
      <c r="I343" s="20"/>
      <c r="J343" s="20"/>
      <c r="K343" s="20"/>
      <c r="L343" s="20"/>
      <c r="M343" s="20"/>
      <c r="N343" s="20"/>
      <c r="O343" s="20"/>
      <c r="P343" s="20"/>
    </row>
    <row r="344" spans="1:16" x14ac:dyDescent="0.2">
      <c r="A344" s="20"/>
      <c r="B344" s="22"/>
      <c r="C344" s="20"/>
      <c r="D344" s="20"/>
      <c r="E344" s="20"/>
      <c r="F344" s="20"/>
      <c r="G344" s="20"/>
      <c r="H344" s="20"/>
      <c r="I344" s="20"/>
      <c r="J344" s="20"/>
      <c r="K344" s="20"/>
      <c r="L344" s="20"/>
      <c r="M344" s="20"/>
      <c r="N344" s="20"/>
      <c r="O344" s="20"/>
      <c r="P344" s="20"/>
    </row>
    <row r="345" spans="1:16" x14ac:dyDescent="0.2">
      <c r="A345" s="20"/>
      <c r="B345" s="22"/>
      <c r="C345" s="20"/>
      <c r="D345" s="20"/>
      <c r="E345" s="20"/>
      <c r="F345" s="20"/>
      <c r="G345" s="20"/>
      <c r="H345" s="20"/>
      <c r="I345" s="20"/>
      <c r="J345" s="20"/>
      <c r="K345" s="20"/>
      <c r="L345" s="20"/>
      <c r="M345" s="20"/>
      <c r="N345" s="20"/>
      <c r="O345" s="20"/>
      <c r="P345" s="20"/>
    </row>
    <row r="346" spans="1:16" x14ac:dyDescent="0.2">
      <c r="A346" s="20"/>
      <c r="B346" s="22"/>
      <c r="C346" s="20"/>
      <c r="D346" s="20"/>
      <c r="E346" s="20"/>
      <c r="F346" s="20"/>
      <c r="G346" s="20"/>
      <c r="H346" s="20"/>
      <c r="I346" s="20"/>
      <c r="J346" s="20"/>
      <c r="K346" s="20"/>
      <c r="L346" s="20"/>
      <c r="M346" s="20"/>
      <c r="N346" s="20"/>
      <c r="O346" s="20"/>
      <c r="P346" s="20"/>
    </row>
    <row r="347" spans="1:16" x14ac:dyDescent="0.2">
      <c r="A347" s="20"/>
      <c r="B347" s="22"/>
      <c r="C347" s="20"/>
      <c r="D347" s="20"/>
      <c r="E347" s="20"/>
      <c r="F347" s="20"/>
      <c r="G347" s="20"/>
      <c r="H347" s="20"/>
      <c r="I347" s="20"/>
      <c r="J347" s="20"/>
      <c r="K347" s="20"/>
      <c r="L347" s="20"/>
      <c r="M347" s="20"/>
      <c r="N347" s="20"/>
      <c r="O347" s="20"/>
      <c r="P347" s="20"/>
    </row>
    <row r="348" spans="1:16" x14ac:dyDescent="0.2">
      <c r="A348" s="20"/>
      <c r="B348" s="22"/>
      <c r="C348" s="20"/>
      <c r="D348" s="20"/>
      <c r="E348" s="20"/>
      <c r="F348" s="20"/>
      <c r="G348" s="20"/>
      <c r="H348" s="20"/>
      <c r="I348" s="20"/>
      <c r="J348" s="20"/>
      <c r="K348" s="20"/>
      <c r="L348" s="20"/>
      <c r="M348" s="20"/>
      <c r="N348" s="20"/>
      <c r="O348" s="20"/>
      <c r="P348" s="20"/>
    </row>
    <row r="349" spans="1:16" x14ac:dyDescent="0.2">
      <c r="A349" s="20"/>
      <c r="B349" s="22"/>
      <c r="C349" s="20"/>
      <c r="D349" s="20"/>
      <c r="E349" s="20"/>
      <c r="F349" s="20"/>
      <c r="G349" s="20"/>
      <c r="H349" s="20"/>
      <c r="I349" s="20"/>
      <c r="J349" s="20"/>
      <c r="K349" s="20"/>
      <c r="L349" s="20"/>
      <c r="M349" s="20"/>
      <c r="N349" s="20"/>
      <c r="O349" s="20"/>
      <c r="P349" s="20"/>
    </row>
    <row r="350" spans="1:16" x14ac:dyDescent="0.2">
      <c r="A350" s="20"/>
      <c r="B350" s="22"/>
      <c r="C350" s="20"/>
      <c r="D350" s="20"/>
      <c r="E350" s="20"/>
      <c r="F350" s="20"/>
      <c r="G350" s="20"/>
      <c r="H350" s="20"/>
      <c r="I350" s="20"/>
      <c r="J350" s="20"/>
      <c r="K350" s="20"/>
      <c r="L350" s="20"/>
      <c r="M350" s="20"/>
      <c r="N350" s="20"/>
      <c r="O350" s="20"/>
      <c r="P350" s="20"/>
    </row>
    <row r="351" spans="1:16" x14ac:dyDescent="0.2">
      <c r="A351" s="20"/>
      <c r="B351" s="22"/>
      <c r="C351" s="20"/>
      <c r="D351" s="20"/>
      <c r="E351" s="20"/>
      <c r="F351" s="20"/>
      <c r="G351" s="20"/>
      <c r="H351" s="20"/>
      <c r="I351" s="20"/>
      <c r="J351" s="20"/>
      <c r="K351" s="20"/>
      <c r="L351" s="20"/>
      <c r="M351" s="20"/>
      <c r="N351" s="20"/>
      <c r="O351" s="20"/>
      <c r="P351" s="20"/>
    </row>
    <row r="352" spans="1:16" x14ac:dyDescent="0.2">
      <c r="A352" s="20"/>
      <c r="B352" s="22"/>
      <c r="C352" s="20"/>
      <c r="D352" s="20"/>
      <c r="E352" s="20"/>
      <c r="F352" s="20"/>
      <c r="G352" s="20"/>
      <c r="H352" s="20"/>
      <c r="I352" s="20"/>
      <c r="J352" s="20"/>
      <c r="K352" s="20"/>
      <c r="L352" s="20"/>
      <c r="M352" s="20"/>
      <c r="N352" s="20"/>
      <c r="O352" s="20"/>
      <c r="P352" s="20"/>
    </row>
    <row r="353" spans="1:16" x14ac:dyDescent="0.2">
      <c r="A353" s="20"/>
      <c r="B353" s="22"/>
      <c r="C353" s="20"/>
      <c r="D353" s="20"/>
      <c r="E353" s="20"/>
      <c r="F353" s="20"/>
      <c r="G353" s="20"/>
      <c r="H353" s="20"/>
      <c r="I353" s="20"/>
      <c r="J353" s="20"/>
      <c r="K353" s="20"/>
      <c r="L353" s="20"/>
      <c r="M353" s="20"/>
      <c r="N353" s="20"/>
      <c r="O353" s="20"/>
      <c r="P353" s="20"/>
    </row>
    <row r="354" spans="1:16" x14ac:dyDescent="0.2">
      <c r="A354" s="20"/>
      <c r="B354" s="22"/>
      <c r="C354" s="20"/>
      <c r="D354" s="20"/>
      <c r="E354" s="20"/>
      <c r="F354" s="20"/>
      <c r="G354" s="20"/>
      <c r="H354" s="20"/>
      <c r="I354" s="20"/>
      <c r="J354" s="20"/>
      <c r="K354" s="20"/>
      <c r="L354" s="20"/>
      <c r="M354" s="20"/>
      <c r="N354" s="20"/>
      <c r="O354" s="20"/>
      <c r="P354" s="20"/>
    </row>
    <row r="355" spans="1:16" x14ac:dyDescent="0.2">
      <c r="A355" s="20"/>
      <c r="B355" s="22"/>
      <c r="C355" s="20"/>
      <c r="D355" s="20"/>
      <c r="E355" s="20"/>
      <c r="F355" s="20"/>
      <c r="G355" s="20"/>
      <c r="H355" s="20"/>
      <c r="I355" s="20"/>
      <c r="J355" s="20"/>
      <c r="K355" s="20"/>
      <c r="L355" s="20"/>
      <c r="M355" s="20"/>
      <c r="N355" s="20"/>
      <c r="O355" s="20"/>
      <c r="P355" s="20"/>
    </row>
    <row r="356" spans="1:16" x14ac:dyDescent="0.2">
      <c r="A356" s="20"/>
      <c r="B356" s="22"/>
      <c r="C356" s="20"/>
      <c r="D356" s="20"/>
      <c r="E356" s="20"/>
      <c r="F356" s="20"/>
      <c r="G356" s="20"/>
      <c r="H356" s="20"/>
      <c r="I356" s="20"/>
      <c r="J356" s="20"/>
      <c r="K356" s="20"/>
      <c r="L356" s="20"/>
      <c r="M356" s="20"/>
      <c r="N356" s="20"/>
      <c r="O356" s="20"/>
      <c r="P356" s="20"/>
    </row>
    <row r="357" spans="1:16" x14ac:dyDescent="0.2">
      <c r="A357" s="20"/>
      <c r="B357" s="22"/>
      <c r="C357" s="20"/>
      <c r="D357" s="20"/>
      <c r="E357" s="20"/>
      <c r="F357" s="20"/>
      <c r="G357" s="20"/>
      <c r="H357" s="20"/>
      <c r="I357" s="20"/>
      <c r="J357" s="20"/>
      <c r="K357" s="20"/>
      <c r="L357" s="20"/>
      <c r="M357" s="20"/>
      <c r="N357" s="20"/>
      <c r="O357" s="20"/>
      <c r="P357" s="20"/>
    </row>
    <row r="358" spans="1:16" x14ac:dyDescent="0.2">
      <c r="A358" s="20"/>
      <c r="B358" s="22"/>
      <c r="C358" s="20"/>
      <c r="D358" s="20"/>
      <c r="E358" s="20"/>
      <c r="F358" s="20"/>
      <c r="G358" s="20"/>
      <c r="H358" s="20"/>
      <c r="I358" s="20"/>
      <c r="J358" s="20"/>
      <c r="K358" s="20"/>
      <c r="L358" s="20"/>
      <c r="M358" s="20"/>
      <c r="N358" s="20"/>
      <c r="O358" s="20"/>
      <c r="P358" s="20"/>
    </row>
    <row r="359" spans="1:16" x14ac:dyDescent="0.2">
      <c r="A359" s="20"/>
      <c r="B359" s="22"/>
      <c r="C359" s="20"/>
      <c r="D359" s="20"/>
      <c r="E359" s="20"/>
      <c r="F359" s="20"/>
      <c r="G359" s="20"/>
      <c r="H359" s="20"/>
      <c r="I359" s="20"/>
      <c r="J359" s="20"/>
      <c r="K359" s="20"/>
      <c r="L359" s="20"/>
      <c r="M359" s="20"/>
      <c r="N359" s="20"/>
      <c r="O359" s="20"/>
      <c r="P359" s="20"/>
    </row>
    <row r="360" spans="1:16" x14ac:dyDescent="0.2">
      <c r="A360" s="20"/>
      <c r="B360" s="22"/>
      <c r="C360" s="20"/>
      <c r="D360" s="20"/>
      <c r="E360" s="20"/>
      <c r="F360" s="20"/>
      <c r="G360" s="20"/>
      <c r="H360" s="20"/>
      <c r="I360" s="20"/>
      <c r="J360" s="20"/>
      <c r="K360" s="20"/>
      <c r="L360" s="20"/>
      <c r="M360" s="20"/>
      <c r="N360" s="20"/>
      <c r="O360" s="20"/>
      <c r="P360" s="20"/>
    </row>
    <row r="361" spans="1:16" x14ac:dyDescent="0.2">
      <c r="A361" s="20"/>
      <c r="B361" s="22"/>
      <c r="C361" s="20"/>
      <c r="D361" s="20"/>
      <c r="E361" s="20"/>
      <c r="F361" s="20"/>
      <c r="G361" s="20"/>
      <c r="H361" s="20"/>
      <c r="I361" s="20"/>
      <c r="J361" s="20"/>
      <c r="K361" s="20"/>
      <c r="L361" s="20"/>
      <c r="M361" s="20"/>
      <c r="N361" s="20"/>
      <c r="O361" s="20"/>
      <c r="P361" s="20"/>
    </row>
    <row r="362" spans="1:16" x14ac:dyDescent="0.2">
      <c r="A362" s="20"/>
      <c r="B362" s="22"/>
      <c r="C362" s="20"/>
      <c r="D362" s="20"/>
      <c r="E362" s="20"/>
      <c r="F362" s="20"/>
      <c r="G362" s="20"/>
      <c r="H362" s="20"/>
      <c r="I362" s="20"/>
      <c r="J362" s="20"/>
      <c r="K362" s="20"/>
      <c r="L362" s="20"/>
      <c r="M362" s="20"/>
      <c r="N362" s="20"/>
      <c r="O362" s="20"/>
      <c r="P362" s="20"/>
    </row>
    <row r="363" spans="1:16" x14ac:dyDescent="0.2">
      <c r="A363" s="20"/>
      <c r="B363" s="22"/>
      <c r="C363" s="20"/>
      <c r="D363" s="20"/>
      <c r="E363" s="20"/>
      <c r="F363" s="20"/>
      <c r="G363" s="20"/>
      <c r="H363" s="20"/>
      <c r="I363" s="20"/>
      <c r="J363" s="20"/>
      <c r="K363" s="20"/>
      <c r="L363" s="20"/>
      <c r="M363" s="20"/>
      <c r="N363" s="20"/>
      <c r="O363" s="20"/>
      <c r="P363" s="20"/>
    </row>
    <row r="364" spans="1:16" x14ac:dyDescent="0.2">
      <c r="A364" s="20"/>
      <c r="B364" s="22"/>
      <c r="C364" s="20"/>
      <c r="D364" s="20"/>
      <c r="E364" s="20"/>
      <c r="F364" s="20"/>
      <c r="G364" s="20"/>
      <c r="H364" s="20"/>
      <c r="I364" s="20"/>
      <c r="J364" s="20"/>
      <c r="K364" s="20"/>
      <c r="L364" s="20"/>
      <c r="M364" s="20"/>
      <c r="N364" s="20"/>
      <c r="O364" s="20"/>
      <c r="P364" s="20"/>
    </row>
    <row r="365" spans="1:16" x14ac:dyDescent="0.2">
      <c r="A365" s="20"/>
      <c r="B365" s="22"/>
      <c r="C365" s="20"/>
      <c r="D365" s="20"/>
      <c r="E365" s="20"/>
      <c r="F365" s="20"/>
      <c r="G365" s="20"/>
      <c r="H365" s="20"/>
      <c r="I365" s="20"/>
      <c r="J365" s="20"/>
      <c r="K365" s="20"/>
      <c r="L365" s="20"/>
      <c r="M365" s="20"/>
      <c r="N365" s="20"/>
      <c r="O365" s="20"/>
      <c r="P365" s="20"/>
    </row>
    <row r="366" spans="1:16" x14ac:dyDescent="0.2">
      <c r="A366" s="20"/>
      <c r="B366" s="22"/>
      <c r="C366" s="20"/>
      <c r="D366" s="20"/>
      <c r="E366" s="20"/>
      <c r="F366" s="20"/>
      <c r="G366" s="20"/>
      <c r="H366" s="20"/>
      <c r="I366" s="20"/>
      <c r="J366" s="20"/>
      <c r="K366" s="20"/>
      <c r="L366" s="20"/>
      <c r="M366" s="20"/>
      <c r="N366" s="20"/>
      <c r="O366" s="20"/>
      <c r="P366" s="20"/>
    </row>
    <row r="367" spans="1:16" x14ac:dyDescent="0.2">
      <c r="A367" s="20"/>
      <c r="B367" s="22"/>
      <c r="C367" s="20"/>
      <c r="D367" s="20"/>
      <c r="E367" s="20"/>
      <c r="F367" s="20"/>
      <c r="G367" s="20"/>
      <c r="H367" s="20"/>
      <c r="I367" s="20"/>
      <c r="J367" s="20"/>
      <c r="K367" s="20"/>
      <c r="L367" s="20"/>
      <c r="M367" s="20"/>
      <c r="N367" s="20"/>
      <c r="O367" s="20"/>
      <c r="P367" s="20"/>
    </row>
    <row r="368" spans="1:16" x14ac:dyDescent="0.2">
      <c r="A368" s="20"/>
      <c r="B368" s="22"/>
      <c r="C368" s="20"/>
      <c r="D368" s="20"/>
      <c r="E368" s="20"/>
      <c r="F368" s="20"/>
      <c r="G368" s="20"/>
      <c r="H368" s="20"/>
      <c r="I368" s="20"/>
      <c r="J368" s="20"/>
      <c r="K368" s="20"/>
      <c r="L368" s="20"/>
      <c r="M368" s="20"/>
      <c r="N368" s="20"/>
      <c r="O368" s="20"/>
      <c r="P368" s="20"/>
    </row>
    <row r="369" spans="1:16" x14ac:dyDescent="0.2">
      <c r="A369" s="20"/>
      <c r="B369" s="22"/>
      <c r="C369" s="20"/>
      <c r="D369" s="20"/>
      <c r="E369" s="20"/>
      <c r="F369" s="20"/>
      <c r="G369" s="20"/>
      <c r="H369" s="20"/>
      <c r="I369" s="20"/>
      <c r="J369" s="20"/>
      <c r="K369" s="20"/>
      <c r="L369" s="20"/>
      <c r="M369" s="20"/>
      <c r="N369" s="20"/>
      <c r="O369" s="20"/>
      <c r="P369" s="20"/>
    </row>
    <row r="370" spans="1:16" x14ac:dyDescent="0.2">
      <c r="A370" s="20"/>
      <c r="B370" s="22"/>
      <c r="C370" s="20"/>
      <c r="D370" s="20"/>
      <c r="E370" s="20"/>
      <c r="F370" s="20"/>
      <c r="G370" s="20"/>
      <c r="H370" s="20"/>
      <c r="I370" s="20"/>
      <c r="J370" s="20"/>
      <c r="K370" s="20"/>
      <c r="L370" s="20"/>
      <c r="M370" s="20"/>
      <c r="N370" s="20"/>
      <c r="O370" s="20"/>
      <c r="P370" s="20"/>
    </row>
    <row r="371" spans="1:16" x14ac:dyDescent="0.2">
      <c r="A371" s="20"/>
      <c r="B371" s="22"/>
      <c r="C371" s="20"/>
      <c r="D371" s="20"/>
      <c r="E371" s="20"/>
      <c r="F371" s="20"/>
      <c r="G371" s="20"/>
      <c r="H371" s="20"/>
      <c r="I371" s="20"/>
      <c r="J371" s="20"/>
      <c r="K371" s="20"/>
      <c r="L371" s="20"/>
      <c r="M371" s="20"/>
      <c r="N371" s="20"/>
      <c r="O371" s="20"/>
      <c r="P371" s="20"/>
    </row>
    <row r="372" spans="1:16" x14ac:dyDescent="0.2">
      <c r="A372" s="20"/>
      <c r="B372" s="22"/>
      <c r="C372" s="20"/>
      <c r="D372" s="20"/>
      <c r="E372" s="20"/>
      <c r="F372" s="20"/>
      <c r="G372" s="20"/>
      <c r="H372" s="20"/>
      <c r="I372" s="20"/>
      <c r="J372" s="20"/>
      <c r="K372" s="20"/>
      <c r="L372" s="20"/>
      <c r="M372" s="20"/>
      <c r="N372" s="20"/>
      <c r="O372" s="20"/>
      <c r="P372" s="20"/>
    </row>
    <row r="373" spans="1:16" x14ac:dyDescent="0.2">
      <c r="A373" s="20"/>
      <c r="B373" s="22"/>
      <c r="C373" s="20"/>
      <c r="D373" s="20"/>
      <c r="E373" s="20"/>
      <c r="F373" s="20"/>
      <c r="G373" s="20"/>
      <c r="H373" s="20"/>
      <c r="I373" s="20"/>
      <c r="J373" s="20"/>
      <c r="K373" s="20"/>
      <c r="L373" s="20"/>
      <c r="M373" s="20"/>
      <c r="N373" s="20"/>
      <c r="O373" s="20"/>
      <c r="P373" s="20"/>
    </row>
    <row r="374" spans="1:16" x14ac:dyDescent="0.2">
      <c r="A374" s="20"/>
      <c r="B374" s="22"/>
      <c r="C374" s="20"/>
      <c r="D374" s="20"/>
      <c r="E374" s="20"/>
      <c r="F374" s="20"/>
      <c r="G374" s="20"/>
      <c r="H374" s="20"/>
      <c r="I374" s="20"/>
      <c r="J374" s="20"/>
      <c r="K374" s="20"/>
      <c r="L374" s="20"/>
      <c r="M374" s="20"/>
      <c r="N374" s="20"/>
      <c r="O374" s="20"/>
      <c r="P374" s="20"/>
    </row>
    <row r="375" spans="1:16" x14ac:dyDescent="0.2">
      <c r="A375" s="20"/>
      <c r="B375" s="22"/>
      <c r="C375" s="20"/>
      <c r="D375" s="20"/>
      <c r="E375" s="20"/>
      <c r="F375" s="20"/>
      <c r="G375" s="20"/>
      <c r="H375" s="20"/>
      <c r="I375" s="20"/>
      <c r="J375" s="20"/>
      <c r="K375" s="20"/>
      <c r="L375" s="20"/>
      <c r="M375" s="20"/>
      <c r="N375" s="20"/>
      <c r="O375" s="20"/>
      <c r="P375" s="20"/>
    </row>
    <row r="376" spans="1:16" x14ac:dyDescent="0.2">
      <c r="A376" s="20"/>
      <c r="B376" s="22"/>
      <c r="C376" s="20"/>
      <c r="D376" s="20"/>
      <c r="E376" s="20"/>
      <c r="F376" s="20"/>
      <c r="G376" s="20"/>
      <c r="H376" s="20"/>
      <c r="I376" s="20"/>
      <c r="J376" s="20"/>
      <c r="K376" s="20"/>
      <c r="L376" s="20"/>
      <c r="M376" s="20"/>
      <c r="N376" s="20"/>
      <c r="O376" s="20"/>
      <c r="P376" s="20"/>
    </row>
    <row r="377" spans="1:16" x14ac:dyDescent="0.2">
      <c r="A377" s="20"/>
      <c r="B377" s="22"/>
      <c r="C377" s="20"/>
      <c r="D377" s="20"/>
      <c r="E377" s="20"/>
      <c r="F377" s="20"/>
      <c r="G377" s="20"/>
      <c r="H377" s="20"/>
      <c r="I377" s="20"/>
      <c r="J377" s="20"/>
      <c r="K377" s="20"/>
      <c r="L377" s="20"/>
      <c r="M377" s="20"/>
      <c r="N377" s="20"/>
      <c r="O377" s="20"/>
      <c r="P377" s="20"/>
    </row>
    <row r="378" spans="1:16" x14ac:dyDescent="0.2">
      <c r="A378" s="20"/>
      <c r="B378" s="22"/>
      <c r="C378" s="20"/>
      <c r="D378" s="20"/>
      <c r="E378" s="20"/>
      <c r="F378" s="20"/>
      <c r="G378" s="20"/>
      <c r="H378" s="20"/>
      <c r="I378" s="20"/>
      <c r="J378" s="20"/>
      <c r="K378" s="20"/>
      <c r="L378" s="20"/>
      <c r="M378" s="20"/>
      <c r="N378" s="20"/>
      <c r="O378" s="20"/>
      <c r="P378" s="20"/>
    </row>
    <row r="379" spans="1:16" x14ac:dyDescent="0.2">
      <c r="A379" s="20"/>
      <c r="B379" s="22"/>
      <c r="C379" s="20"/>
      <c r="D379" s="20"/>
      <c r="E379" s="20"/>
      <c r="F379" s="20"/>
      <c r="G379" s="20"/>
      <c r="H379" s="20"/>
      <c r="I379" s="20"/>
      <c r="J379" s="20"/>
      <c r="K379" s="20"/>
      <c r="L379" s="20"/>
      <c r="M379" s="20"/>
      <c r="N379" s="20"/>
      <c r="O379" s="20"/>
      <c r="P379" s="20"/>
    </row>
    <row r="380" spans="1:16" x14ac:dyDescent="0.2">
      <c r="A380" s="20"/>
      <c r="B380" s="22"/>
      <c r="C380" s="20"/>
      <c r="D380" s="20"/>
      <c r="E380" s="20"/>
      <c r="F380" s="20"/>
      <c r="G380" s="20"/>
      <c r="H380" s="20"/>
      <c r="I380" s="20"/>
      <c r="J380" s="20"/>
      <c r="K380" s="20"/>
      <c r="L380" s="20"/>
      <c r="M380" s="20"/>
      <c r="N380" s="20"/>
      <c r="O380" s="20"/>
      <c r="P380" s="20"/>
    </row>
    <row r="381" spans="1:16" x14ac:dyDescent="0.2">
      <c r="A381" s="20"/>
      <c r="B381" s="22"/>
      <c r="C381" s="20"/>
      <c r="D381" s="20"/>
      <c r="E381" s="20"/>
      <c r="F381" s="20"/>
      <c r="G381" s="20"/>
      <c r="H381" s="20"/>
      <c r="I381" s="20"/>
      <c r="J381" s="20"/>
      <c r="K381" s="20"/>
      <c r="L381" s="20"/>
      <c r="M381" s="20"/>
      <c r="N381" s="20"/>
      <c r="O381" s="20"/>
      <c r="P381" s="20"/>
    </row>
    <row r="382" spans="1:16" x14ac:dyDescent="0.2">
      <c r="A382" s="20"/>
      <c r="B382" s="22"/>
      <c r="C382" s="20"/>
      <c r="D382" s="20"/>
      <c r="E382" s="20"/>
      <c r="F382" s="20"/>
      <c r="G382" s="20"/>
      <c r="H382" s="20"/>
      <c r="I382" s="20"/>
      <c r="J382" s="20"/>
      <c r="K382" s="20"/>
      <c r="L382" s="20"/>
      <c r="M382" s="20"/>
      <c r="N382" s="20"/>
      <c r="O382" s="20"/>
      <c r="P382" s="20"/>
    </row>
    <row r="383" spans="1:16" x14ac:dyDescent="0.2">
      <c r="A383" s="20"/>
      <c r="B383" s="22"/>
      <c r="C383" s="20"/>
      <c r="D383" s="20"/>
      <c r="E383" s="20"/>
      <c r="F383" s="20"/>
      <c r="G383" s="20"/>
      <c r="H383" s="20"/>
      <c r="I383" s="20"/>
      <c r="J383" s="20"/>
      <c r="K383" s="20"/>
      <c r="L383" s="20"/>
      <c r="M383" s="20"/>
      <c r="N383" s="20"/>
      <c r="O383" s="20"/>
      <c r="P383" s="20"/>
    </row>
    <row r="384" spans="1:16" x14ac:dyDescent="0.2">
      <c r="A384" s="20"/>
      <c r="B384" s="22"/>
      <c r="C384" s="20"/>
      <c r="D384" s="20"/>
      <c r="E384" s="20"/>
      <c r="F384" s="20"/>
      <c r="G384" s="20"/>
      <c r="H384" s="20"/>
      <c r="I384" s="20"/>
      <c r="J384" s="20"/>
      <c r="K384" s="20"/>
      <c r="L384" s="20"/>
      <c r="M384" s="20"/>
      <c r="N384" s="20"/>
      <c r="O384" s="20"/>
      <c r="P384" s="20"/>
    </row>
    <row r="385" spans="1:16" x14ac:dyDescent="0.2">
      <c r="A385" s="20"/>
      <c r="B385" s="22"/>
      <c r="C385" s="20"/>
      <c r="D385" s="20"/>
      <c r="E385" s="20"/>
      <c r="F385" s="20"/>
      <c r="G385" s="20"/>
      <c r="H385" s="20"/>
      <c r="I385" s="20"/>
      <c r="J385" s="20"/>
      <c r="K385" s="20"/>
      <c r="L385" s="20"/>
      <c r="M385" s="20"/>
      <c r="N385" s="20"/>
      <c r="O385" s="20"/>
      <c r="P385" s="20"/>
    </row>
    <row r="386" spans="1:16" x14ac:dyDescent="0.2">
      <c r="A386" s="20"/>
      <c r="B386" s="22"/>
      <c r="C386" s="20"/>
      <c r="D386" s="20"/>
      <c r="E386" s="20"/>
      <c r="F386" s="20"/>
      <c r="G386" s="20"/>
      <c r="H386" s="20"/>
      <c r="I386" s="20"/>
      <c r="J386" s="20"/>
      <c r="K386" s="20"/>
      <c r="L386" s="20"/>
      <c r="M386" s="20"/>
      <c r="N386" s="20"/>
      <c r="O386" s="20"/>
      <c r="P386" s="20"/>
    </row>
    <row r="387" spans="1:16" x14ac:dyDescent="0.2">
      <c r="A387" s="20"/>
      <c r="B387" s="22"/>
      <c r="C387" s="20"/>
      <c r="D387" s="20"/>
      <c r="E387" s="20"/>
      <c r="F387" s="20"/>
      <c r="G387" s="20"/>
      <c r="H387" s="20"/>
      <c r="I387" s="20"/>
      <c r="J387" s="20"/>
      <c r="K387" s="20"/>
      <c r="L387" s="20"/>
      <c r="M387" s="20"/>
      <c r="N387" s="20"/>
      <c r="O387" s="20"/>
      <c r="P387" s="20"/>
    </row>
    <row r="388" spans="1:16" x14ac:dyDescent="0.2">
      <c r="A388" s="20"/>
      <c r="B388" s="22"/>
      <c r="C388" s="20"/>
      <c r="D388" s="20"/>
      <c r="E388" s="20"/>
      <c r="F388" s="20"/>
      <c r="G388" s="20"/>
      <c r="H388" s="20"/>
      <c r="I388" s="20"/>
      <c r="J388" s="20"/>
      <c r="K388" s="20"/>
      <c r="L388" s="20"/>
      <c r="M388" s="20"/>
      <c r="N388" s="20"/>
      <c r="O388" s="20"/>
      <c r="P388" s="20"/>
    </row>
    <row r="389" spans="1:16" x14ac:dyDescent="0.2">
      <c r="A389" s="20"/>
      <c r="B389" s="22"/>
      <c r="C389" s="20"/>
      <c r="D389" s="20"/>
      <c r="E389" s="20"/>
      <c r="F389" s="20"/>
      <c r="G389" s="20"/>
      <c r="H389" s="20"/>
      <c r="I389" s="20"/>
      <c r="J389" s="20"/>
      <c r="K389" s="20"/>
      <c r="L389" s="20"/>
      <c r="M389" s="20"/>
      <c r="N389" s="20"/>
      <c r="O389" s="20"/>
      <c r="P389" s="20"/>
    </row>
    <row r="390" spans="1:16" x14ac:dyDescent="0.2">
      <c r="A390" s="20"/>
      <c r="B390" s="22"/>
      <c r="C390" s="20"/>
      <c r="D390" s="20"/>
      <c r="E390" s="20"/>
      <c r="F390" s="20"/>
      <c r="G390" s="20"/>
      <c r="H390" s="20"/>
      <c r="I390" s="20"/>
      <c r="J390" s="20"/>
      <c r="K390" s="20"/>
      <c r="L390" s="20"/>
      <c r="M390" s="20"/>
      <c r="N390" s="20"/>
      <c r="O390" s="20"/>
      <c r="P390" s="20"/>
    </row>
    <row r="391" spans="1:16" x14ac:dyDescent="0.2">
      <c r="A391" s="20"/>
      <c r="B391" s="22"/>
      <c r="C391" s="20"/>
      <c r="D391" s="20"/>
      <c r="E391" s="20"/>
      <c r="F391" s="20"/>
      <c r="G391" s="20"/>
      <c r="H391" s="20"/>
      <c r="I391" s="20"/>
      <c r="J391" s="20"/>
      <c r="K391" s="20"/>
      <c r="L391" s="20"/>
      <c r="M391" s="20"/>
      <c r="N391" s="20"/>
      <c r="O391" s="20"/>
      <c r="P391" s="20"/>
    </row>
    <row r="392" spans="1:16" x14ac:dyDescent="0.2">
      <c r="A392" s="20"/>
      <c r="B392" s="22"/>
      <c r="C392" s="20"/>
      <c r="D392" s="20"/>
      <c r="E392" s="20"/>
      <c r="F392" s="20"/>
      <c r="G392" s="20"/>
      <c r="H392" s="20"/>
      <c r="I392" s="20"/>
      <c r="J392" s="20"/>
      <c r="K392" s="20"/>
      <c r="L392" s="20"/>
      <c r="M392" s="20"/>
      <c r="N392" s="20"/>
      <c r="O392" s="20"/>
      <c r="P392" s="20"/>
    </row>
    <row r="393" spans="1:16" x14ac:dyDescent="0.2">
      <c r="A393" s="20"/>
      <c r="B393" s="22"/>
      <c r="C393" s="20"/>
      <c r="D393" s="20"/>
      <c r="E393" s="20"/>
      <c r="F393" s="20"/>
      <c r="G393" s="20"/>
      <c r="H393" s="20"/>
      <c r="I393" s="20"/>
      <c r="J393" s="20"/>
      <c r="K393" s="20"/>
      <c r="L393" s="20"/>
      <c r="M393" s="20"/>
      <c r="N393" s="20"/>
      <c r="O393" s="20"/>
      <c r="P393" s="20"/>
    </row>
    <row r="394" spans="1:16" x14ac:dyDescent="0.2">
      <c r="A394" s="20"/>
      <c r="B394" s="22"/>
      <c r="C394" s="20"/>
      <c r="D394" s="20"/>
      <c r="E394" s="20"/>
      <c r="F394" s="20"/>
      <c r="G394" s="20"/>
      <c r="H394" s="20"/>
      <c r="I394" s="20"/>
      <c r="J394" s="20"/>
      <c r="K394" s="20"/>
      <c r="L394" s="20"/>
      <c r="M394" s="20"/>
      <c r="N394" s="20"/>
      <c r="O394" s="20"/>
      <c r="P394" s="20"/>
    </row>
    <row r="395" spans="1:16" x14ac:dyDescent="0.2">
      <c r="A395" s="20"/>
      <c r="B395" s="22"/>
      <c r="C395" s="20"/>
      <c r="D395" s="20"/>
      <c r="E395" s="20"/>
      <c r="F395" s="20"/>
      <c r="G395" s="20"/>
      <c r="H395" s="20"/>
      <c r="I395" s="20"/>
      <c r="J395" s="20"/>
      <c r="K395" s="20"/>
      <c r="L395" s="20"/>
      <c r="M395" s="20"/>
      <c r="N395" s="20"/>
      <c r="O395" s="20"/>
      <c r="P395" s="20"/>
    </row>
    <row r="396" spans="1:16" x14ac:dyDescent="0.2">
      <c r="A396" s="20"/>
      <c r="B396" s="22"/>
      <c r="C396" s="20"/>
      <c r="D396" s="20"/>
      <c r="E396" s="20"/>
      <c r="F396" s="20"/>
      <c r="G396" s="20"/>
      <c r="H396" s="20"/>
      <c r="I396" s="20"/>
      <c r="J396" s="20"/>
      <c r="K396" s="20"/>
      <c r="L396" s="20"/>
      <c r="M396" s="20"/>
      <c r="N396" s="20"/>
      <c r="O396" s="20"/>
      <c r="P396" s="20"/>
    </row>
    <row r="397" spans="1:16" x14ac:dyDescent="0.2">
      <c r="A397" s="20"/>
      <c r="B397" s="22"/>
      <c r="C397" s="20"/>
      <c r="D397" s="20"/>
      <c r="E397" s="20"/>
      <c r="F397" s="20"/>
      <c r="G397" s="20"/>
      <c r="H397" s="20"/>
      <c r="I397" s="20"/>
      <c r="J397" s="20"/>
      <c r="K397" s="20"/>
      <c r="L397" s="20"/>
      <c r="M397" s="20"/>
      <c r="N397" s="20"/>
      <c r="O397" s="20"/>
      <c r="P397" s="20"/>
    </row>
    <row r="398" spans="1:16" x14ac:dyDescent="0.2">
      <c r="A398" s="20"/>
      <c r="B398" s="22"/>
      <c r="C398" s="20"/>
      <c r="D398" s="20"/>
      <c r="E398" s="20"/>
      <c r="F398" s="20"/>
      <c r="G398" s="20"/>
      <c r="H398" s="20"/>
      <c r="I398" s="20"/>
      <c r="J398" s="20"/>
      <c r="K398" s="20"/>
      <c r="L398" s="20"/>
      <c r="M398" s="20"/>
      <c r="N398" s="20"/>
      <c r="O398" s="20"/>
      <c r="P398" s="20"/>
    </row>
    <row r="399" spans="1:16" x14ac:dyDescent="0.2">
      <c r="A399" s="20"/>
      <c r="B399" s="22"/>
      <c r="C399" s="20"/>
      <c r="D399" s="20"/>
      <c r="E399" s="20"/>
      <c r="F399" s="20"/>
      <c r="G399" s="20"/>
      <c r="H399" s="20"/>
      <c r="I399" s="20"/>
      <c r="J399" s="20"/>
      <c r="K399" s="20"/>
      <c r="L399" s="20"/>
      <c r="M399" s="20"/>
      <c r="N399" s="20"/>
      <c r="O399" s="20"/>
      <c r="P399" s="20"/>
    </row>
    <row r="400" spans="1:16" x14ac:dyDescent="0.2">
      <c r="A400" s="20"/>
      <c r="B400" s="22"/>
      <c r="C400" s="20"/>
      <c r="D400" s="20"/>
      <c r="E400" s="20"/>
      <c r="F400" s="20"/>
      <c r="G400" s="20"/>
      <c r="H400" s="20"/>
      <c r="I400" s="20"/>
      <c r="J400" s="20"/>
      <c r="K400" s="20"/>
      <c r="L400" s="20"/>
      <c r="M400" s="20"/>
      <c r="N400" s="20"/>
      <c r="O400" s="20"/>
      <c r="P400" s="20"/>
    </row>
    <row r="401" spans="1:16" x14ac:dyDescent="0.2">
      <c r="A401" s="20"/>
      <c r="B401" s="22"/>
      <c r="C401" s="20"/>
      <c r="D401" s="20"/>
      <c r="E401" s="20"/>
      <c r="F401" s="20"/>
      <c r="G401" s="20"/>
      <c r="H401" s="20"/>
      <c r="I401" s="20"/>
      <c r="J401" s="20"/>
      <c r="K401" s="20"/>
      <c r="L401" s="20"/>
      <c r="M401" s="20"/>
      <c r="N401" s="20"/>
      <c r="O401" s="20"/>
      <c r="P401" s="20"/>
    </row>
    <row r="402" spans="1:16" x14ac:dyDescent="0.2">
      <c r="A402" s="20"/>
      <c r="B402" s="22"/>
      <c r="C402" s="20"/>
      <c r="D402" s="20"/>
      <c r="E402" s="20"/>
      <c r="F402" s="20"/>
      <c r="G402" s="20"/>
      <c r="H402" s="20"/>
      <c r="I402" s="20"/>
      <c r="J402" s="20"/>
      <c r="K402" s="20"/>
      <c r="L402" s="20"/>
      <c r="M402" s="20"/>
      <c r="N402" s="20"/>
      <c r="O402" s="20"/>
      <c r="P402" s="20"/>
    </row>
    <row r="403" spans="1:16" x14ac:dyDescent="0.2">
      <c r="A403" s="20"/>
      <c r="B403" s="22"/>
      <c r="C403" s="20"/>
      <c r="D403" s="20"/>
      <c r="E403" s="20"/>
      <c r="F403" s="20"/>
      <c r="G403" s="20"/>
      <c r="H403" s="20"/>
      <c r="I403" s="20"/>
      <c r="J403" s="20"/>
      <c r="K403" s="20"/>
      <c r="L403" s="20"/>
      <c r="M403" s="20"/>
      <c r="N403" s="20"/>
      <c r="O403" s="20"/>
      <c r="P403" s="20"/>
    </row>
    <row r="404" spans="1:16" x14ac:dyDescent="0.2">
      <c r="A404" s="20"/>
      <c r="B404" s="22"/>
      <c r="C404" s="20"/>
      <c r="D404" s="20"/>
      <c r="E404" s="20"/>
      <c r="F404" s="20"/>
      <c r="G404" s="20"/>
      <c r="H404" s="20"/>
      <c r="I404" s="20"/>
      <c r="J404" s="20"/>
      <c r="K404" s="20"/>
      <c r="L404" s="20"/>
      <c r="M404" s="20"/>
      <c r="N404" s="20"/>
      <c r="O404" s="20"/>
      <c r="P404" s="20"/>
    </row>
    <row r="405" spans="1:16" x14ac:dyDescent="0.2">
      <c r="A405" s="20"/>
      <c r="B405" s="22"/>
      <c r="C405" s="20"/>
      <c r="D405" s="20"/>
      <c r="E405" s="20"/>
      <c r="F405" s="20"/>
      <c r="G405" s="20"/>
      <c r="H405" s="20"/>
      <c r="I405" s="20"/>
      <c r="J405" s="20"/>
      <c r="K405" s="20"/>
      <c r="L405" s="20"/>
      <c r="M405" s="20"/>
      <c r="N405" s="20"/>
      <c r="O405" s="20"/>
      <c r="P405" s="20"/>
    </row>
    <row r="406" spans="1:16" x14ac:dyDescent="0.2">
      <c r="A406" s="20"/>
      <c r="B406" s="22"/>
      <c r="C406" s="20"/>
      <c r="D406" s="20"/>
      <c r="E406" s="20"/>
      <c r="F406" s="20"/>
      <c r="G406" s="20"/>
      <c r="H406" s="20"/>
      <c r="I406" s="20"/>
      <c r="J406" s="20"/>
      <c r="K406" s="20"/>
      <c r="L406" s="20"/>
      <c r="M406" s="20"/>
      <c r="N406" s="20"/>
      <c r="O406" s="20"/>
      <c r="P406" s="20"/>
    </row>
    <row r="407" spans="1:16" x14ac:dyDescent="0.2">
      <c r="A407" s="20"/>
      <c r="B407" s="22"/>
      <c r="C407" s="20"/>
      <c r="D407" s="20"/>
      <c r="E407" s="20"/>
      <c r="F407" s="20"/>
      <c r="G407" s="20"/>
      <c r="H407" s="20"/>
      <c r="I407" s="20"/>
      <c r="J407" s="20"/>
      <c r="K407" s="20"/>
      <c r="L407" s="20"/>
      <c r="M407" s="20"/>
      <c r="N407" s="20"/>
      <c r="O407" s="20"/>
      <c r="P407" s="20"/>
    </row>
    <row r="408" spans="1:16" x14ac:dyDescent="0.2">
      <c r="A408" s="20"/>
      <c r="B408" s="22"/>
      <c r="C408" s="20"/>
      <c r="D408" s="20"/>
      <c r="E408" s="20"/>
      <c r="F408" s="20"/>
      <c r="G408" s="20"/>
      <c r="H408" s="20"/>
      <c r="I408" s="20"/>
      <c r="J408" s="20"/>
      <c r="K408" s="20"/>
      <c r="L408" s="20"/>
      <c r="M408" s="20"/>
      <c r="N408" s="20"/>
      <c r="O408" s="20"/>
      <c r="P408" s="20"/>
    </row>
    <row r="409" spans="1:16" x14ac:dyDescent="0.2">
      <c r="A409" s="20"/>
      <c r="B409" s="22"/>
      <c r="C409" s="20"/>
      <c r="D409" s="20"/>
      <c r="E409" s="20"/>
      <c r="F409" s="20"/>
      <c r="G409" s="20"/>
      <c r="H409" s="20"/>
      <c r="I409" s="20"/>
      <c r="J409" s="20"/>
      <c r="K409" s="20"/>
      <c r="L409" s="20"/>
      <c r="M409" s="20"/>
      <c r="N409" s="20"/>
      <c r="O409" s="20"/>
      <c r="P409" s="20"/>
    </row>
    <row r="410" spans="1:16" x14ac:dyDescent="0.2">
      <c r="A410" s="20"/>
      <c r="B410" s="22"/>
      <c r="C410" s="20"/>
      <c r="D410" s="20"/>
      <c r="E410" s="20"/>
      <c r="F410" s="20"/>
      <c r="G410" s="20"/>
      <c r="H410" s="20"/>
      <c r="I410" s="20"/>
      <c r="J410" s="20"/>
      <c r="K410" s="20"/>
      <c r="L410" s="20"/>
      <c r="M410" s="20"/>
      <c r="N410" s="20"/>
      <c r="O410" s="20"/>
      <c r="P410" s="20"/>
    </row>
    <row r="411" spans="1:16" x14ac:dyDescent="0.2">
      <c r="A411" s="20"/>
      <c r="B411" s="22"/>
      <c r="C411" s="20"/>
      <c r="D411" s="20"/>
      <c r="E411" s="20"/>
      <c r="F411" s="20"/>
      <c r="G411" s="20"/>
      <c r="H411" s="20"/>
      <c r="I411" s="20"/>
      <c r="J411" s="20"/>
      <c r="K411" s="20"/>
      <c r="L411" s="20"/>
      <c r="M411" s="20"/>
      <c r="N411" s="20"/>
      <c r="O411" s="20"/>
      <c r="P411" s="20"/>
    </row>
    <row r="412" spans="1:16" x14ac:dyDescent="0.2">
      <c r="A412" s="20"/>
      <c r="B412" s="22"/>
      <c r="C412" s="20"/>
      <c r="D412" s="20"/>
      <c r="E412" s="20"/>
      <c r="F412" s="20"/>
      <c r="G412" s="20"/>
      <c r="H412" s="20"/>
      <c r="I412" s="20"/>
      <c r="J412" s="20"/>
      <c r="K412" s="20"/>
      <c r="L412" s="20"/>
      <c r="M412" s="20"/>
      <c r="N412" s="20"/>
      <c r="O412" s="20"/>
      <c r="P412" s="20"/>
    </row>
    <row r="413" spans="1:16" x14ac:dyDescent="0.2">
      <c r="A413" s="20"/>
      <c r="B413" s="22"/>
      <c r="C413" s="20"/>
      <c r="D413" s="20"/>
      <c r="E413" s="20"/>
      <c r="F413" s="20"/>
      <c r="G413" s="20"/>
      <c r="H413" s="20"/>
      <c r="I413" s="20"/>
      <c r="J413" s="20"/>
      <c r="K413" s="20"/>
      <c r="L413" s="20"/>
      <c r="M413" s="20"/>
      <c r="N413" s="20"/>
      <c r="O413" s="20"/>
      <c r="P413" s="20"/>
    </row>
    <row r="414" spans="1:16" x14ac:dyDescent="0.2">
      <c r="A414" s="20"/>
      <c r="B414" s="22"/>
      <c r="C414" s="20"/>
      <c r="D414" s="20"/>
      <c r="E414" s="20"/>
      <c r="F414" s="20"/>
      <c r="G414" s="20"/>
      <c r="H414" s="20"/>
      <c r="I414" s="20"/>
      <c r="J414" s="20"/>
      <c r="K414" s="20"/>
      <c r="L414" s="20"/>
      <c r="M414" s="20"/>
      <c r="N414" s="20"/>
      <c r="O414" s="20"/>
      <c r="P414" s="20"/>
    </row>
    <row r="415" spans="1:16" x14ac:dyDescent="0.2">
      <c r="A415" s="20"/>
      <c r="B415" s="22"/>
      <c r="C415" s="20"/>
      <c r="D415" s="20"/>
      <c r="E415" s="20"/>
      <c r="F415" s="20"/>
      <c r="G415" s="20"/>
      <c r="H415" s="20"/>
      <c r="I415" s="20"/>
      <c r="J415" s="20"/>
      <c r="K415" s="20"/>
      <c r="L415" s="20"/>
      <c r="M415" s="20"/>
      <c r="N415" s="20"/>
      <c r="O415" s="20"/>
      <c r="P415" s="20"/>
    </row>
    <row r="416" spans="1:16" x14ac:dyDescent="0.2">
      <c r="A416" s="20"/>
      <c r="B416" s="22"/>
      <c r="C416" s="20"/>
      <c r="D416" s="20"/>
      <c r="E416" s="20"/>
      <c r="F416" s="20"/>
      <c r="G416" s="20"/>
      <c r="H416" s="20"/>
      <c r="I416" s="20"/>
      <c r="J416" s="20"/>
      <c r="K416" s="20"/>
      <c r="L416" s="20"/>
      <c r="M416" s="20"/>
      <c r="N416" s="20"/>
      <c r="O416" s="20"/>
      <c r="P416" s="20"/>
    </row>
    <row r="417" spans="1:16" x14ac:dyDescent="0.2">
      <c r="A417" s="20"/>
      <c r="B417" s="22"/>
      <c r="C417" s="20"/>
      <c r="D417" s="20"/>
      <c r="E417" s="20"/>
      <c r="F417" s="20"/>
      <c r="G417" s="20"/>
      <c r="H417" s="20"/>
      <c r="I417" s="20"/>
      <c r="J417" s="20"/>
      <c r="K417" s="20"/>
      <c r="L417" s="20"/>
      <c r="M417" s="20"/>
      <c r="N417" s="20"/>
      <c r="O417" s="20"/>
      <c r="P417" s="20"/>
    </row>
    <row r="418" spans="1:16" x14ac:dyDescent="0.2">
      <c r="A418" s="20"/>
      <c r="B418" s="22"/>
      <c r="C418" s="20"/>
      <c r="D418" s="20"/>
      <c r="E418" s="20"/>
      <c r="F418" s="20"/>
      <c r="G418" s="20"/>
      <c r="H418" s="20"/>
      <c r="I418" s="20"/>
      <c r="J418" s="20"/>
      <c r="K418" s="20"/>
      <c r="L418" s="20"/>
      <c r="M418" s="20"/>
      <c r="N418" s="20"/>
      <c r="O418" s="20"/>
      <c r="P418" s="20"/>
    </row>
    <row r="419" spans="1:16" x14ac:dyDescent="0.2">
      <c r="A419" s="20"/>
      <c r="B419" s="22"/>
      <c r="C419" s="20"/>
      <c r="D419" s="20"/>
      <c r="E419" s="20"/>
      <c r="F419" s="20"/>
      <c r="G419" s="20"/>
      <c r="H419" s="20"/>
      <c r="I419" s="20"/>
      <c r="J419" s="20"/>
      <c r="K419" s="20"/>
      <c r="L419" s="20"/>
      <c r="M419" s="20"/>
      <c r="N419" s="20"/>
      <c r="O419" s="20"/>
      <c r="P419" s="20"/>
    </row>
    <row r="420" spans="1:16" x14ac:dyDescent="0.2">
      <c r="A420" s="20"/>
      <c r="B420" s="22"/>
      <c r="C420" s="20"/>
      <c r="D420" s="20"/>
      <c r="E420" s="20"/>
      <c r="F420" s="20"/>
      <c r="G420" s="20"/>
      <c r="H420" s="20"/>
      <c r="I420" s="20"/>
      <c r="J420" s="20"/>
      <c r="K420" s="20"/>
      <c r="L420" s="20"/>
      <c r="M420" s="20"/>
      <c r="N420" s="20"/>
      <c r="O420" s="20"/>
      <c r="P420" s="20"/>
    </row>
    <row r="421" spans="1:16" x14ac:dyDescent="0.2">
      <c r="A421" s="20"/>
      <c r="B421" s="22"/>
      <c r="C421" s="20"/>
      <c r="D421" s="20"/>
      <c r="E421" s="20"/>
      <c r="F421" s="20"/>
      <c r="G421" s="20"/>
      <c r="H421" s="20"/>
      <c r="I421" s="20"/>
      <c r="J421" s="20"/>
      <c r="K421" s="20"/>
      <c r="L421" s="20"/>
      <c r="M421" s="20"/>
      <c r="N421" s="20"/>
      <c r="O421" s="20"/>
      <c r="P421" s="20"/>
    </row>
    <row r="422" spans="1:16" x14ac:dyDescent="0.2">
      <c r="A422" s="20"/>
      <c r="B422" s="22"/>
      <c r="C422" s="20"/>
      <c r="D422" s="20"/>
      <c r="E422" s="20"/>
      <c r="F422" s="20"/>
      <c r="G422" s="20"/>
      <c r="H422" s="20"/>
      <c r="I422" s="20"/>
      <c r="J422" s="20"/>
      <c r="K422" s="20"/>
      <c r="L422" s="20"/>
      <c r="M422" s="20"/>
      <c r="N422" s="20"/>
      <c r="O422" s="20"/>
      <c r="P422" s="20"/>
    </row>
    <row r="423" spans="1:16" x14ac:dyDescent="0.2">
      <c r="A423" s="20"/>
      <c r="B423" s="22"/>
      <c r="C423" s="20"/>
      <c r="D423" s="20"/>
      <c r="E423" s="20"/>
      <c r="F423" s="20"/>
      <c r="G423" s="20"/>
      <c r="H423" s="20"/>
      <c r="I423" s="20"/>
      <c r="J423" s="20"/>
      <c r="K423" s="20"/>
      <c r="L423" s="20"/>
      <c r="M423" s="20"/>
      <c r="N423" s="20"/>
      <c r="O423" s="20"/>
      <c r="P423" s="20"/>
    </row>
    <row r="424" spans="1:16" x14ac:dyDescent="0.2">
      <c r="A424" s="20"/>
      <c r="B424" s="22"/>
      <c r="C424" s="20"/>
      <c r="D424" s="20"/>
      <c r="E424" s="20"/>
      <c r="F424" s="20"/>
      <c r="G424" s="20"/>
      <c r="H424" s="20"/>
      <c r="I424" s="20"/>
      <c r="J424" s="20"/>
      <c r="K424" s="20"/>
      <c r="L424" s="20"/>
      <c r="M424" s="20"/>
      <c r="N424" s="20"/>
      <c r="O424" s="20"/>
      <c r="P424" s="20"/>
    </row>
    <row r="425" spans="1:16" x14ac:dyDescent="0.2">
      <c r="A425" s="20"/>
      <c r="B425" s="22"/>
      <c r="C425" s="20"/>
      <c r="D425" s="20"/>
      <c r="E425" s="20"/>
      <c r="F425" s="20"/>
      <c r="G425" s="20"/>
      <c r="H425" s="20"/>
      <c r="I425" s="20"/>
      <c r="J425" s="20"/>
      <c r="K425" s="20"/>
      <c r="L425" s="20"/>
      <c r="M425" s="20"/>
      <c r="N425" s="20"/>
      <c r="O425" s="20"/>
      <c r="P425" s="20"/>
    </row>
    <row r="426" spans="1:16" x14ac:dyDescent="0.2">
      <c r="A426" s="20"/>
      <c r="B426" s="22"/>
      <c r="C426" s="20"/>
      <c r="D426" s="20"/>
      <c r="E426" s="20"/>
      <c r="F426" s="20"/>
      <c r="G426" s="20"/>
      <c r="H426" s="20"/>
      <c r="I426" s="20"/>
      <c r="J426" s="20"/>
      <c r="K426" s="20"/>
      <c r="L426" s="20"/>
      <c r="M426" s="20"/>
      <c r="N426" s="20"/>
      <c r="O426" s="20"/>
      <c r="P426" s="20"/>
    </row>
    <row r="427" spans="1:16" x14ac:dyDescent="0.2">
      <c r="A427" s="20"/>
      <c r="B427" s="22"/>
      <c r="C427" s="20"/>
      <c r="D427" s="20"/>
      <c r="E427" s="20"/>
      <c r="F427" s="20"/>
      <c r="G427" s="20"/>
      <c r="H427" s="20"/>
      <c r="I427" s="20"/>
      <c r="J427" s="20"/>
      <c r="K427" s="20"/>
      <c r="L427" s="20"/>
      <c r="M427" s="20"/>
      <c r="N427" s="20"/>
      <c r="O427" s="20"/>
      <c r="P427" s="20"/>
    </row>
    <row r="428" spans="1:16" x14ac:dyDescent="0.2">
      <c r="A428" s="20"/>
      <c r="B428" s="22"/>
      <c r="C428" s="20"/>
      <c r="D428" s="20"/>
      <c r="E428" s="20"/>
      <c r="F428" s="20"/>
      <c r="G428" s="20"/>
      <c r="H428" s="20"/>
      <c r="I428" s="20"/>
      <c r="J428" s="20"/>
      <c r="K428" s="20"/>
      <c r="L428" s="20"/>
      <c r="M428" s="20"/>
      <c r="N428" s="20"/>
      <c r="O428" s="20"/>
      <c r="P428" s="20"/>
    </row>
    <row r="429" spans="1:16" x14ac:dyDescent="0.2">
      <c r="A429" s="20"/>
      <c r="B429" s="22"/>
      <c r="C429" s="20"/>
      <c r="D429" s="20"/>
      <c r="E429" s="20"/>
      <c r="F429" s="20"/>
      <c r="G429" s="20"/>
      <c r="H429" s="20"/>
      <c r="I429" s="20"/>
      <c r="J429" s="20"/>
      <c r="K429" s="20"/>
      <c r="L429" s="20"/>
      <c r="M429" s="20"/>
      <c r="N429" s="20"/>
      <c r="O429" s="20"/>
      <c r="P429" s="20"/>
    </row>
    <row r="430" spans="1:16" x14ac:dyDescent="0.2">
      <c r="A430" s="20"/>
      <c r="B430" s="22"/>
      <c r="C430" s="20"/>
      <c r="D430" s="20"/>
      <c r="E430" s="20"/>
      <c r="F430" s="20"/>
      <c r="G430" s="20"/>
      <c r="H430" s="20"/>
      <c r="I430" s="20"/>
      <c r="J430" s="20"/>
      <c r="K430" s="20"/>
      <c r="L430" s="20"/>
      <c r="M430" s="20"/>
      <c r="N430" s="20"/>
      <c r="O430" s="20"/>
      <c r="P430" s="20"/>
    </row>
    <row r="431" spans="1:16" x14ac:dyDescent="0.2">
      <c r="A431" s="20"/>
      <c r="B431" s="22"/>
      <c r="C431" s="20"/>
      <c r="D431" s="20"/>
      <c r="E431" s="20"/>
      <c r="F431" s="20"/>
      <c r="G431" s="20"/>
      <c r="H431" s="20"/>
      <c r="I431" s="20"/>
      <c r="J431" s="20"/>
      <c r="K431" s="20"/>
      <c r="L431" s="20"/>
      <c r="M431" s="20"/>
      <c r="N431" s="20"/>
      <c r="O431" s="20"/>
      <c r="P431" s="20"/>
    </row>
    <row r="432" spans="1:16" x14ac:dyDescent="0.2">
      <c r="A432" s="20"/>
      <c r="B432" s="22"/>
      <c r="C432" s="20"/>
      <c r="D432" s="20"/>
      <c r="E432" s="20"/>
      <c r="F432" s="20"/>
      <c r="G432" s="20"/>
      <c r="H432" s="20"/>
      <c r="I432" s="20"/>
      <c r="J432" s="20"/>
      <c r="K432" s="20"/>
      <c r="L432" s="20"/>
      <c r="M432" s="20"/>
      <c r="N432" s="20"/>
      <c r="O432" s="20"/>
      <c r="P432" s="20"/>
    </row>
    <row r="433" spans="1:16" x14ac:dyDescent="0.2">
      <c r="A433" s="20"/>
      <c r="B433" s="22"/>
      <c r="C433" s="20"/>
      <c r="D433" s="20"/>
      <c r="E433" s="20"/>
      <c r="F433" s="20"/>
      <c r="G433" s="20"/>
      <c r="H433" s="20"/>
      <c r="I433" s="20"/>
      <c r="J433" s="20"/>
      <c r="K433" s="20"/>
      <c r="L433" s="20"/>
      <c r="M433" s="20"/>
      <c r="N433" s="20"/>
      <c r="O433" s="20"/>
      <c r="P433" s="20"/>
    </row>
    <row r="434" spans="1:16" x14ac:dyDescent="0.2">
      <c r="A434" s="20"/>
      <c r="B434" s="22"/>
      <c r="C434" s="20"/>
      <c r="D434" s="20"/>
      <c r="E434" s="20"/>
      <c r="F434" s="20"/>
      <c r="G434" s="20"/>
      <c r="H434" s="20"/>
      <c r="I434" s="20"/>
      <c r="J434" s="20"/>
      <c r="K434" s="20"/>
      <c r="L434" s="20"/>
      <c r="M434" s="20"/>
      <c r="N434" s="20"/>
      <c r="O434" s="20"/>
      <c r="P434" s="20"/>
    </row>
    <row r="435" spans="1:16" x14ac:dyDescent="0.2">
      <c r="A435" s="20"/>
      <c r="B435" s="22"/>
      <c r="C435" s="20"/>
      <c r="D435" s="20"/>
      <c r="E435" s="20"/>
      <c r="F435" s="20"/>
      <c r="G435" s="20"/>
      <c r="H435" s="20"/>
      <c r="I435" s="20"/>
      <c r="J435" s="20"/>
      <c r="K435" s="20"/>
      <c r="L435" s="20"/>
      <c r="M435" s="20"/>
      <c r="N435" s="20"/>
      <c r="O435" s="20"/>
      <c r="P435" s="20"/>
    </row>
    <row r="436" spans="1:16" x14ac:dyDescent="0.2">
      <c r="A436" s="20"/>
      <c r="B436" s="22"/>
      <c r="C436" s="20"/>
      <c r="D436" s="20"/>
      <c r="E436" s="20"/>
      <c r="F436" s="20"/>
      <c r="G436" s="20"/>
      <c r="H436" s="20"/>
      <c r="I436" s="20"/>
      <c r="J436" s="20"/>
      <c r="K436" s="20"/>
      <c r="L436" s="20"/>
      <c r="M436" s="20"/>
      <c r="N436" s="20"/>
      <c r="O436" s="20"/>
      <c r="P436" s="20"/>
    </row>
    <row r="437" spans="1:16" x14ac:dyDescent="0.2">
      <c r="A437" s="20"/>
      <c r="B437" s="22"/>
      <c r="C437" s="20"/>
      <c r="D437" s="20"/>
      <c r="E437" s="20"/>
      <c r="F437" s="20"/>
      <c r="G437" s="20"/>
      <c r="H437" s="20"/>
      <c r="I437" s="20"/>
      <c r="J437" s="20"/>
      <c r="K437" s="20"/>
      <c r="L437" s="20"/>
      <c r="M437" s="20"/>
      <c r="N437" s="20"/>
      <c r="O437" s="20"/>
      <c r="P437" s="20"/>
    </row>
    <row r="438" spans="1:16" x14ac:dyDescent="0.2">
      <c r="A438" s="20"/>
      <c r="B438" s="22"/>
      <c r="C438" s="20"/>
      <c r="D438" s="20"/>
      <c r="E438" s="20"/>
      <c r="F438" s="20"/>
      <c r="G438" s="20"/>
      <c r="H438" s="20"/>
      <c r="I438" s="20"/>
      <c r="J438" s="20"/>
      <c r="K438" s="20"/>
      <c r="L438" s="20"/>
      <c r="M438" s="20"/>
      <c r="N438" s="20"/>
      <c r="O438" s="20"/>
      <c r="P438" s="20"/>
    </row>
    <row r="439" spans="1:16" x14ac:dyDescent="0.2">
      <c r="A439" s="20"/>
      <c r="B439" s="22"/>
      <c r="C439" s="20"/>
      <c r="D439" s="20"/>
      <c r="E439" s="20"/>
      <c r="F439" s="20"/>
      <c r="G439" s="20"/>
      <c r="H439" s="20"/>
      <c r="I439" s="20"/>
      <c r="J439" s="20"/>
      <c r="K439" s="20"/>
      <c r="L439" s="20"/>
      <c r="M439" s="20"/>
      <c r="N439" s="20"/>
      <c r="O439" s="20"/>
      <c r="P439" s="20"/>
    </row>
    <row r="440" spans="1:16" x14ac:dyDescent="0.2">
      <c r="A440" s="20"/>
      <c r="B440" s="22"/>
      <c r="C440" s="20"/>
      <c r="D440" s="20"/>
      <c r="E440" s="20"/>
      <c r="F440" s="20"/>
      <c r="G440" s="20"/>
      <c r="H440" s="20"/>
      <c r="I440" s="20"/>
      <c r="J440" s="20"/>
      <c r="K440" s="20"/>
      <c r="L440" s="20"/>
      <c r="M440" s="20"/>
      <c r="N440" s="20"/>
      <c r="O440" s="20"/>
      <c r="P440" s="20"/>
    </row>
    <row r="441" spans="1:16" x14ac:dyDescent="0.2">
      <c r="A441" s="20"/>
      <c r="B441" s="22"/>
      <c r="C441" s="20"/>
      <c r="D441" s="20"/>
      <c r="E441" s="20"/>
      <c r="F441" s="20"/>
      <c r="G441" s="20"/>
      <c r="H441" s="20"/>
      <c r="I441" s="20"/>
      <c r="J441" s="20"/>
      <c r="K441" s="20"/>
      <c r="L441" s="20"/>
      <c r="M441" s="20"/>
      <c r="N441" s="20"/>
      <c r="O441" s="20"/>
      <c r="P441" s="20"/>
    </row>
    <row r="442" spans="1:16" x14ac:dyDescent="0.2">
      <c r="A442" s="20"/>
      <c r="B442" s="22"/>
      <c r="C442" s="20"/>
      <c r="D442" s="20"/>
      <c r="E442" s="20"/>
      <c r="F442" s="20"/>
      <c r="G442" s="20"/>
      <c r="H442" s="20"/>
      <c r="I442" s="20"/>
      <c r="J442" s="20"/>
      <c r="K442" s="20"/>
      <c r="L442" s="20"/>
      <c r="M442" s="20"/>
      <c r="N442" s="20"/>
      <c r="O442" s="20"/>
      <c r="P442" s="20"/>
    </row>
    <row r="443" spans="1:16" x14ac:dyDescent="0.2">
      <c r="A443" s="20"/>
      <c r="B443" s="22"/>
      <c r="C443" s="20"/>
      <c r="D443" s="20"/>
      <c r="E443" s="20"/>
      <c r="F443" s="20"/>
      <c r="G443" s="20"/>
      <c r="H443" s="20"/>
      <c r="I443" s="20"/>
      <c r="J443" s="20"/>
      <c r="K443" s="20"/>
      <c r="L443" s="20"/>
      <c r="M443" s="20"/>
      <c r="N443" s="20"/>
      <c r="O443" s="20"/>
      <c r="P443" s="20"/>
    </row>
    <row r="444" spans="1:16" x14ac:dyDescent="0.2">
      <c r="A444" s="20"/>
      <c r="B444" s="22"/>
      <c r="C444" s="20"/>
      <c r="D444" s="20"/>
      <c r="E444" s="20"/>
      <c r="F444" s="20"/>
      <c r="G444" s="20"/>
      <c r="H444" s="20"/>
      <c r="I444" s="20"/>
      <c r="J444" s="20"/>
      <c r="K444" s="20"/>
      <c r="L444" s="20"/>
      <c r="M444" s="20"/>
      <c r="N444" s="20"/>
      <c r="O444" s="20"/>
      <c r="P444" s="20"/>
    </row>
    <row r="445" spans="1:16" x14ac:dyDescent="0.2">
      <c r="A445" s="20"/>
      <c r="B445" s="22"/>
      <c r="C445" s="20"/>
      <c r="D445" s="20"/>
      <c r="E445" s="20"/>
      <c r="F445" s="20"/>
      <c r="G445" s="20"/>
      <c r="H445" s="20"/>
      <c r="I445" s="20"/>
      <c r="J445" s="20"/>
      <c r="K445" s="20"/>
      <c r="L445" s="20"/>
      <c r="M445" s="20"/>
      <c r="N445" s="20"/>
      <c r="O445" s="20"/>
      <c r="P445" s="20"/>
    </row>
    <row r="446" spans="1:16" x14ac:dyDescent="0.2">
      <c r="A446" s="20"/>
      <c r="B446" s="22"/>
      <c r="C446" s="20"/>
      <c r="D446" s="20"/>
      <c r="E446" s="20"/>
      <c r="F446" s="20"/>
      <c r="G446" s="20"/>
      <c r="H446" s="20"/>
      <c r="I446" s="20"/>
      <c r="J446" s="20"/>
      <c r="K446" s="20"/>
      <c r="L446" s="20"/>
      <c r="M446" s="20"/>
      <c r="N446" s="20"/>
      <c r="O446" s="20"/>
      <c r="P446" s="20"/>
    </row>
    <row r="447" spans="1:16" x14ac:dyDescent="0.2">
      <c r="A447" s="20"/>
      <c r="B447" s="22"/>
      <c r="C447" s="20"/>
      <c r="D447" s="20"/>
      <c r="E447" s="20"/>
      <c r="F447" s="20"/>
      <c r="G447" s="20"/>
      <c r="H447" s="20"/>
      <c r="I447" s="20"/>
      <c r="J447" s="20"/>
      <c r="K447" s="20"/>
      <c r="L447" s="20"/>
      <c r="M447" s="20"/>
      <c r="N447" s="20"/>
      <c r="O447" s="20"/>
      <c r="P447" s="20"/>
    </row>
    <row r="448" spans="1:16" x14ac:dyDescent="0.2">
      <c r="A448" s="20"/>
      <c r="B448" s="22"/>
      <c r="C448" s="20"/>
      <c r="D448" s="20"/>
      <c r="E448" s="20"/>
      <c r="F448" s="20"/>
      <c r="G448" s="20"/>
      <c r="H448" s="20"/>
      <c r="I448" s="20"/>
      <c r="J448" s="20"/>
      <c r="K448" s="20"/>
      <c r="L448" s="20"/>
      <c r="M448" s="20"/>
      <c r="N448" s="20"/>
      <c r="O448" s="20"/>
      <c r="P448" s="20"/>
    </row>
    <row r="449" spans="1:16" x14ac:dyDescent="0.2">
      <c r="A449" s="20"/>
      <c r="B449" s="22"/>
      <c r="C449" s="20"/>
      <c r="D449" s="20"/>
      <c r="E449" s="20"/>
      <c r="F449" s="20"/>
      <c r="G449" s="20"/>
      <c r="H449" s="20"/>
      <c r="I449" s="20"/>
      <c r="J449" s="20"/>
      <c r="K449" s="20"/>
      <c r="L449" s="20"/>
      <c r="M449" s="20"/>
      <c r="N449" s="20"/>
      <c r="O449" s="20"/>
      <c r="P449" s="20"/>
    </row>
    <row r="450" spans="1:16" x14ac:dyDescent="0.2">
      <c r="A450" s="20"/>
      <c r="B450" s="22"/>
      <c r="C450" s="20"/>
      <c r="D450" s="20"/>
      <c r="E450" s="20"/>
      <c r="F450" s="20"/>
      <c r="G450" s="20"/>
      <c r="H450" s="20"/>
      <c r="I450" s="20"/>
      <c r="J450" s="20"/>
      <c r="K450" s="20"/>
      <c r="L450" s="20"/>
      <c r="M450" s="20"/>
      <c r="N450" s="20"/>
      <c r="O450" s="20"/>
      <c r="P450" s="20"/>
    </row>
    <row r="451" spans="1:16" x14ac:dyDescent="0.2">
      <c r="A451" s="20"/>
      <c r="B451" s="22"/>
      <c r="C451" s="20"/>
      <c r="D451" s="20"/>
      <c r="E451" s="20"/>
      <c r="F451" s="20"/>
      <c r="G451" s="20"/>
      <c r="H451" s="20"/>
      <c r="I451" s="20"/>
      <c r="J451" s="20"/>
      <c r="K451" s="20"/>
      <c r="L451" s="20"/>
      <c r="M451" s="20"/>
      <c r="N451" s="20"/>
      <c r="O451" s="20"/>
      <c r="P451" s="20"/>
    </row>
    <row r="452" spans="1:16" x14ac:dyDescent="0.2">
      <c r="A452" s="20"/>
      <c r="B452" s="22"/>
      <c r="C452" s="20"/>
      <c r="D452" s="20"/>
      <c r="E452" s="20"/>
      <c r="F452" s="20"/>
      <c r="G452" s="20"/>
      <c r="H452" s="20"/>
      <c r="I452" s="20"/>
      <c r="J452" s="20"/>
      <c r="K452" s="20"/>
      <c r="L452" s="20"/>
      <c r="M452" s="20"/>
      <c r="N452" s="20"/>
      <c r="O452" s="20"/>
      <c r="P452" s="20"/>
    </row>
    <row r="453" spans="1:16" x14ac:dyDescent="0.2">
      <c r="A453" s="20"/>
      <c r="B453" s="22"/>
      <c r="C453" s="20"/>
      <c r="D453" s="20"/>
      <c r="E453" s="20"/>
      <c r="F453" s="20"/>
      <c r="G453" s="20"/>
      <c r="H453" s="20"/>
      <c r="I453" s="20"/>
      <c r="J453" s="20"/>
      <c r="K453" s="20"/>
      <c r="L453" s="20"/>
      <c r="M453" s="20"/>
      <c r="N453" s="20"/>
      <c r="O453" s="20"/>
      <c r="P453" s="20"/>
    </row>
    <row r="454" spans="1:16" x14ac:dyDescent="0.2">
      <c r="A454" s="20"/>
      <c r="B454" s="22"/>
      <c r="C454" s="20"/>
      <c r="D454" s="20"/>
      <c r="E454" s="20"/>
      <c r="F454" s="20"/>
      <c r="G454" s="20"/>
      <c r="H454" s="20"/>
      <c r="I454" s="20"/>
      <c r="J454" s="20"/>
      <c r="K454" s="20"/>
      <c r="L454" s="20"/>
      <c r="M454" s="20"/>
      <c r="N454" s="20"/>
      <c r="O454" s="20"/>
      <c r="P454" s="20"/>
    </row>
    <row r="455" spans="1:16" x14ac:dyDescent="0.2">
      <c r="A455" s="20"/>
      <c r="B455" s="22"/>
      <c r="C455" s="20"/>
      <c r="D455" s="20"/>
      <c r="E455" s="20"/>
      <c r="F455" s="20"/>
      <c r="G455" s="20"/>
      <c r="H455" s="20"/>
      <c r="I455" s="20"/>
      <c r="J455" s="20"/>
      <c r="K455" s="20"/>
      <c r="L455" s="20"/>
      <c r="M455" s="20"/>
      <c r="N455" s="20"/>
      <c r="O455" s="20"/>
      <c r="P455" s="20"/>
    </row>
    <row r="456" spans="1:16" x14ac:dyDescent="0.2">
      <c r="A456" s="20"/>
      <c r="B456" s="22"/>
      <c r="C456" s="20"/>
      <c r="D456" s="20"/>
      <c r="E456" s="20"/>
      <c r="F456" s="20"/>
      <c r="G456" s="20"/>
      <c r="H456" s="20"/>
      <c r="I456" s="20"/>
      <c r="J456" s="20"/>
      <c r="K456" s="20"/>
      <c r="L456" s="20"/>
      <c r="M456" s="20"/>
      <c r="N456" s="20"/>
      <c r="O456" s="20"/>
      <c r="P456" s="20"/>
    </row>
    <row r="457" spans="1:16" x14ac:dyDescent="0.2">
      <c r="A457" s="20"/>
      <c r="B457" s="22"/>
      <c r="C457" s="20"/>
      <c r="D457" s="20"/>
      <c r="E457" s="20"/>
      <c r="F457" s="20"/>
      <c r="G457" s="20"/>
      <c r="H457" s="20"/>
      <c r="I457" s="20"/>
      <c r="J457" s="20"/>
      <c r="K457" s="20"/>
      <c r="L457" s="20"/>
      <c r="M457" s="20"/>
      <c r="N457" s="20"/>
      <c r="O457" s="20"/>
      <c r="P457" s="20"/>
    </row>
    <row r="458" spans="1:16" x14ac:dyDescent="0.2">
      <c r="A458" s="20"/>
      <c r="B458" s="22"/>
      <c r="C458" s="20"/>
      <c r="D458" s="20"/>
      <c r="E458" s="20"/>
      <c r="F458" s="20"/>
      <c r="G458" s="20"/>
      <c r="H458" s="20"/>
      <c r="I458" s="20"/>
      <c r="J458" s="20"/>
      <c r="K458" s="20"/>
      <c r="L458" s="20"/>
      <c r="M458" s="20"/>
      <c r="N458" s="20"/>
      <c r="O458" s="20"/>
      <c r="P458" s="20"/>
    </row>
    <row r="459" spans="1:16" x14ac:dyDescent="0.2">
      <c r="A459" s="20"/>
      <c r="B459" s="22"/>
      <c r="C459" s="20"/>
      <c r="D459" s="20"/>
      <c r="E459" s="20"/>
      <c r="F459" s="20"/>
      <c r="G459" s="20"/>
      <c r="H459" s="20"/>
      <c r="I459" s="20"/>
      <c r="J459" s="20"/>
      <c r="K459" s="20"/>
      <c r="L459" s="20"/>
      <c r="M459" s="20"/>
      <c r="N459" s="20"/>
      <c r="O459" s="20"/>
      <c r="P459" s="20"/>
    </row>
    <row r="460" spans="1:16" x14ac:dyDescent="0.2">
      <c r="A460" s="20"/>
      <c r="B460" s="22"/>
      <c r="C460" s="20"/>
      <c r="D460" s="20"/>
      <c r="E460" s="20"/>
      <c r="F460" s="20"/>
      <c r="G460" s="20"/>
      <c r="H460" s="20"/>
      <c r="I460" s="20"/>
      <c r="J460" s="20"/>
      <c r="K460" s="20"/>
      <c r="L460" s="20"/>
      <c r="M460" s="20"/>
      <c r="N460" s="20"/>
      <c r="O460" s="20"/>
      <c r="P460" s="20"/>
    </row>
    <row r="461" spans="1:16" x14ac:dyDescent="0.2">
      <c r="A461" s="20"/>
      <c r="B461" s="22"/>
      <c r="C461" s="20"/>
      <c r="D461" s="20"/>
      <c r="E461" s="20"/>
      <c r="F461" s="20"/>
      <c r="G461" s="20"/>
      <c r="H461" s="20"/>
      <c r="I461" s="20"/>
      <c r="J461" s="20"/>
      <c r="K461" s="20"/>
      <c r="L461" s="20"/>
      <c r="M461" s="20"/>
      <c r="N461" s="20"/>
      <c r="O461" s="20"/>
      <c r="P461" s="20"/>
    </row>
    <row r="462" spans="1:16" x14ac:dyDescent="0.2">
      <c r="A462" s="20"/>
      <c r="B462" s="22"/>
      <c r="C462" s="20"/>
      <c r="D462" s="20"/>
      <c r="E462" s="20"/>
      <c r="F462" s="20"/>
      <c r="G462" s="20"/>
      <c r="H462" s="20"/>
      <c r="I462" s="20"/>
      <c r="J462" s="20"/>
      <c r="K462" s="20"/>
      <c r="L462" s="20"/>
      <c r="M462" s="20"/>
      <c r="N462" s="20"/>
      <c r="O462" s="20"/>
      <c r="P462" s="20"/>
    </row>
    <row r="463" spans="1:16" x14ac:dyDescent="0.2">
      <c r="A463" s="20"/>
      <c r="B463" s="22"/>
      <c r="C463" s="20"/>
      <c r="D463" s="20"/>
      <c r="E463" s="20"/>
      <c r="F463" s="20"/>
      <c r="G463" s="20"/>
      <c r="H463" s="20"/>
      <c r="I463" s="20"/>
      <c r="J463" s="20"/>
      <c r="K463" s="20"/>
      <c r="L463" s="20"/>
      <c r="M463" s="20"/>
      <c r="N463" s="20"/>
      <c r="O463" s="20"/>
      <c r="P463" s="20"/>
    </row>
    <row r="464" spans="1:16" x14ac:dyDescent="0.2">
      <c r="A464" s="20"/>
      <c r="B464" s="22"/>
      <c r="C464" s="20"/>
      <c r="D464" s="20"/>
      <c r="E464" s="20"/>
      <c r="F464" s="20"/>
      <c r="G464" s="20"/>
      <c r="H464" s="20"/>
      <c r="I464" s="20"/>
      <c r="J464" s="20"/>
      <c r="K464" s="20"/>
      <c r="L464" s="20"/>
      <c r="M464" s="20"/>
      <c r="N464" s="20"/>
      <c r="O464" s="20"/>
      <c r="P464" s="20"/>
    </row>
    <row r="465" spans="1:16" x14ac:dyDescent="0.2">
      <c r="A465" s="20"/>
      <c r="B465" s="22"/>
      <c r="C465" s="20"/>
      <c r="D465" s="20"/>
      <c r="E465" s="20"/>
      <c r="F465" s="20"/>
      <c r="G465" s="20"/>
      <c r="H465" s="20"/>
      <c r="I465" s="20"/>
      <c r="J465" s="20"/>
      <c r="K465" s="20"/>
      <c r="L465" s="20"/>
      <c r="M465" s="20"/>
      <c r="N465" s="20"/>
      <c r="O465" s="20"/>
      <c r="P465" s="20"/>
    </row>
    <row r="466" spans="1:16" x14ac:dyDescent="0.2">
      <c r="A466" s="20"/>
      <c r="B466" s="22"/>
      <c r="C466" s="20"/>
      <c r="D466" s="20"/>
      <c r="E466" s="20"/>
      <c r="F466" s="20"/>
      <c r="G466" s="20"/>
      <c r="H466" s="20"/>
      <c r="I466" s="20"/>
      <c r="J466" s="20"/>
      <c r="K466" s="20"/>
      <c r="L466" s="20"/>
      <c r="M466" s="20"/>
      <c r="N466" s="20"/>
      <c r="O466" s="20"/>
      <c r="P466" s="20"/>
    </row>
    <row r="467" spans="1:16" x14ac:dyDescent="0.2">
      <c r="A467" s="20"/>
      <c r="B467" s="22"/>
      <c r="C467" s="20"/>
      <c r="D467" s="20"/>
      <c r="E467" s="20"/>
      <c r="F467" s="20"/>
      <c r="G467" s="20"/>
      <c r="H467" s="20"/>
      <c r="I467" s="20"/>
      <c r="J467" s="20"/>
      <c r="K467" s="20"/>
      <c r="L467" s="20"/>
      <c r="M467" s="20"/>
      <c r="N467" s="20"/>
      <c r="O467" s="20"/>
      <c r="P467" s="20"/>
    </row>
    <row r="468" spans="1:16" x14ac:dyDescent="0.2">
      <c r="A468" s="20"/>
      <c r="B468" s="22"/>
      <c r="C468" s="20"/>
      <c r="D468" s="20"/>
      <c r="E468" s="20"/>
      <c r="F468" s="20"/>
      <c r="G468" s="20"/>
      <c r="H468" s="20"/>
      <c r="I468" s="20"/>
      <c r="J468" s="20"/>
      <c r="K468" s="20"/>
      <c r="L468" s="20"/>
      <c r="M468" s="20"/>
      <c r="N468" s="20"/>
      <c r="O468" s="20"/>
      <c r="P468" s="20"/>
    </row>
    <row r="469" spans="1:16" x14ac:dyDescent="0.2">
      <c r="A469" s="20"/>
      <c r="B469" s="22"/>
      <c r="C469" s="20"/>
      <c r="D469" s="20"/>
      <c r="E469" s="20"/>
      <c r="F469" s="20"/>
      <c r="G469" s="20"/>
      <c r="H469" s="20"/>
      <c r="I469" s="20"/>
      <c r="J469" s="20"/>
      <c r="K469" s="20"/>
      <c r="L469" s="20"/>
      <c r="M469" s="20"/>
      <c r="N469" s="20"/>
      <c r="O469" s="20"/>
      <c r="P469" s="20"/>
    </row>
    <row r="470" spans="1:16" x14ac:dyDescent="0.2">
      <c r="A470" s="20"/>
      <c r="B470" s="22"/>
      <c r="C470" s="20"/>
      <c r="D470" s="20"/>
      <c r="E470" s="20"/>
      <c r="F470" s="20"/>
      <c r="G470" s="20"/>
      <c r="H470" s="20"/>
      <c r="I470" s="20"/>
      <c r="J470" s="20"/>
      <c r="K470" s="20"/>
      <c r="L470" s="20"/>
      <c r="M470" s="20"/>
      <c r="N470" s="20"/>
      <c r="O470" s="20"/>
      <c r="P470" s="20"/>
    </row>
    <row r="471" spans="1:16" x14ac:dyDescent="0.2">
      <c r="A471" s="20"/>
      <c r="B471" s="22"/>
      <c r="C471" s="20"/>
      <c r="D471" s="20"/>
      <c r="E471" s="20"/>
      <c r="F471" s="20"/>
      <c r="G471" s="20"/>
      <c r="H471" s="20"/>
      <c r="I471" s="20"/>
      <c r="J471" s="20"/>
      <c r="K471" s="20"/>
      <c r="L471" s="20"/>
      <c r="M471" s="20"/>
      <c r="N471" s="20"/>
      <c r="O471" s="20"/>
      <c r="P471" s="20"/>
    </row>
    <row r="472" spans="1:16" x14ac:dyDescent="0.2">
      <c r="A472" s="20"/>
      <c r="B472" s="22"/>
      <c r="C472" s="20"/>
      <c r="D472" s="20"/>
      <c r="E472" s="20"/>
      <c r="F472" s="20"/>
      <c r="G472" s="20"/>
      <c r="H472" s="20"/>
      <c r="I472" s="20"/>
      <c r="J472" s="20"/>
      <c r="K472" s="20"/>
      <c r="L472" s="20"/>
      <c r="M472" s="20"/>
      <c r="N472" s="20"/>
      <c r="O472" s="20"/>
      <c r="P472" s="20"/>
    </row>
    <row r="473" spans="1:16" x14ac:dyDescent="0.2">
      <c r="A473" s="20"/>
      <c r="B473" s="22"/>
      <c r="C473" s="20"/>
      <c r="D473" s="20"/>
      <c r="E473" s="20"/>
      <c r="F473" s="20"/>
      <c r="G473" s="20"/>
      <c r="H473" s="20"/>
      <c r="I473" s="20"/>
      <c r="J473" s="20"/>
      <c r="K473" s="20"/>
      <c r="L473" s="20"/>
      <c r="M473" s="20"/>
      <c r="N473" s="20"/>
      <c r="O473" s="20"/>
      <c r="P473" s="20"/>
    </row>
    <row r="474" spans="1:16" x14ac:dyDescent="0.2">
      <c r="A474" s="20"/>
      <c r="B474" s="22"/>
      <c r="C474" s="20"/>
      <c r="D474" s="20"/>
      <c r="E474" s="20"/>
      <c r="F474" s="20"/>
      <c r="G474" s="20"/>
      <c r="H474" s="20"/>
      <c r="I474" s="20"/>
      <c r="J474" s="20"/>
      <c r="K474" s="20"/>
      <c r="L474" s="20"/>
      <c r="M474" s="20"/>
      <c r="N474" s="20"/>
      <c r="O474" s="20"/>
      <c r="P474" s="20"/>
    </row>
    <row r="475" spans="1:16" x14ac:dyDescent="0.2">
      <c r="A475" s="20"/>
      <c r="B475" s="22"/>
      <c r="C475" s="20"/>
      <c r="D475" s="20"/>
      <c r="E475" s="20"/>
      <c r="F475" s="20"/>
      <c r="G475" s="20"/>
      <c r="H475" s="20"/>
      <c r="I475" s="20"/>
      <c r="J475" s="20"/>
      <c r="K475" s="20"/>
      <c r="L475" s="20"/>
      <c r="M475" s="20"/>
      <c r="N475" s="20"/>
      <c r="O475" s="20"/>
      <c r="P475" s="20"/>
    </row>
    <row r="476" spans="1:16" x14ac:dyDescent="0.2">
      <c r="A476" s="20"/>
      <c r="B476" s="22"/>
      <c r="C476" s="20"/>
      <c r="D476" s="20"/>
      <c r="E476" s="20"/>
      <c r="F476" s="20"/>
      <c r="G476" s="20"/>
      <c r="H476" s="20"/>
      <c r="I476" s="20"/>
      <c r="J476" s="20"/>
      <c r="K476" s="20"/>
      <c r="L476" s="20"/>
      <c r="M476" s="20"/>
      <c r="N476" s="20"/>
      <c r="O476" s="20"/>
      <c r="P476" s="20"/>
    </row>
    <row r="477" spans="1:16" x14ac:dyDescent="0.2">
      <c r="A477" s="20"/>
      <c r="B477" s="22"/>
      <c r="C477" s="20"/>
      <c r="D477" s="20"/>
      <c r="E477" s="20"/>
      <c r="F477" s="20"/>
      <c r="G477" s="20"/>
      <c r="H477" s="20"/>
      <c r="I477" s="20"/>
      <c r="J477" s="20"/>
      <c r="K477" s="20"/>
      <c r="L477" s="20"/>
      <c r="M477" s="20"/>
      <c r="N477" s="20"/>
      <c r="O477" s="20"/>
      <c r="P477" s="20"/>
    </row>
    <row r="478" spans="1:16" x14ac:dyDescent="0.2">
      <c r="A478" s="20"/>
      <c r="B478" s="22"/>
      <c r="C478" s="20"/>
      <c r="D478" s="20"/>
      <c r="E478" s="20"/>
      <c r="F478" s="20"/>
      <c r="G478" s="20"/>
      <c r="H478" s="20"/>
      <c r="I478" s="20"/>
      <c r="J478" s="20"/>
      <c r="K478" s="20"/>
      <c r="L478" s="20"/>
      <c r="M478" s="20"/>
      <c r="N478" s="20"/>
      <c r="O478" s="20"/>
      <c r="P478" s="20"/>
    </row>
    <row r="479" spans="1:16" x14ac:dyDescent="0.2">
      <c r="A479" s="20"/>
      <c r="B479" s="22"/>
      <c r="C479" s="20"/>
      <c r="D479" s="20"/>
      <c r="E479" s="20"/>
      <c r="F479" s="20"/>
      <c r="G479" s="20"/>
      <c r="H479" s="20"/>
      <c r="I479" s="20"/>
      <c r="J479" s="20"/>
      <c r="K479" s="20"/>
      <c r="L479" s="20"/>
      <c r="M479" s="20"/>
      <c r="N479" s="20"/>
      <c r="O479" s="20"/>
      <c r="P479" s="20"/>
    </row>
    <row r="480" spans="1:16" x14ac:dyDescent="0.2">
      <c r="A480" s="20"/>
      <c r="B480" s="22"/>
      <c r="C480" s="20"/>
      <c r="D480" s="20"/>
      <c r="E480" s="20"/>
      <c r="F480" s="20"/>
      <c r="G480" s="20"/>
      <c r="H480" s="20"/>
      <c r="I480" s="20"/>
      <c r="J480" s="20"/>
      <c r="K480" s="20"/>
      <c r="L480" s="20"/>
      <c r="M480" s="20"/>
      <c r="N480" s="20"/>
      <c r="O480" s="20"/>
      <c r="P480" s="20"/>
    </row>
    <row r="481" spans="1:16" x14ac:dyDescent="0.2">
      <c r="A481" s="20"/>
      <c r="B481" s="22"/>
      <c r="C481" s="20"/>
      <c r="D481" s="20"/>
      <c r="E481" s="20"/>
      <c r="F481" s="20"/>
      <c r="G481" s="20"/>
      <c r="H481" s="20"/>
      <c r="I481" s="20"/>
      <c r="J481" s="20"/>
      <c r="K481" s="20"/>
      <c r="L481" s="20"/>
      <c r="M481" s="20"/>
      <c r="N481" s="20"/>
      <c r="O481" s="20"/>
      <c r="P481" s="20"/>
    </row>
    <row r="482" spans="1:16" x14ac:dyDescent="0.2">
      <c r="A482" s="20"/>
      <c r="B482" s="22"/>
      <c r="C482" s="20"/>
      <c r="D482" s="20"/>
      <c r="E482" s="20"/>
      <c r="F482" s="20"/>
      <c r="G482" s="20"/>
      <c r="H482" s="20"/>
      <c r="I482" s="20"/>
      <c r="J482" s="20"/>
      <c r="K482" s="20"/>
      <c r="L482" s="20"/>
      <c r="M482" s="20"/>
      <c r="N482" s="20"/>
      <c r="O482" s="20"/>
      <c r="P482" s="20"/>
    </row>
    <row r="483" spans="1:16" x14ac:dyDescent="0.2">
      <c r="A483" s="20"/>
      <c r="B483" s="22"/>
      <c r="C483" s="20"/>
      <c r="D483" s="20"/>
      <c r="E483" s="20"/>
      <c r="F483" s="20"/>
      <c r="G483" s="20"/>
      <c r="H483" s="20"/>
      <c r="I483" s="20"/>
      <c r="J483" s="20"/>
      <c r="K483" s="20"/>
      <c r="L483" s="20"/>
      <c r="M483" s="20"/>
      <c r="N483" s="20"/>
      <c r="O483" s="20"/>
      <c r="P483" s="20"/>
    </row>
    <row r="484" spans="1:16" x14ac:dyDescent="0.2">
      <c r="A484" s="20"/>
      <c r="B484" s="22"/>
      <c r="C484" s="20"/>
      <c r="D484" s="20"/>
      <c r="E484" s="20"/>
      <c r="F484" s="20"/>
      <c r="G484" s="20"/>
      <c r="H484" s="20"/>
      <c r="I484" s="20"/>
      <c r="J484" s="20"/>
      <c r="K484" s="20"/>
      <c r="L484" s="20"/>
      <c r="M484" s="20"/>
      <c r="N484" s="20"/>
      <c r="O484" s="20"/>
      <c r="P484" s="20"/>
    </row>
    <row r="485" spans="1:16" x14ac:dyDescent="0.2">
      <c r="A485" s="20"/>
      <c r="B485" s="22"/>
      <c r="C485" s="20"/>
      <c r="D485" s="20"/>
      <c r="E485" s="20"/>
      <c r="F485" s="20"/>
      <c r="G485" s="20"/>
      <c r="H485" s="20"/>
      <c r="I485" s="20"/>
      <c r="J485" s="20"/>
      <c r="K485" s="20"/>
      <c r="L485" s="20"/>
      <c r="M485" s="20"/>
      <c r="N485" s="20"/>
      <c r="O485" s="20"/>
      <c r="P485" s="20"/>
    </row>
    <row r="486" spans="1:16" x14ac:dyDescent="0.2">
      <c r="A486" s="20"/>
      <c r="B486" s="22"/>
      <c r="C486" s="20"/>
      <c r="D486" s="20"/>
      <c r="E486" s="20"/>
      <c r="F486" s="20"/>
      <c r="G486" s="20"/>
      <c r="H486" s="20"/>
      <c r="I486" s="20"/>
      <c r="J486" s="20"/>
      <c r="K486" s="20"/>
      <c r="L486" s="20"/>
      <c r="M486" s="20"/>
      <c r="N486" s="20"/>
      <c r="O486" s="20"/>
      <c r="P486" s="20"/>
    </row>
    <row r="487" spans="1:16" x14ac:dyDescent="0.2">
      <c r="A487" s="20"/>
      <c r="B487" s="22"/>
      <c r="C487" s="20"/>
      <c r="D487" s="20"/>
      <c r="E487" s="20"/>
      <c r="F487" s="20"/>
      <c r="G487" s="20"/>
      <c r="H487" s="20"/>
      <c r="I487" s="20"/>
      <c r="J487" s="20"/>
      <c r="K487" s="20"/>
      <c r="L487" s="20"/>
      <c r="M487" s="20"/>
      <c r="N487" s="20"/>
      <c r="O487" s="20"/>
      <c r="P487" s="20"/>
    </row>
    <row r="488" spans="1:16" x14ac:dyDescent="0.2">
      <c r="A488" s="20"/>
      <c r="B488" s="22"/>
      <c r="C488" s="20"/>
      <c r="D488" s="20"/>
      <c r="E488" s="20"/>
      <c r="F488" s="20"/>
      <c r="G488" s="20"/>
      <c r="H488" s="20"/>
      <c r="I488" s="20"/>
      <c r="J488" s="20"/>
      <c r="K488" s="20"/>
      <c r="L488" s="20"/>
      <c r="M488" s="20"/>
      <c r="N488" s="20"/>
      <c r="O488" s="20"/>
      <c r="P488" s="20"/>
    </row>
    <row r="489" spans="1:16" x14ac:dyDescent="0.2">
      <c r="A489" s="20"/>
      <c r="B489" s="22"/>
      <c r="C489" s="20"/>
      <c r="D489" s="20"/>
      <c r="E489" s="20"/>
      <c r="F489" s="20"/>
      <c r="G489" s="20"/>
      <c r="H489" s="20"/>
      <c r="I489" s="20"/>
      <c r="J489" s="20"/>
      <c r="K489" s="20"/>
      <c r="L489" s="20"/>
      <c r="M489" s="20"/>
      <c r="N489" s="20"/>
      <c r="O489" s="20"/>
      <c r="P489" s="20"/>
    </row>
    <row r="490" spans="1:16" x14ac:dyDescent="0.2">
      <c r="A490" s="20"/>
      <c r="B490" s="22"/>
      <c r="C490" s="20"/>
      <c r="D490" s="20"/>
      <c r="E490" s="20"/>
      <c r="F490" s="20"/>
      <c r="G490" s="20"/>
      <c r="H490" s="20"/>
      <c r="I490" s="20"/>
      <c r="J490" s="20"/>
      <c r="K490" s="20"/>
      <c r="L490" s="20"/>
      <c r="M490" s="20"/>
      <c r="N490" s="20"/>
      <c r="O490" s="20"/>
      <c r="P490" s="20"/>
    </row>
    <row r="491" spans="1:16" x14ac:dyDescent="0.2">
      <c r="A491" s="20"/>
      <c r="B491" s="22"/>
      <c r="C491" s="20"/>
      <c r="D491" s="20"/>
      <c r="E491" s="20"/>
      <c r="F491" s="20"/>
      <c r="G491" s="20"/>
      <c r="H491" s="20"/>
      <c r="I491" s="20"/>
      <c r="J491" s="20"/>
      <c r="K491" s="20"/>
      <c r="L491" s="20"/>
      <c r="M491" s="20"/>
      <c r="N491" s="20"/>
      <c r="O491" s="20"/>
      <c r="P491" s="20"/>
    </row>
    <row r="492" spans="1:16" x14ac:dyDescent="0.2">
      <c r="A492" s="20"/>
      <c r="B492" s="22"/>
      <c r="C492" s="20"/>
      <c r="D492" s="20"/>
      <c r="E492" s="20"/>
      <c r="F492" s="20"/>
      <c r="G492" s="20"/>
      <c r="H492" s="20"/>
      <c r="I492" s="20"/>
      <c r="J492" s="20"/>
      <c r="K492" s="20"/>
      <c r="L492" s="20"/>
      <c r="M492" s="20"/>
      <c r="N492" s="20"/>
      <c r="O492" s="20"/>
      <c r="P492" s="20"/>
    </row>
    <row r="493" spans="1:16" x14ac:dyDescent="0.2">
      <c r="A493" s="20"/>
      <c r="B493" s="22"/>
      <c r="C493" s="20"/>
      <c r="D493" s="20"/>
      <c r="E493" s="20"/>
      <c r="F493" s="20"/>
      <c r="G493" s="20"/>
      <c r="H493" s="20"/>
      <c r="I493" s="20"/>
      <c r="J493" s="20"/>
      <c r="K493" s="20"/>
      <c r="L493" s="20"/>
      <c r="M493" s="20"/>
      <c r="N493" s="20"/>
      <c r="O493" s="20"/>
      <c r="P493" s="20"/>
    </row>
    <row r="494" spans="1:16" x14ac:dyDescent="0.2">
      <c r="A494" s="20"/>
      <c r="B494" s="22"/>
      <c r="C494" s="20"/>
      <c r="D494" s="20"/>
      <c r="E494" s="20"/>
      <c r="F494" s="20"/>
      <c r="G494" s="20"/>
      <c r="H494" s="20"/>
      <c r="I494" s="20"/>
      <c r="J494" s="20"/>
      <c r="K494" s="20"/>
      <c r="L494" s="20"/>
      <c r="M494" s="20"/>
      <c r="N494" s="20"/>
      <c r="O494" s="20"/>
      <c r="P494" s="20"/>
    </row>
    <row r="495" spans="1:16" x14ac:dyDescent="0.2">
      <c r="A495" s="20"/>
      <c r="B495" s="22"/>
      <c r="C495" s="20"/>
      <c r="D495" s="20"/>
      <c r="E495" s="20"/>
      <c r="F495" s="20"/>
      <c r="G495" s="20"/>
      <c r="H495" s="20"/>
      <c r="I495" s="20"/>
      <c r="J495" s="20"/>
      <c r="K495" s="20"/>
      <c r="L495" s="20"/>
      <c r="M495" s="20"/>
      <c r="N495" s="20"/>
      <c r="O495" s="20"/>
      <c r="P495" s="20"/>
    </row>
    <row r="496" spans="1:16" x14ac:dyDescent="0.2">
      <c r="A496" s="20"/>
      <c r="B496" s="22"/>
      <c r="C496" s="20"/>
      <c r="D496" s="20"/>
      <c r="E496" s="20"/>
      <c r="F496" s="20"/>
      <c r="G496" s="20"/>
      <c r="H496" s="20"/>
      <c r="I496" s="20"/>
      <c r="J496" s="20"/>
      <c r="K496" s="20"/>
      <c r="L496" s="20"/>
      <c r="M496" s="20"/>
      <c r="N496" s="20"/>
      <c r="O496" s="20"/>
      <c r="P496" s="20"/>
    </row>
    <row r="497" spans="1:16" x14ac:dyDescent="0.2">
      <c r="A497" s="20"/>
      <c r="B497" s="22"/>
      <c r="C497" s="20"/>
      <c r="D497" s="20"/>
      <c r="E497" s="20"/>
      <c r="F497" s="20"/>
      <c r="G497" s="20"/>
      <c r="H497" s="20"/>
      <c r="I497" s="20"/>
      <c r="J497" s="20"/>
      <c r="K497" s="20"/>
      <c r="L497" s="20"/>
      <c r="M497" s="20"/>
      <c r="N497" s="20"/>
      <c r="O497" s="20"/>
      <c r="P497" s="20"/>
    </row>
    <row r="498" spans="1:16" x14ac:dyDescent="0.2">
      <c r="A498" s="20"/>
      <c r="B498" s="22"/>
      <c r="C498" s="20"/>
      <c r="D498" s="20"/>
      <c r="E498" s="20"/>
      <c r="F498" s="20"/>
      <c r="G498" s="20"/>
      <c r="H498" s="20"/>
      <c r="I498" s="20"/>
      <c r="J498" s="20"/>
      <c r="K498" s="20"/>
      <c r="L498" s="20"/>
      <c r="M498" s="20"/>
      <c r="N498" s="20"/>
      <c r="O498" s="20"/>
      <c r="P498" s="20"/>
    </row>
    <row r="499" spans="1:16" x14ac:dyDescent="0.2">
      <c r="A499" s="20"/>
      <c r="B499" s="22"/>
      <c r="C499" s="20"/>
      <c r="D499" s="20"/>
      <c r="E499" s="20"/>
      <c r="F499" s="20"/>
      <c r="G499" s="20"/>
      <c r="H499" s="20"/>
      <c r="I499" s="20"/>
      <c r="J499" s="20"/>
      <c r="K499" s="20"/>
      <c r="L499" s="20"/>
      <c r="M499" s="20"/>
      <c r="N499" s="20"/>
      <c r="O499" s="20"/>
      <c r="P499" s="20"/>
    </row>
    <row r="500" spans="1:16" x14ac:dyDescent="0.2">
      <c r="A500" s="20"/>
      <c r="B500" s="22"/>
      <c r="C500" s="20"/>
      <c r="D500" s="20"/>
      <c r="E500" s="20"/>
      <c r="F500" s="20"/>
      <c r="G500" s="20"/>
      <c r="H500" s="20"/>
      <c r="I500" s="20"/>
      <c r="J500" s="20"/>
      <c r="K500" s="20"/>
      <c r="L500" s="20"/>
      <c r="M500" s="20"/>
      <c r="N500" s="20"/>
      <c r="O500" s="20"/>
      <c r="P500" s="20"/>
    </row>
    <row r="501" spans="1:16" x14ac:dyDescent="0.2">
      <c r="A501" s="20"/>
      <c r="B501" s="22"/>
      <c r="C501" s="20"/>
      <c r="D501" s="20"/>
      <c r="E501" s="20"/>
      <c r="F501" s="20"/>
      <c r="G501" s="20"/>
      <c r="H501" s="20"/>
      <c r="I501" s="20"/>
      <c r="J501" s="20"/>
      <c r="K501" s="20"/>
      <c r="L501" s="20"/>
      <c r="M501" s="20"/>
      <c r="N501" s="20"/>
      <c r="O501" s="20"/>
      <c r="P501" s="20"/>
    </row>
    <row r="502" spans="1:16" x14ac:dyDescent="0.2">
      <c r="A502" s="20"/>
      <c r="B502" s="22"/>
      <c r="C502" s="20"/>
      <c r="D502" s="20"/>
      <c r="E502" s="20"/>
      <c r="F502" s="20"/>
      <c r="G502" s="20"/>
      <c r="H502" s="20"/>
      <c r="I502" s="20"/>
      <c r="J502" s="20"/>
      <c r="K502" s="20"/>
      <c r="L502" s="20"/>
      <c r="M502" s="20"/>
      <c r="N502" s="20"/>
      <c r="O502" s="20"/>
      <c r="P502" s="20"/>
    </row>
    <row r="503" spans="1:16" x14ac:dyDescent="0.2">
      <c r="A503" s="20"/>
      <c r="B503" s="22"/>
      <c r="C503" s="20"/>
      <c r="D503" s="20"/>
      <c r="E503" s="20"/>
      <c r="F503" s="20"/>
      <c r="G503" s="20"/>
      <c r="H503" s="20"/>
      <c r="I503" s="20"/>
      <c r="J503" s="20"/>
      <c r="K503" s="20"/>
      <c r="L503" s="20"/>
      <c r="M503" s="20"/>
      <c r="N503" s="20"/>
      <c r="O503" s="20"/>
      <c r="P503" s="20"/>
    </row>
    <row r="504" spans="1:16" x14ac:dyDescent="0.2">
      <c r="A504" s="20"/>
      <c r="B504" s="22"/>
      <c r="C504" s="20"/>
      <c r="D504" s="20"/>
      <c r="E504" s="20"/>
      <c r="F504" s="20"/>
      <c r="G504" s="20"/>
      <c r="H504" s="20"/>
      <c r="I504" s="20"/>
      <c r="J504" s="20"/>
      <c r="K504" s="20"/>
      <c r="L504" s="20"/>
      <c r="M504" s="20"/>
      <c r="N504" s="20"/>
      <c r="O504" s="20"/>
      <c r="P504" s="20"/>
    </row>
    <row r="505" spans="1:16" x14ac:dyDescent="0.2">
      <c r="A505" s="20"/>
      <c r="B505" s="22"/>
      <c r="C505" s="20"/>
      <c r="D505" s="20"/>
      <c r="E505" s="20"/>
      <c r="F505" s="20"/>
      <c r="G505" s="20"/>
      <c r="H505" s="20"/>
      <c r="I505" s="20"/>
      <c r="J505" s="20"/>
      <c r="K505" s="20"/>
      <c r="L505" s="20"/>
      <c r="M505" s="20"/>
      <c r="N505" s="20"/>
      <c r="O505" s="20"/>
      <c r="P505" s="20"/>
    </row>
    <row r="506" spans="1:16" x14ac:dyDescent="0.2">
      <c r="A506" s="20"/>
      <c r="B506" s="22"/>
      <c r="C506" s="20"/>
      <c r="D506" s="20"/>
      <c r="E506" s="20"/>
      <c r="F506" s="20"/>
      <c r="G506" s="20"/>
      <c r="H506" s="20"/>
      <c r="I506" s="20"/>
      <c r="J506" s="20"/>
      <c r="K506" s="20"/>
      <c r="L506" s="20"/>
      <c r="M506" s="20"/>
      <c r="N506" s="20"/>
      <c r="O506" s="20"/>
      <c r="P506" s="20"/>
    </row>
    <row r="507" spans="1:16" x14ac:dyDescent="0.2">
      <c r="A507" s="20"/>
      <c r="B507" s="22"/>
      <c r="C507" s="20"/>
      <c r="D507" s="20"/>
      <c r="E507" s="20"/>
      <c r="F507" s="20"/>
      <c r="G507" s="20"/>
      <c r="H507" s="20"/>
      <c r="I507" s="20"/>
      <c r="J507" s="20"/>
      <c r="K507" s="20"/>
      <c r="L507" s="20"/>
      <c r="M507" s="20"/>
      <c r="N507" s="20"/>
      <c r="O507" s="20"/>
      <c r="P507" s="20"/>
    </row>
    <row r="508" spans="1:16" x14ac:dyDescent="0.2">
      <c r="A508" s="20"/>
      <c r="B508" s="22"/>
      <c r="C508" s="20"/>
      <c r="D508" s="20"/>
      <c r="E508" s="20"/>
      <c r="F508" s="20"/>
      <c r="G508" s="20"/>
      <c r="H508" s="20"/>
      <c r="I508" s="20"/>
      <c r="J508" s="20"/>
      <c r="K508" s="20"/>
      <c r="L508" s="20"/>
      <c r="M508" s="20"/>
      <c r="N508" s="20"/>
      <c r="O508" s="20"/>
      <c r="P508" s="20"/>
    </row>
    <row r="509" spans="1:16" x14ac:dyDescent="0.2">
      <c r="A509" s="20"/>
      <c r="B509" s="22"/>
      <c r="C509" s="20"/>
      <c r="D509" s="20"/>
      <c r="E509" s="20"/>
      <c r="F509" s="20"/>
      <c r="G509" s="20"/>
      <c r="H509" s="20"/>
      <c r="I509" s="20"/>
      <c r="J509" s="20"/>
      <c r="K509" s="20"/>
      <c r="L509" s="20"/>
      <c r="M509" s="20"/>
      <c r="N509" s="20"/>
      <c r="O509" s="20"/>
      <c r="P509" s="20"/>
    </row>
    <row r="510" spans="1:16" x14ac:dyDescent="0.2">
      <c r="A510" s="20"/>
      <c r="B510" s="22"/>
      <c r="C510" s="20"/>
      <c r="D510" s="20"/>
      <c r="E510" s="20"/>
      <c r="F510" s="20"/>
      <c r="G510" s="20"/>
      <c r="H510" s="20"/>
      <c r="I510" s="20"/>
      <c r="J510" s="20"/>
      <c r="K510" s="20"/>
      <c r="L510" s="20"/>
      <c r="M510" s="20"/>
      <c r="N510" s="20"/>
      <c r="O510" s="20"/>
      <c r="P510" s="20"/>
    </row>
    <row r="511" spans="1:16" x14ac:dyDescent="0.2">
      <c r="A511" s="20"/>
      <c r="B511" s="22"/>
      <c r="C511" s="20"/>
      <c r="D511" s="20"/>
      <c r="E511" s="20"/>
      <c r="F511" s="20"/>
      <c r="G511" s="20"/>
      <c r="H511" s="20"/>
      <c r="I511" s="20"/>
      <c r="J511" s="20"/>
      <c r="K511" s="20"/>
      <c r="L511" s="20"/>
      <c r="M511" s="20"/>
      <c r="N511" s="20"/>
      <c r="O511" s="20"/>
      <c r="P511" s="20"/>
    </row>
    <row r="512" spans="1:16" x14ac:dyDescent="0.2">
      <c r="A512" s="20"/>
      <c r="B512" s="22"/>
      <c r="C512" s="20"/>
      <c r="D512" s="20"/>
      <c r="E512" s="20"/>
      <c r="F512" s="20"/>
      <c r="G512" s="20"/>
      <c r="H512" s="20"/>
      <c r="I512" s="20"/>
      <c r="J512" s="20"/>
      <c r="K512" s="20"/>
      <c r="L512" s="20"/>
      <c r="M512" s="20"/>
      <c r="N512" s="20"/>
      <c r="O512" s="20"/>
      <c r="P512" s="20"/>
    </row>
    <row r="513" spans="1:16" x14ac:dyDescent="0.2">
      <c r="A513" s="20"/>
      <c r="B513" s="22"/>
      <c r="C513" s="20"/>
      <c r="D513" s="20"/>
      <c r="E513" s="20"/>
      <c r="F513" s="20"/>
      <c r="G513" s="20"/>
      <c r="H513" s="20"/>
      <c r="I513" s="20"/>
      <c r="J513" s="20"/>
      <c r="K513" s="20"/>
      <c r="L513" s="20"/>
      <c r="M513" s="20"/>
      <c r="N513" s="20"/>
      <c r="O513" s="20"/>
      <c r="P513" s="20"/>
    </row>
    <row r="514" spans="1:16" x14ac:dyDescent="0.2">
      <c r="A514" s="20"/>
      <c r="B514" s="22"/>
      <c r="C514" s="20"/>
      <c r="D514" s="20"/>
      <c r="E514" s="20"/>
      <c r="F514" s="20"/>
      <c r="G514" s="20"/>
      <c r="H514" s="20"/>
      <c r="I514" s="20"/>
      <c r="J514" s="20"/>
      <c r="K514" s="20"/>
      <c r="L514" s="20"/>
      <c r="M514" s="20"/>
      <c r="N514" s="20"/>
      <c r="O514" s="20"/>
      <c r="P514" s="20"/>
    </row>
    <row r="515" spans="1:16" x14ac:dyDescent="0.2">
      <c r="A515" s="20"/>
      <c r="B515" s="22"/>
      <c r="C515" s="20"/>
      <c r="D515" s="20"/>
      <c r="E515" s="20"/>
      <c r="F515" s="20"/>
      <c r="G515" s="20"/>
      <c r="H515" s="20"/>
      <c r="I515" s="20"/>
      <c r="J515" s="20"/>
      <c r="K515" s="20"/>
      <c r="L515" s="20"/>
      <c r="M515" s="20"/>
      <c r="N515" s="20"/>
      <c r="O515" s="20"/>
      <c r="P515" s="20"/>
    </row>
    <row r="516" spans="1:16" x14ac:dyDescent="0.2">
      <c r="A516" s="20"/>
      <c r="B516" s="22"/>
      <c r="C516" s="20"/>
      <c r="D516" s="20"/>
      <c r="E516" s="20"/>
      <c r="F516" s="20"/>
      <c r="G516" s="20"/>
      <c r="H516" s="20"/>
      <c r="I516" s="20"/>
      <c r="J516" s="20"/>
      <c r="K516" s="20"/>
      <c r="L516" s="20"/>
      <c r="M516" s="20"/>
      <c r="N516" s="20"/>
      <c r="O516" s="20"/>
      <c r="P516" s="20"/>
    </row>
    <row r="517" spans="1:16" x14ac:dyDescent="0.2">
      <c r="A517" s="20"/>
      <c r="B517" s="22"/>
      <c r="C517" s="20"/>
      <c r="D517" s="20"/>
      <c r="E517" s="20"/>
      <c r="F517" s="20"/>
      <c r="G517" s="20"/>
      <c r="H517" s="20"/>
      <c r="I517" s="20"/>
      <c r="J517" s="20"/>
      <c r="K517" s="20"/>
      <c r="L517" s="20"/>
      <c r="M517" s="20"/>
      <c r="N517" s="20"/>
      <c r="O517" s="20"/>
      <c r="P517" s="20"/>
    </row>
    <row r="518" spans="1:16" x14ac:dyDescent="0.2">
      <c r="A518" s="20"/>
      <c r="B518" s="22"/>
      <c r="C518" s="20"/>
      <c r="D518" s="20"/>
      <c r="E518" s="20"/>
      <c r="F518" s="20"/>
      <c r="G518" s="20"/>
      <c r="H518" s="20"/>
      <c r="I518" s="20"/>
      <c r="J518" s="20"/>
      <c r="K518" s="20"/>
      <c r="L518" s="20"/>
      <c r="M518" s="20"/>
      <c r="N518" s="20"/>
      <c r="O518" s="20"/>
      <c r="P518" s="20"/>
    </row>
    <row r="519" spans="1:16" x14ac:dyDescent="0.2">
      <c r="A519" s="20"/>
      <c r="B519" s="22"/>
      <c r="C519" s="20"/>
      <c r="D519" s="20"/>
      <c r="E519" s="20"/>
      <c r="F519" s="20"/>
      <c r="G519" s="20"/>
      <c r="H519" s="20"/>
      <c r="I519" s="20"/>
      <c r="J519" s="20"/>
      <c r="K519" s="20"/>
      <c r="L519" s="20"/>
      <c r="M519" s="20"/>
      <c r="N519" s="20"/>
      <c r="O519" s="20"/>
      <c r="P519" s="20"/>
    </row>
    <row r="520" spans="1:16" x14ac:dyDescent="0.2">
      <c r="A520" s="20"/>
      <c r="B520" s="22"/>
      <c r="C520" s="20"/>
      <c r="D520" s="20"/>
      <c r="E520" s="20"/>
      <c r="F520" s="20"/>
      <c r="G520" s="20"/>
      <c r="H520" s="20"/>
      <c r="I520" s="20"/>
      <c r="J520" s="20"/>
      <c r="K520" s="20"/>
      <c r="L520" s="20"/>
      <c r="M520" s="20"/>
      <c r="N520" s="20"/>
      <c r="O520" s="20"/>
      <c r="P520" s="20"/>
    </row>
    <row r="521" spans="1:16" x14ac:dyDescent="0.2">
      <c r="A521" s="20"/>
      <c r="B521" s="22"/>
      <c r="C521" s="20"/>
      <c r="D521" s="20"/>
      <c r="E521" s="20"/>
      <c r="F521" s="20"/>
      <c r="G521" s="20"/>
      <c r="H521" s="20"/>
      <c r="I521" s="20"/>
      <c r="J521" s="20"/>
      <c r="K521" s="20"/>
      <c r="L521" s="20"/>
      <c r="M521" s="20"/>
      <c r="N521" s="20"/>
      <c r="O521" s="20"/>
      <c r="P521" s="20"/>
    </row>
    <row r="522" spans="1:16" x14ac:dyDescent="0.2">
      <c r="A522" s="20"/>
      <c r="B522" s="22"/>
      <c r="C522" s="20"/>
      <c r="D522" s="20"/>
      <c r="E522" s="20"/>
      <c r="F522" s="20"/>
      <c r="G522" s="20"/>
      <c r="H522" s="20"/>
      <c r="I522" s="20"/>
      <c r="J522" s="20"/>
      <c r="K522" s="20"/>
      <c r="L522" s="20"/>
      <c r="M522" s="20"/>
      <c r="N522" s="20"/>
      <c r="O522" s="20"/>
      <c r="P522" s="20"/>
    </row>
    <row r="523" spans="1:16" x14ac:dyDescent="0.2">
      <c r="A523" s="20"/>
      <c r="B523" s="22"/>
      <c r="C523" s="20"/>
      <c r="D523" s="20"/>
      <c r="E523" s="20"/>
      <c r="F523" s="20"/>
      <c r="G523" s="20"/>
      <c r="H523" s="20"/>
      <c r="I523" s="20"/>
      <c r="J523" s="20"/>
      <c r="K523" s="20"/>
      <c r="L523" s="20"/>
      <c r="M523" s="20"/>
      <c r="N523" s="20"/>
      <c r="O523" s="20"/>
      <c r="P523" s="20"/>
    </row>
    <row r="524" spans="1:16" x14ac:dyDescent="0.2">
      <c r="A524" s="20"/>
      <c r="B524" s="22"/>
      <c r="C524" s="20"/>
      <c r="D524" s="20"/>
      <c r="E524" s="20"/>
      <c r="F524" s="20"/>
      <c r="G524" s="20"/>
      <c r="H524" s="20"/>
      <c r="I524" s="20"/>
      <c r="J524" s="20"/>
      <c r="K524" s="20"/>
      <c r="L524" s="20"/>
      <c r="M524" s="20"/>
      <c r="N524" s="20"/>
      <c r="O524" s="20"/>
      <c r="P524" s="20"/>
    </row>
    <row r="525" spans="1:16" x14ac:dyDescent="0.2">
      <c r="A525" s="20"/>
      <c r="B525" s="22"/>
      <c r="C525" s="20"/>
      <c r="D525" s="20"/>
      <c r="E525" s="20"/>
      <c r="F525" s="20"/>
      <c r="G525" s="20"/>
      <c r="H525" s="20"/>
      <c r="I525" s="20"/>
      <c r="J525" s="20"/>
      <c r="K525" s="20"/>
      <c r="L525" s="20"/>
      <c r="M525" s="20"/>
      <c r="N525" s="20"/>
      <c r="O525" s="20"/>
      <c r="P525" s="20"/>
    </row>
    <row r="526" spans="1:16" x14ac:dyDescent="0.2">
      <c r="A526" s="20"/>
      <c r="B526" s="22"/>
      <c r="C526" s="20"/>
      <c r="D526" s="20"/>
      <c r="E526" s="20"/>
      <c r="F526" s="20"/>
      <c r="G526" s="20"/>
      <c r="H526" s="20"/>
      <c r="I526" s="20"/>
      <c r="J526" s="20"/>
      <c r="K526" s="20"/>
      <c r="L526" s="20"/>
      <c r="M526" s="20"/>
      <c r="N526" s="20"/>
      <c r="O526" s="20"/>
      <c r="P526" s="20"/>
    </row>
    <row r="527" spans="1:16" x14ac:dyDescent="0.2">
      <c r="A527" s="20"/>
      <c r="B527" s="22"/>
      <c r="C527" s="20"/>
      <c r="D527" s="20"/>
      <c r="E527" s="20"/>
      <c r="F527" s="20"/>
      <c r="G527" s="20"/>
      <c r="H527" s="20"/>
      <c r="I527" s="20"/>
      <c r="J527" s="20"/>
      <c r="K527" s="20"/>
      <c r="L527" s="20"/>
      <c r="M527" s="20"/>
      <c r="N527" s="20"/>
      <c r="O527" s="20"/>
      <c r="P527" s="20"/>
    </row>
    <row r="528" spans="1:16" x14ac:dyDescent="0.2">
      <c r="A528" s="20"/>
      <c r="B528" s="22"/>
      <c r="C528" s="20"/>
      <c r="D528" s="20"/>
      <c r="E528" s="20"/>
      <c r="F528" s="20"/>
      <c r="G528" s="20"/>
      <c r="H528" s="20"/>
      <c r="I528" s="20"/>
      <c r="J528" s="20"/>
      <c r="K528" s="20"/>
      <c r="L528" s="20"/>
      <c r="M528" s="20"/>
      <c r="N528" s="20"/>
      <c r="O528" s="20"/>
      <c r="P528" s="20"/>
    </row>
    <row r="529" spans="1:16" x14ac:dyDescent="0.2">
      <c r="A529" s="20"/>
      <c r="B529" s="22"/>
      <c r="C529" s="20"/>
      <c r="D529" s="20"/>
      <c r="E529" s="20"/>
      <c r="F529" s="20"/>
      <c r="G529" s="20"/>
      <c r="H529" s="20"/>
      <c r="I529" s="20"/>
      <c r="J529" s="20"/>
      <c r="K529" s="20"/>
      <c r="L529" s="20"/>
      <c r="M529" s="20"/>
      <c r="N529" s="20"/>
      <c r="O529" s="20"/>
      <c r="P529" s="20"/>
    </row>
    <row r="530" spans="1:16" x14ac:dyDescent="0.2">
      <c r="A530" s="20"/>
      <c r="B530" s="22"/>
      <c r="C530" s="20"/>
      <c r="D530" s="20"/>
      <c r="E530" s="20"/>
      <c r="F530" s="20"/>
      <c r="G530" s="20"/>
      <c r="H530" s="20"/>
      <c r="I530" s="20"/>
      <c r="J530" s="20"/>
      <c r="K530" s="20"/>
      <c r="L530" s="20"/>
      <c r="M530" s="20"/>
      <c r="N530" s="20"/>
      <c r="O530" s="20"/>
      <c r="P530" s="20"/>
    </row>
    <row r="531" spans="1:16" x14ac:dyDescent="0.2">
      <c r="A531" s="20"/>
      <c r="B531" s="22"/>
      <c r="C531" s="20"/>
      <c r="D531" s="20"/>
      <c r="E531" s="20"/>
      <c r="F531" s="20"/>
      <c r="G531" s="20"/>
      <c r="H531" s="20"/>
      <c r="I531" s="20"/>
      <c r="J531" s="20"/>
      <c r="K531" s="20"/>
      <c r="L531" s="20"/>
      <c r="M531" s="20"/>
      <c r="N531" s="20"/>
      <c r="O531" s="20"/>
      <c r="P531" s="20"/>
    </row>
    <row r="532" spans="1:16" x14ac:dyDescent="0.2">
      <c r="A532" s="20"/>
      <c r="B532" s="22"/>
      <c r="C532" s="20"/>
      <c r="D532" s="20"/>
      <c r="E532" s="20"/>
      <c r="F532" s="20"/>
      <c r="G532" s="20"/>
      <c r="H532" s="20"/>
      <c r="I532" s="20"/>
      <c r="J532" s="20"/>
      <c r="K532" s="20"/>
      <c r="L532" s="20"/>
      <c r="M532" s="20"/>
      <c r="N532" s="20"/>
      <c r="O532" s="20"/>
      <c r="P532" s="20"/>
    </row>
    <row r="533" spans="1:16" x14ac:dyDescent="0.2">
      <c r="A533" s="20"/>
      <c r="B533" s="22"/>
      <c r="C533" s="20"/>
      <c r="D533" s="20"/>
      <c r="E533" s="20"/>
      <c r="F533" s="20"/>
      <c r="G533" s="20"/>
      <c r="H533" s="20"/>
      <c r="I533" s="20"/>
      <c r="J533" s="20"/>
      <c r="K533" s="20"/>
      <c r="L533" s="20"/>
      <c r="M533" s="20"/>
      <c r="N533" s="20"/>
      <c r="O533" s="20"/>
      <c r="P533" s="20"/>
    </row>
    <row r="534" spans="1:16" x14ac:dyDescent="0.2">
      <c r="A534" s="20"/>
      <c r="B534" s="22"/>
      <c r="C534" s="20"/>
      <c r="D534" s="20"/>
      <c r="E534" s="20"/>
      <c r="F534" s="20"/>
      <c r="G534" s="20"/>
      <c r="H534" s="20"/>
      <c r="I534" s="20"/>
      <c r="J534" s="20"/>
      <c r="K534" s="20"/>
      <c r="L534" s="20"/>
      <c r="M534" s="20"/>
      <c r="N534" s="20"/>
      <c r="O534" s="20"/>
      <c r="P534" s="20"/>
    </row>
    <row r="535" spans="1:16" x14ac:dyDescent="0.2">
      <c r="A535" s="20"/>
      <c r="B535" s="22"/>
      <c r="C535" s="20"/>
      <c r="D535" s="20"/>
      <c r="E535" s="20"/>
      <c r="F535" s="20"/>
      <c r="G535" s="20"/>
      <c r="H535" s="20"/>
      <c r="I535" s="20"/>
      <c r="J535" s="20"/>
      <c r="K535" s="20"/>
      <c r="L535" s="20"/>
      <c r="M535" s="20"/>
      <c r="N535" s="20"/>
      <c r="O535" s="20"/>
      <c r="P535" s="20"/>
    </row>
    <row r="536" spans="1:16" x14ac:dyDescent="0.2">
      <c r="A536" s="20"/>
      <c r="B536" s="22"/>
      <c r="C536" s="20"/>
      <c r="D536" s="20"/>
      <c r="E536" s="20"/>
      <c r="F536" s="20"/>
      <c r="G536" s="20"/>
      <c r="H536" s="20"/>
      <c r="I536" s="20"/>
      <c r="J536" s="20"/>
      <c r="K536" s="20"/>
      <c r="L536" s="20"/>
      <c r="M536" s="20"/>
      <c r="N536" s="20"/>
      <c r="O536" s="20"/>
      <c r="P536" s="20"/>
    </row>
    <row r="537" spans="1:16" x14ac:dyDescent="0.2">
      <c r="A537" s="20"/>
      <c r="B537" s="22"/>
      <c r="C537" s="20"/>
      <c r="D537" s="20"/>
      <c r="E537" s="20"/>
      <c r="F537" s="20"/>
      <c r="G537" s="20"/>
      <c r="H537" s="20"/>
      <c r="I537" s="20"/>
      <c r="J537" s="20"/>
      <c r="K537" s="20"/>
      <c r="L537" s="20"/>
      <c r="M537" s="20"/>
      <c r="N537" s="20"/>
      <c r="O537" s="20"/>
      <c r="P537" s="20"/>
    </row>
    <row r="538" spans="1:16" x14ac:dyDescent="0.2">
      <c r="A538" s="20"/>
      <c r="B538" s="22"/>
      <c r="C538" s="20"/>
      <c r="D538" s="20"/>
      <c r="E538" s="20"/>
      <c r="F538" s="20"/>
      <c r="G538" s="20"/>
      <c r="H538" s="20"/>
      <c r="I538" s="20"/>
      <c r="J538" s="20"/>
      <c r="K538" s="20"/>
      <c r="L538" s="20"/>
      <c r="M538" s="20"/>
      <c r="N538" s="20"/>
      <c r="O538" s="20"/>
      <c r="P538" s="20"/>
    </row>
    <row r="539" spans="1:16" x14ac:dyDescent="0.2">
      <c r="A539" s="20"/>
      <c r="B539" s="22"/>
      <c r="C539" s="20"/>
      <c r="D539" s="20"/>
      <c r="E539" s="20"/>
      <c r="F539" s="20"/>
      <c r="G539" s="20"/>
      <c r="H539" s="20"/>
      <c r="I539" s="20"/>
      <c r="J539" s="20"/>
      <c r="K539" s="20"/>
      <c r="L539" s="20"/>
      <c r="M539" s="20"/>
      <c r="N539" s="20"/>
      <c r="O539" s="20"/>
      <c r="P539" s="20"/>
    </row>
    <row r="540" spans="1:16" x14ac:dyDescent="0.2">
      <c r="A540" s="20"/>
      <c r="B540" s="22"/>
      <c r="C540" s="20"/>
      <c r="D540" s="20"/>
      <c r="E540" s="20"/>
      <c r="F540" s="20"/>
      <c r="G540" s="20"/>
      <c r="H540" s="20"/>
      <c r="I540" s="20"/>
      <c r="J540" s="20"/>
      <c r="K540" s="20"/>
      <c r="L540" s="20"/>
      <c r="M540" s="20"/>
      <c r="N540" s="20"/>
      <c r="O540" s="20"/>
      <c r="P540" s="20"/>
    </row>
    <row r="541" spans="1:16" x14ac:dyDescent="0.2">
      <c r="A541" s="20"/>
      <c r="B541" s="22"/>
      <c r="C541" s="20"/>
      <c r="D541" s="20"/>
      <c r="E541" s="20"/>
      <c r="F541" s="20"/>
      <c r="G541" s="20"/>
      <c r="H541" s="20"/>
      <c r="I541" s="20"/>
      <c r="J541" s="20"/>
      <c r="K541" s="20"/>
      <c r="L541" s="20"/>
      <c r="M541" s="20"/>
      <c r="N541" s="20"/>
      <c r="O541" s="20"/>
      <c r="P541" s="20"/>
    </row>
    <row r="542" spans="1:16" x14ac:dyDescent="0.2">
      <c r="A542" s="20"/>
      <c r="B542" s="22"/>
      <c r="C542" s="20"/>
      <c r="D542" s="20"/>
      <c r="E542" s="20"/>
      <c r="F542" s="20"/>
      <c r="G542" s="20"/>
      <c r="H542" s="20"/>
      <c r="I542" s="20"/>
      <c r="J542" s="20"/>
      <c r="K542" s="20"/>
      <c r="L542" s="20"/>
      <c r="M542" s="20"/>
      <c r="N542" s="20"/>
      <c r="O542" s="20"/>
      <c r="P542" s="20"/>
    </row>
    <row r="543" spans="1:16" x14ac:dyDescent="0.2">
      <c r="A543" s="20"/>
      <c r="B543" s="22"/>
      <c r="C543" s="20"/>
      <c r="D543" s="20"/>
      <c r="E543" s="20"/>
      <c r="F543" s="20"/>
      <c r="G543" s="20"/>
      <c r="H543" s="20"/>
      <c r="I543" s="20"/>
      <c r="J543" s="20"/>
      <c r="K543" s="20"/>
      <c r="L543" s="20"/>
      <c r="M543" s="20"/>
      <c r="N543" s="20"/>
      <c r="O543" s="20"/>
      <c r="P543" s="20"/>
    </row>
    <row r="544" spans="1:16" x14ac:dyDescent="0.2">
      <c r="A544" s="20"/>
      <c r="B544" s="22"/>
      <c r="C544" s="20"/>
      <c r="D544" s="20"/>
      <c r="E544" s="20"/>
      <c r="F544" s="20"/>
      <c r="G544" s="20"/>
      <c r="H544" s="20"/>
      <c r="I544" s="20"/>
      <c r="J544" s="20"/>
      <c r="K544" s="20"/>
      <c r="L544" s="20"/>
      <c r="M544" s="20"/>
      <c r="N544" s="20"/>
      <c r="O544" s="20"/>
      <c r="P544" s="20"/>
    </row>
    <row r="545" spans="1:16" x14ac:dyDescent="0.2">
      <c r="A545" s="20"/>
      <c r="B545" s="22"/>
      <c r="C545" s="20"/>
      <c r="D545" s="20"/>
      <c r="E545" s="20"/>
      <c r="F545" s="20"/>
      <c r="G545" s="20"/>
      <c r="H545" s="20"/>
      <c r="I545" s="20"/>
      <c r="J545" s="20"/>
      <c r="K545" s="20"/>
      <c r="L545" s="20"/>
      <c r="M545" s="20"/>
      <c r="N545" s="20"/>
      <c r="O545" s="20"/>
      <c r="P545" s="20"/>
    </row>
    <row r="546" spans="1:16" x14ac:dyDescent="0.2">
      <c r="A546" s="20"/>
      <c r="B546" s="22"/>
      <c r="C546" s="20"/>
      <c r="D546" s="20"/>
      <c r="E546" s="20"/>
      <c r="F546" s="20"/>
      <c r="G546" s="20"/>
      <c r="H546" s="20"/>
      <c r="I546" s="20"/>
      <c r="J546" s="20"/>
      <c r="K546" s="20"/>
      <c r="L546" s="20"/>
      <c r="M546" s="20"/>
      <c r="N546" s="20"/>
      <c r="O546" s="20"/>
      <c r="P546" s="20"/>
    </row>
    <row r="547" spans="1:16" x14ac:dyDescent="0.2">
      <c r="A547" s="20"/>
      <c r="B547" s="22"/>
      <c r="C547" s="20"/>
      <c r="D547" s="20"/>
      <c r="E547" s="20"/>
      <c r="F547" s="20"/>
      <c r="G547" s="20"/>
      <c r="H547" s="20"/>
      <c r="I547" s="20"/>
      <c r="J547" s="20"/>
      <c r="K547" s="20"/>
      <c r="L547" s="20"/>
      <c r="M547" s="20"/>
      <c r="N547" s="20"/>
      <c r="O547" s="20"/>
      <c r="P547" s="20"/>
    </row>
    <row r="548" spans="1:16" x14ac:dyDescent="0.2">
      <c r="A548" s="20"/>
      <c r="B548" s="22"/>
      <c r="C548" s="20"/>
      <c r="D548" s="20"/>
      <c r="E548" s="20"/>
      <c r="F548" s="20"/>
      <c r="G548" s="20"/>
      <c r="H548" s="20"/>
      <c r="I548" s="20"/>
      <c r="J548" s="20"/>
      <c r="K548" s="20"/>
      <c r="L548" s="20"/>
      <c r="M548" s="20"/>
      <c r="N548" s="20"/>
      <c r="O548" s="20"/>
      <c r="P548" s="20"/>
    </row>
    <row r="549" spans="1:16" x14ac:dyDescent="0.2">
      <c r="A549" s="20"/>
      <c r="B549" s="22"/>
      <c r="C549" s="20"/>
      <c r="D549" s="20"/>
      <c r="E549" s="20"/>
      <c r="F549" s="20"/>
      <c r="G549" s="20"/>
      <c r="H549" s="20"/>
      <c r="I549" s="20"/>
      <c r="J549" s="20"/>
      <c r="K549" s="20"/>
      <c r="L549" s="20"/>
      <c r="M549" s="20"/>
      <c r="N549" s="20"/>
      <c r="O549" s="20"/>
      <c r="P549" s="20"/>
    </row>
    <row r="550" spans="1:16" x14ac:dyDescent="0.2">
      <c r="A550" s="20"/>
      <c r="B550" s="22"/>
      <c r="C550" s="20"/>
      <c r="D550" s="20"/>
      <c r="E550" s="20"/>
      <c r="F550" s="20"/>
      <c r="G550" s="20"/>
      <c r="H550" s="20"/>
      <c r="I550" s="20"/>
      <c r="J550" s="20"/>
      <c r="K550" s="20"/>
      <c r="L550" s="20"/>
      <c r="M550" s="20"/>
      <c r="N550" s="20"/>
      <c r="O550" s="20"/>
      <c r="P550" s="20"/>
    </row>
    <row r="551" spans="1:16" x14ac:dyDescent="0.2">
      <c r="A551" s="20"/>
      <c r="B551" s="22"/>
      <c r="C551" s="20"/>
      <c r="D551" s="20"/>
      <c r="E551" s="20"/>
      <c r="F551" s="20"/>
      <c r="G551" s="20"/>
      <c r="H551" s="20"/>
      <c r="I551" s="20"/>
      <c r="J551" s="20"/>
      <c r="K551" s="20"/>
      <c r="L551" s="20"/>
      <c r="M551" s="20"/>
      <c r="N551" s="20"/>
      <c r="O551" s="20"/>
      <c r="P551" s="20"/>
    </row>
    <row r="552" spans="1:16" x14ac:dyDescent="0.2">
      <c r="A552" s="20"/>
      <c r="B552" s="22"/>
      <c r="C552" s="20"/>
      <c r="D552" s="20"/>
      <c r="E552" s="20"/>
      <c r="F552" s="20"/>
      <c r="G552" s="20"/>
      <c r="H552" s="20"/>
      <c r="I552" s="20"/>
      <c r="J552" s="20"/>
      <c r="K552" s="20"/>
      <c r="L552" s="20"/>
      <c r="M552" s="20"/>
      <c r="N552" s="20"/>
      <c r="O552" s="20"/>
      <c r="P552" s="20"/>
    </row>
    <row r="553" spans="1:16" x14ac:dyDescent="0.2">
      <c r="A553" s="20"/>
      <c r="B553" s="22"/>
      <c r="C553" s="20"/>
      <c r="D553" s="20"/>
      <c r="E553" s="20"/>
      <c r="F553" s="20"/>
      <c r="G553" s="20"/>
      <c r="H553" s="20"/>
      <c r="I553" s="20"/>
      <c r="J553" s="20"/>
      <c r="K553" s="20"/>
      <c r="L553" s="20"/>
      <c r="M553" s="20"/>
      <c r="N553" s="20"/>
      <c r="O553" s="20"/>
      <c r="P553" s="20"/>
    </row>
    <row r="554" spans="1:16" x14ac:dyDescent="0.2">
      <c r="A554" s="20"/>
      <c r="B554" s="22"/>
      <c r="C554" s="20"/>
      <c r="D554" s="20"/>
      <c r="E554" s="20"/>
      <c r="F554" s="20"/>
      <c r="G554" s="20"/>
      <c r="H554" s="20"/>
      <c r="I554" s="20"/>
      <c r="J554" s="20"/>
      <c r="K554" s="20"/>
      <c r="L554" s="20"/>
      <c r="M554" s="20"/>
      <c r="N554" s="20"/>
      <c r="O554" s="20"/>
      <c r="P554" s="20"/>
    </row>
    <row r="555" spans="1:16" x14ac:dyDescent="0.2">
      <c r="A555" s="20"/>
      <c r="B555" s="22"/>
      <c r="C555" s="20"/>
      <c r="D555" s="20"/>
      <c r="E555" s="20"/>
      <c r="F555" s="20"/>
      <c r="G555" s="20"/>
      <c r="H555" s="20"/>
      <c r="I555" s="20"/>
      <c r="J555" s="20"/>
      <c r="K555" s="20"/>
      <c r="L555" s="20"/>
      <c r="M555" s="20"/>
      <c r="N555" s="20"/>
      <c r="O555" s="20"/>
      <c r="P555" s="20"/>
    </row>
    <row r="556" spans="1:16" x14ac:dyDescent="0.2">
      <c r="A556" s="20"/>
      <c r="B556" s="22"/>
      <c r="C556" s="20"/>
      <c r="D556" s="20"/>
      <c r="E556" s="20"/>
      <c r="F556" s="20"/>
      <c r="G556" s="20"/>
      <c r="H556" s="20"/>
      <c r="I556" s="20"/>
      <c r="J556" s="20"/>
      <c r="K556" s="20"/>
      <c r="L556" s="20"/>
      <c r="M556" s="20"/>
      <c r="N556" s="20"/>
      <c r="O556" s="20"/>
      <c r="P556" s="20"/>
    </row>
    <row r="557" spans="1:16" x14ac:dyDescent="0.2">
      <c r="A557" s="20"/>
      <c r="B557" s="22"/>
      <c r="C557" s="20"/>
      <c r="D557" s="20"/>
      <c r="E557" s="20"/>
      <c r="F557" s="20"/>
      <c r="G557" s="20"/>
      <c r="H557" s="20"/>
      <c r="I557" s="20"/>
      <c r="J557" s="20"/>
      <c r="K557" s="20"/>
      <c r="L557" s="20"/>
      <c r="M557" s="20"/>
      <c r="N557" s="20"/>
      <c r="O557" s="20"/>
      <c r="P557" s="20"/>
    </row>
    <row r="558" spans="1:16" x14ac:dyDescent="0.2">
      <c r="A558" s="20"/>
      <c r="B558" s="22"/>
      <c r="C558" s="20"/>
      <c r="D558" s="20"/>
      <c r="E558" s="20"/>
      <c r="F558" s="20"/>
      <c r="G558" s="20"/>
      <c r="H558" s="20"/>
      <c r="I558" s="20"/>
      <c r="J558" s="20"/>
      <c r="K558" s="20"/>
      <c r="L558" s="20"/>
      <c r="M558" s="20"/>
      <c r="N558" s="20"/>
      <c r="O558" s="20"/>
      <c r="P558" s="20"/>
    </row>
    <row r="559" spans="1:16" x14ac:dyDescent="0.2">
      <c r="A559" s="20"/>
      <c r="B559" s="22"/>
      <c r="C559" s="20"/>
      <c r="D559" s="20"/>
      <c r="E559" s="20"/>
      <c r="F559" s="20"/>
      <c r="G559" s="20"/>
      <c r="H559" s="20"/>
      <c r="I559" s="20"/>
      <c r="J559" s="20"/>
      <c r="K559" s="20"/>
      <c r="L559" s="20"/>
      <c r="M559" s="20"/>
      <c r="N559" s="20"/>
      <c r="O559" s="20"/>
      <c r="P559" s="20"/>
    </row>
    <row r="560" spans="1:16" x14ac:dyDescent="0.2">
      <c r="A560" s="20"/>
      <c r="B560" s="22"/>
      <c r="C560" s="20"/>
      <c r="D560" s="20"/>
      <c r="E560" s="20"/>
      <c r="F560" s="20"/>
      <c r="G560" s="20"/>
      <c r="H560" s="20"/>
      <c r="I560" s="20"/>
      <c r="J560" s="20"/>
      <c r="K560" s="20"/>
      <c r="L560" s="20"/>
      <c r="M560" s="20"/>
      <c r="N560" s="20"/>
      <c r="O560" s="20"/>
      <c r="P560" s="20"/>
    </row>
    <row r="561" spans="1:16" x14ac:dyDescent="0.2">
      <c r="A561" s="20"/>
      <c r="B561" s="22"/>
      <c r="C561" s="20"/>
      <c r="D561" s="20"/>
      <c r="E561" s="20"/>
      <c r="F561" s="20"/>
      <c r="G561" s="20"/>
      <c r="H561" s="20"/>
      <c r="I561" s="20"/>
      <c r="J561" s="20"/>
      <c r="K561" s="20"/>
      <c r="L561" s="20"/>
      <c r="M561" s="20"/>
      <c r="N561" s="20"/>
      <c r="O561" s="20"/>
      <c r="P561" s="20"/>
    </row>
    <row r="562" spans="1:16" x14ac:dyDescent="0.2">
      <c r="A562" s="20"/>
      <c r="B562" s="22"/>
      <c r="C562" s="20"/>
      <c r="D562" s="20"/>
      <c r="E562" s="20"/>
      <c r="F562" s="20"/>
      <c r="G562" s="20"/>
      <c r="H562" s="20"/>
      <c r="I562" s="20"/>
      <c r="J562" s="20"/>
      <c r="K562" s="20"/>
      <c r="L562" s="20"/>
      <c r="M562" s="20"/>
      <c r="N562" s="20"/>
      <c r="O562" s="20"/>
      <c r="P562" s="20"/>
    </row>
    <row r="563" spans="1:16" x14ac:dyDescent="0.2">
      <c r="A563" s="20"/>
      <c r="B563" s="22"/>
      <c r="C563" s="20"/>
      <c r="D563" s="20"/>
      <c r="E563" s="20"/>
      <c r="F563" s="20"/>
      <c r="G563" s="20"/>
      <c r="H563" s="20"/>
      <c r="I563" s="20"/>
      <c r="J563" s="20"/>
      <c r="K563" s="20"/>
      <c r="L563" s="20"/>
      <c r="M563" s="20"/>
      <c r="N563" s="20"/>
      <c r="O563" s="20"/>
      <c r="P563" s="20"/>
    </row>
    <row r="564" spans="1:16" x14ac:dyDescent="0.2">
      <c r="A564" s="20"/>
      <c r="B564" s="22"/>
      <c r="C564" s="20"/>
      <c r="D564" s="20"/>
      <c r="E564" s="20"/>
      <c r="F564" s="20"/>
      <c r="G564" s="20"/>
      <c r="H564" s="20"/>
      <c r="I564" s="20"/>
      <c r="J564" s="20"/>
      <c r="K564" s="20"/>
      <c r="L564" s="20"/>
      <c r="M564" s="20"/>
      <c r="N564" s="20"/>
      <c r="O564" s="20"/>
      <c r="P564" s="20"/>
    </row>
    <row r="565" spans="1:16" x14ac:dyDescent="0.2">
      <c r="A565" s="20"/>
      <c r="B565" s="22"/>
      <c r="C565" s="20"/>
      <c r="D565" s="20"/>
      <c r="E565" s="20"/>
      <c r="F565" s="20"/>
      <c r="G565" s="20"/>
      <c r="H565" s="20"/>
      <c r="I565" s="20"/>
      <c r="J565" s="20"/>
      <c r="K565" s="20"/>
      <c r="L565" s="20"/>
      <c r="M565" s="20"/>
      <c r="N565" s="20"/>
      <c r="O565" s="20"/>
      <c r="P565" s="20"/>
    </row>
    <row r="566" spans="1:16" x14ac:dyDescent="0.2">
      <c r="A566" s="20"/>
      <c r="B566" s="22"/>
      <c r="C566" s="20"/>
      <c r="D566" s="20"/>
      <c r="E566" s="20"/>
      <c r="F566" s="20"/>
      <c r="G566" s="20"/>
      <c r="H566" s="20"/>
      <c r="I566" s="20"/>
      <c r="J566" s="20"/>
      <c r="K566" s="20"/>
      <c r="L566" s="20"/>
      <c r="M566" s="20"/>
      <c r="N566" s="20"/>
      <c r="O566" s="20"/>
      <c r="P566" s="20"/>
    </row>
    <row r="567" spans="1:16" x14ac:dyDescent="0.2">
      <c r="A567" s="20"/>
      <c r="B567" s="22"/>
      <c r="C567" s="20"/>
      <c r="D567" s="20"/>
      <c r="E567" s="20"/>
      <c r="F567" s="20"/>
      <c r="G567" s="20"/>
      <c r="H567" s="20"/>
      <c r="I567" s="20"/>
      <c r="J567" s="20"/>
      <c r="K567" s="20"/>
      <c r="L567" s="20"/>
      <c r="M567" s="20"/>
      <c r="N567" s="20"/>
      <c r="O567" s="20"/>
      <c r="P567" s="20"/>
    </row>
    <row r="568" spans="1:16" x14ac:dyDescent="0.2">
      <c r="A568" s="20"/>
      <c r="B568" s="22"/>
      <c r="C568" s="20"/>
      <c r="D568" s="20"/>
      <c r="E568" s="20"/>
      <c r="F568" s="20"/>
      <c r="G568" s="20"/>
      <c r="H568" s="20"/>
      <c r="I568" s="20"/>
      <c r="J568" s="20"/>
      <c r="K568" s="20"/>
      <c r="L568" s="20"/>
      <c r="M568" s="20"/>
      <c r="N568" s="20"/>
      <c r="O568" s="20"/>
      <c r="P568" s="20"/>
    </row>
    <row r="569" spans="1:16" x14ac:dyDescent="0.2">
      <c r="A569" s="20"/>
      <c r="B569" s="22"/>
      <c r="C569" s="20"/>
      <c r="D569" s="20"/>
      <c r="E569" s="20"/>
      <c r="F569" s="20"/>
      <c r="G569" s="20"/>
      <c r="H569" s="20"/>
      <c r="I569" s="20"/>
      <c r="J569" s="20"/>
      <c r="K569" s="20"/>
      <c r="L569" s="20"/>
      <c r="M569" s="20"/>
      <c r="N569" s="20"/>
      <c r="O569" s="20"/>
      <c r="P569" s="20"/>
    </row>
    <row r="570" spans="1:16" x14ac:dyDescent="0.2">
      <c r="A570" s="20"/>
      <c r="B570" s="22"/>
      <c r="C570" s="20"/>
      <c r="D570" s="20"/>
      <c r="E570" s="20"/>
      <c r="F570" s="20"/>
      <c r="G570" s="20"/>
      <c r="H570" s="20"/>
      <c r="I570" s="20"/>
      <c r="J570" s="20"/>
      <c r="K570" s="20"/>
      <c r="L570" s="20"/>
      <c r="M570" s="20"/>
      <c r="N570" s="20"/>
      <c r="O570" s="20"/>
      <c r="P570" s="20"/>
    </row>
    <row r="571" spans="1:16" x14ac:dyDescent="0.2">
      <c r="A571" s="20"/>
      <c r="B571" s="22"/>
      <c r="C571" s="20"/>
      <c r="D571" s="20"/>
      <c r="E571" s="20"/>
      <c r="F571" s="20"/>
      <c r="G571" s="20"/>
      <c r="H571" s="20"/>
      <c r="I571" s="20"/>
      <c r="J571" s="20"/>
      <c r="K571" s="20"/>
      <c r="L571" s="20"/>
      <c r="M571" s="20"/>
      <c r="N571" s="20"/>
      <c r="O571" s="20"/>
      <c r="P571" s="20"/>
    </row>
    <row r="572" spans="1:16" x14ac:dyDescent="0.2">
      <c r="A572" s="20"/>
      <c r="B572" s="22"/>
      <c r="C572" s="20"/>
      <c r="D572" s="20"/>
      <c r="E572" s="20"/>
      <c r="F572" s="20"/>
      <c r="G572" s="20"/>
      <c r="H572" s="20"/>
      <c r="I572" s="20"/>
      <c r="J572" s="20"/>
      <c r="K572" s="20"/>
      <c r="L572" s="20"/>
      <c r="M572" s="20"/>
      <c r="N572" s="20"/>
      <c r="O572" s="20"/>
      <c r="P572" s="20"/>
    </row>
    <row r="573" spans="1:16" x14ac:dyDescent="0.2">
      <c r="A573" s="20"/>
      <c r="B573" s="22"/>
      <c r="C573" s="20"/>
      <c r="D573" s="20"/>
      <c r="E573" s="20"/>
      <c r="F573" s="20"/>
      <c r="G573" s="20"/>
      <c r="H573" s="20"/>
      <c r="I573" s="20"/>
      <c r="J573" s="20"/>
      <c r="K573" s="20"/>
      <c r="L573" s="20"/>
      <c r="M573" s="20"/>
      <c r="N573" s="20"/>
      <c r="O573" s="20"/>
      <c r="P573" s="20"/>
    </row>
    <row r="574" spans="1:16" x14ac:dyDescent="0.2">
      <c r="A574" s="20"/>
      <c r="B574" s="22"/>
      <c r="C574" s="20"/>
      <c r="D574" s="20"/>
      <c r="E574" s="20"/>
      <c r="F574" s="20"/>
      <c r="G574" s="20"/>
      <c r="H574" s="20"/>
      <c r="I574" s="20"/>
      <c r="J574" s="20"/>
      <c r="K574" s="20"/>
      <c r="L574" s="20"/>
      <c r="M574" s="20"/>
      <c r="N574" s="20"/>
      <c r="O574" s="20"/>
      <c r="P574" s="20"/>
    </row>
    <row r="575" spans="1:16" x14ac:dyDescent="0.2">
      <c r="A575" s="20"/>
      <c r="B575" s="22"/>
      <c r="C575" s="20"/>
      <c r="D575" s="20"/>
      <c r="E575" s="20"/>
      <c r="F575" s="20"/>
      <c r="G575" s="20"/>
      <c r="H575" s="20"/>
      <c r="I575" s="20"/>
      <c r="J575" s="20"/>
      <c r="K575" s="20"/>
      <c r="L575" s="20"/>
      <c r="M575" s="20"/>
      <c r="N575" s="20"/>
      <c r="O575" s="20"/>
      <c r="P575" s="20"/>
    </row>
    <row r="576" spans="1:16" x14ac:dyDescent="0.2">
      <c r="A576" s="20"/>
      <c r="B576" s="22"/>
      <c r="C576" s="20"/>
      <c r="D576" s="20"/>
      <c r="E576" s="20"/>
      <c r="F576" s="20"/>
      <c r="G576" s="20"/>
      <c r="H576" s="20"/>
      <c r="I576" s="20"/>
      <c r="J576" s="20"/>
      <c r="K576" s="20"/>
      <c r="L576" s="20"/>
      <c r="M576" s="20"/>
      <c r="N576" s="20"/>
      <c r="O576" s="20"/>
      <c r="P576" s="20"/>
    </row>
    <row r="577" spans="1:16" x14ac:dyDescent="0.2">
      <c r="A577" s="20"/>
      <c r="B577" s="22"/>
      <c r="C577" s="20"/>
      <c r="D577" s="20"/>
      <c r="E577" s="20"/>
      <c r="F577" s="20"/>
      <c r="G577" s="20"/>
      <c r="H577" s="20"/>
      <c r="I577" s="20"/>
      <c r="J577" s="20"/>
      <c r="K577" s="20"/>
      <c r="L577" s="20"/>
      <c r="M577" s="20"/>
      <c r="N577" s="20"/>
      <c r="O577" s="20"/>
      <c r="P577" s="20"/>
    </row>
    <row r="578" spans="1:16" x14ac:dyDescent="0.2">
      <c r="A578" s="20"/>
      <c r="B578" s="22"/>
      <c r="C578" s="20"/>
      <c r="D578" s="20"/>
      <c r="E578" s="20"/>
      <c r="F578" s="20"/>
      <c r="G578" s="20"/>
      <c r="H578" s="20"/>
      <c r="I578" s="20"/>
      <c r="J578" s="20"/>
      <c r="K578" s="20"/>
      <c r="L578" s="20"/>
      <c r="M578" s="20"/>
      <c r="N578" s="20"/>
      <c r="O578" s="20"/>
      <c r="P578" s="20"/>
    </row>
    <row r="579" spans="1:16" x14ac:dyDescent="0.2">
      <c r="A579" s="20"/>
      <c r="B579" s="22"/>
      <c r="C579" s="20"/>
      <c r="D579" s="20"/>
      <c r="E579" s="20"/>
      <c r="F579" s="20"/>
      <c r="G579" s="20"/>
      <c r="H579" s="20"/>
      <c r="I579" s="20"/>
      <c r="J579" s="20"/>
      <c r="K579" s="20"/>
      <c r="L579" s="20"/>
      <c r="M579" s="20"/>
      <c r="N579" s="20"/>
      <c r="O579" s="20"/>
      <c r="P579" s="20"/>
    </row>
    <row r="580" spans="1:16" x14ac:dyDescent="0.2">
      <c r="A580" s="20"/>
      <c r="B580" s="22"/>
      <c r="C580" s="20"/>
      <c r="D580" s="20"/>
      <c r="E580" s="20"/>
      <c r="F580" s="20"/>
      <c r="G580" s="20"/>
      <c r="H580" s="20"/>
      <c r="I580" s="20"/>
      <c r="J580" s="20"/>
      <c r="K580" s="20"/>
      <c r="L580" s="20"/>
      <c r="M580" s="20"/>
      <c r="N580" s="20"/>
      <c r="O580" s="20"/>
      <c r="P580" s="20"/>
    </row>
    <row r="581" spans="1:16" x14ac:dyDescent="0.2">
      <c r="A581" s="20"/>
      <c r="B581" s="22"/>
      <c r="C581" s="20"/>
      <c r="D581" s="20"/>
      <c r="E581" s="20"/>
      <c r="F581" s="20"/>
      <c r="G581" s="20"/>
      <c r="H581" s="20"/>
      <c r="I581" s="20"/>
      <c r="J581" s="20"/>
      <c r="K581" s="20"/>
      <c r="L581" s="20"/>
      <c r="M581" s="20"/>
      <c r="N581" s="20"/>
      <c r="O581" s="20"/>
      <c r="P581" s="20"/>
    </row>
    <row r="582" spans="1:16" x14ac:dyDescent="0.2">
      <c r="A582" s="20"/>
      <c r="B582" s="22"/>
      <c r="C582" s="20"/>
      <c r="D582" s="20"/>
      <c r="E582" s="20"/>
      <c r="F582" s="20"/>
      <c r="G582" s="20"/>
      <c r="H582" s="20"/>
      <c r="I582" s="20"/>
      <c r="J582" s="20"/>
      <c r="K582" s="20"/>
      <c r="L582" s="20"/>
      <c r="M582" s="20"/>
      <c r="N582" s="20"/>
      <c r="O582" s="20"/>
      <c r="P582" s="20"/>
    </row>
    <row r="583" spans="1:16" x14ac:dyDescent="0.2">
      <c r="A583" s="20"/>
      <c r="B583" s="22"/>
      <c r="C583" s="20"/>
      <c r="D583" s="20"/>
      <c r="E583" s="20"/>
      <c r="F583" s="20"/>
      <c r="G583" s="20"/>
      <c r="H583" s="20"/>
      <c r="I583" s="20"/>
      <c r="J583" s="20"/>
      <c r="K583" s="20"/>
      <c r="L583" s="20"/>
      <c r="M583" s="20"/>
      <c r="N583" s="20"/>
      <c r="O583" s="20"/>
      <c r="P583" s="20"/>
    </row>
    <row r="584" spans="1:16" x14ac:dyDescent="0.2">
      <c r="A584" s="20"/>
      <c r="B584" s="22"/>
      <c r="C584" s="20"/>
      <c r="D584" s="20"/>
      <c r="E584" s="20"/>
      <c r="F584" s="20"/>
      <c r="G584" s="20"/>
      <c r="H584" s="20"/>
      <c r="I584" s="20"/>
      <c r="J584" s="20"/>
      <c r="K584" s="20"/>
      <c r="L584" s="20"/>
      <c r="M584" s="20"/>
      <c r="N584" s="20"/>
      <c r="O584" s="20"/>
      <c r="P584" s="20"/>
    </row>
    <row r="585" spans="1:16" x14ac:dyDescent="0.2">
      <c r="A585" s="20"/>
      <c r="B585" s="22"/>
      <c r="C585" s="20"/>
      <c r="D585" s="20"/>
      <c r="E585" s="20"/>
      <c r="F585" s="20"/>
      <c r="G585" s="20"/>
      <c r="H585" s="20"/>
      <c r="I585" s="20"/>
      <c r="J585" s="20"/>
      <c r="K585" s="20"/>
      <c r="L585" s="20"/>
      <c r="M585" s="20"/>
      <c r="N585" s="20"/>
      <c r="O585" s="20"/>
      <c r="P585" s="20"/>
    </row>
    <row r="586" spans="1:16" x14ac:dyDescent="0.2">
      <c r="A586" s="20"/>
      <c r="B586" s="22"/>
      <c r="C586" s="20"/>
      <c r="D586" s="20"/>
      <c r="E586" s="20"/>
      <c r="F586" s="20"/>
      <c r="G586" s="20"/>
      <c r="H586" s="20"/>
      <c r="I586" s="20"/>
      <c r="J586" s="20"/>
      <c r="K586" s="20"/>
      <c r="L586" s="20"/>
      <c r="M586" s="20"/>
      <c r="N586" s="20"/>
      <c r="O586" s="20"/>
      <c r="P586" s="20"/>
    </row>
    <row r="587" spans="1:16" x14ac:dyDescent="0.2">
      <c r="A587" s="20"/>
      <c r="B587" s="22"/>
      <c r="C587" s="20"/>
      <c r="D587" s="20"/>
      <c r="E587" s="20"/>
      <c r="F587" s="20"/>
      <c r="G587" s="20"/>
      <c r="H587" s="20"/>
      <c r="I587" s="20"/>
      <c r="J587" s="20"/>
      <c r="K587" s="20"/>
      <c r="L587" s="20"/>
      <c r="M587" s="20"/>
      <c r="N587" s="20"/>
      <c r="O587" s="20"/>
      <c r="P587" s="20"/>
    </row>
    <row r="588" spans="1:16" x14ac:dyDescent="0.2">
      <c r="A588" s="20"/>
      <c r="B588" s="22"/>
      <c r="C588" s="20"/>
      <c r="D588" s="20"/>
      <c r="E588" s="20"/>
      <c r="F588" s="20"/>
      <c r="G588" s="20"/>
      <c r="H588" s="20"/>
      <c r="I588" s="20"/>
      <c r="J588" s="20"/>
      <c r="K588" s="20"/>
      <c r="L588" s="20"/>
      <c r="M588" s="20"/>
      <c r="N588" s="20"/>
      <c r="O588" s="20"/>
      <c r="P588" s="20"/>
    </row>
    <row r="589" spans="1:16" x14ac:dyDescent="0.2">
      <c r="A589" s="20"/>
      <c r="B589" s="22"/>
      <c r="C589" s="20"/>
      <c r="D589" s="20"/>
      <c r="E589" s="20"/>
      <c r="F589" s="20"/>
      <c r="G589" s="20"/>
      <c r="H589" s="20"/>
      <c r="I589" s="20"/>
      <c r="J589" s="20"/>
      <c r="K589" s="20"/>
      <c r="L589" s="20"/>
      <c r="M589" s="20"/>
      <c r="N589" s="20"/>
      <c r="O589" s="20"/>
      <c r="P589" s="20"/>
    </row>
    <row r="590" spans="1:16" x14ac:dyDescent="0.2">
      <c r="A590" s="20"/>
      <c r="B590" s="22"/>
      <c r="C590" s="20"/>
      <c r="D590" s="20"/>
      <c r="E590" s="20"/>
      <c r="F590" s="20"/>
      <c r="G590" s="20"/>
      <c r="H590" s="20"/>
      <c r="I590" s="20"/>
      <c r="J590" s="20"/>
      <c r="K590" s="20"/>
      <c r="L590" s="20"/>
      <c r="M590" s="20"/>
      <c r="N590" s="20"/>
      <c r="O590" s="20"/>
      <c r="P590" s="20"/>
    </row>
    <row r="591" spans="1:16" x14ac:dyDescent="0.2">
      <c r="A591" s="20"/>
      <c r="B591" s="22"/>
      <c r="C591" s="20"/>
      <c r="D591" s="20"/>
      <c r="E591" s="20"/>
      <c r="F591" s="20"/>
      <c r="G591" s="20"/>
      <c r="H591" s="20"/>
      <c r="I591" s="20"/>
      <c r="J591" s="20"/>
      <c r="K591" s="20"/>
      <c r="L591" s="20"/>
      <c r="M591" s="20"/>
      <c r="N591" s="20"/>
      <c r="O591" s="20"/>
      <c r="P591" s="20"/>
    </row>
    <row r="592" spans="1:16" x14ac:dyDescent="0.2">
      <c r="A592" s="20"/>
      <c r="B592" s="22"/>
      <c r="C592" s="20"/>
      <c r="D592" s="20"/>
      <c r="E592" s="20"/>
      <c r="F592" s="20"/>
      <c r="G592" s="20"/>
      <c r="H592" s="20"/>
      <c r="I592" s="20"/>
      <c r="J592" s="20"/>
      <c r="K592" s="20"/>
      <c r="L592" s="20"/>
      <c r="M592" s="20"/>
      <c r="N592" s="20"/>
      <c r="O592" s="20"/>
      <c r="P592" s="20"/>
    </row>
    <row r="593" spans="1:16" x14ac:dyDescent="0.2">
      <c r="A593" s="20"/>
      <c r="B593" s="22"/>
      <c r="C593" s="20"/>
      <c r="D593" s="20"/>
      <c r="E593" s="20"/>
      <c r="F593" s="20"/>
      <c r="G593" s="20"/>
      <c r="H593" s="20"/>
      <c r="I593" s="20"/>
      <c r="J593" s="20"/>
      <c r="K593" s="20"/>
      <c r="L593" s="20"/>
      <c r="M593" s="20"/>
      <c r="N593" s="20"/>
      <c r="O593" s="20"/>
      <c r="P593" s="20"/>
    </row>
    <row r="594" spans="1:16" x14ac:dyDescent="0.2">
      <c r="A594" s="20"/>
      <c r="B594" s="22"/>
      <c r="C594" s="20"/>
      <c r="D594" s="20"/>
      <c r="E594" s="20"/>
      <c r="F594" s="20"/>
      <c r="G594" s="20"/>
      <c r="H594" s="20"/>
      <c r="I594" s="20"/>
      <c r="J594" s="20"/>
      <c r="K594" s="20"/>
      <c r="L594" s="20"/>
      <c r="M594" s="20"/>
      <c r="N594" s="20"/>
      <c r="O594" s="20"/>
      <c r="P594" s="20"/>
    </row>
    <row r="595" spans="1:16" x14ac:dyDescent="0.2">
      <c r="A595" s="20"/>
      <c r="B595" s="22"/>
      <c r="C595" s="20"/>
      <c r="D595" s="20"/>
      <c r="E595" s="20"/>
      <c r="F595" s="20"/>
      <c r="G595" s="20"/>
      <c r="H595" s="20"/>
      <c r="I595" s="20"/>
      <c r="J595" s="20"/>
      <c r="K595" s="20"/>
      <c r="L595" s="20"/>
      <c r="M595" s="20"/>
      <c r="N595" s="20"/>
      <c r="O595" s="20"/>
      <c r="P595" s="20"/>
    </row>
    <row r="596" spans="1:16" x14ac:dyDescent="0.2">
      <c r="A596" s="20"/>
      <c r="B596" s="22"/>
      <c r="C596" s="20"/>
      <c r="D596" s="20"/>
      <c r="E596" s="20"/>
      <c r="F596" s="20"/>
      <c r="G596" s="20"/>
      <c r="H596" s="20"/>
      <c r="I596" s="20"/>
      <c r="J596" s="20"/>
      <c r="K596" s="20"/>
      <c r="L596" s="20"/>
      <c r="M596" s="20"/>
      <c r="N596" s="20"/>
      <c r="O596" s="20"/>
      <c r="P596" s="20"/>
    </row>
    <row r="597" spans="1:16" x14ac:dyDescent="0.2">
      <c r="A597" s="20"/>
      <c r="B597" s="22"/>
      <c r="C597" s="20"/>
      <c r="D597" s="20"/>
      <c r="E597" s="20"/>
      <c r="F597" s="20"/>
      <c r="G597" s="20"/>
      <c r="H597" s="20"/>
      <c r="I597" s="20"/>
      <c r="J597" s="20"/>
      <c r="K597" s="20"/>
      <c r="L597" s="20"/>
      <c r="M597" s="20"/>
      <c r="N597" s="20"/>
      <c r="O597" s="20"/>
      <c r="P597" s="20"/>
    </row>
    <row r="598" spans="1:16" x14ac:dyDescent="0.2">
      <c r="A598" s="20"/>
      <c r="B598" s="22"/>
      <c r="C598" s="20"/>
      <c r="D598" s="20"/>
      <c r="E598" s="20"/>
      <c r="F598" s="20"/>
      <c r="G598" s="20"/>
      <c r="H598" s="20"/>
      <c r="I598" s="20"/>
      <c r="J598" s="20"/>
      <c r="K598" s="20"/>
      <c r="L598" s="20"/>
      <c r="M598" s="20"/>
      <c r="N598" s="20"/>
      <c r="O598" s="20"/>
      <c r="P598" s="20"/>
    </row>
    <row r="599" spans="1:16" x14ac:dyDescent="0.2">
      <c r="A599" s="20"/>
      <c r="B599" s="22"/>
      <c r="C599" s="20"/>
      <c r="D599" s="20"/>
      <c r="E599" s="20"/>
      <c r="F599" s="20"/>
      <c r="G599" s="20"/>
      <c r="H599" s="20"/>
      <c r="I599" s="20"/>
      <c r="J599" s="20"/>
      <c r="K599" s="20"/>
      <c r="L599" s="20"/>
      <c r="M599" s="20"/>
      <c r="N599" s="20"/>
      <c r="O599" s="20"/>
      <c r="P599" s="20"/>
    </row>
    <row r="600" spans="1:16" x14ac:dyDescent="0.2">
      <c r="A600" s="20"/>
      <c r="B600" s="22"/>
      <c r="C600" s="20"/>
      <c r="D600" s="20"/>
      <c r="E600" s="20"/>
      <c r="F600" s="20"/>
      <c r="G600" s="20"/>
      <c r="H600" s="20"/>
      <c r="I600" s="20"/>
      <c r="J600" s="20"/>
      <c r="K600" s="20"/>
      <c r="L600" s="20"/>
      <c r="M600" s="20"/>
      <c r="N600" s="20"/>
      <c r="O600" s="20"/>
      <c r="P600" s="20"/>
    </row>
    <row r="601" spans="1:16" x14ac:dyDescent="0.2">
      <c r="A601" s="20"/>
      <c r="B601" s="22"/>
      <c r="C601" s="20"/>
      <c r="D601" s="20"/>
      <c r="E601" s="20"/>
      <c r="F601" s="20"/>
      <c r="G601" s="20"/>
      <c r="H601" s="20"/>
      <c r="I601" s="20"/>
      <c r="J601" s="20"/>
      <c r="K601" s="20"/>
      <c r="L601" s="20"/>
      <c r="M601" s="20"/>
      <c r="N601" s="20"/>
      <c r="O601" s="20"/>
      <c r="P601" s="20"/>
    </row>
    <row r="602" spans="1:16" x14ac:dyDescent="0.2">
      <c r="A602" s="20"/>
      <c r="B602" s="22"/>
      <c r="C602" s="20"/>
      <c r="D602" s="20"/>
      <c r="E602" s="20"/>
      <c r="F602" s="20"/>
      <c r="G602" s="20"/>
      <c r="H602" s="20"/>
      <c r="I602" s="20"/>
      <c r="J602" s="20"/>
      <c r="K602" s="20"/>
      <c r="L602" s="20"/>
      <c r="M602" s="20"/>
      <c r="N602" s="20"/>
      <c r="O602" s="20"/>
      <c r="P602" s="20"/>
    </row>
    <row r="603" spans="1:16" x14ac:dyDescent="0.2">
      <c r="A603" s="20"/>
      <c r="B603" s="22"/>
      <c r="C603" s="20"/>
      <c r="D603" s="20"/>
      <c r="E603" s="20"/>
      <c r="F603" s="20"/>
      <c r="G603" s="20"/>
      <c r="H603" s="20"/>
      <c r="I603" s="20"/>
      <c r="J603" s="20"/>
      <c r="K603" s="20"/>
      <c r="L603" s="20"/>
      <c r="M603" s="20"/>
      <c r="N603" s="20"/>
      <c r="O603" s="20"/>
      <c r="P603" s="20"/>
    </row>
    <row r="604" spans="1:16" x14ac:dyDescent="0.2">
      <c r="A604" s="20"/>
      <c r="B604" s="22"/>
      <c r="C604" s="20"/>
      <c r="D604" s="20"/>
      <c r="E604" s="20"/>
      <c r="F604" s="20"/>
      <c r="G604" s="20"/>
      <c r="H604" s="20"/>
      <c r="I604" s="20"/>
      <c r="J604" s="20"/>
      <c r="K604" s="20"/>
      <c r="L604" s="20"/>
      <c r="M604" s="20"/>
      <c r="N604" s="20"/>
      <c r="O604" s="20"/>
      <c r="P604" s="20"/>
    </row>
    <row r="605" spans="1:16" x14ac:dyDescent="0.2">
      <c r="A605" s="20"/>
      <c r="B605" s="22"/>
      <c r="C605" s="20"/>
      <c r="D605" s="20"/>
      <c r="E605" s="20"/>
      <c r="F605" s="20"/>
      <c r="G605" s="20"/>
      <c r="H605" s="20"/>
      <c r="I605" s="20"/>
      <c r="J605" s="20"/>
      <c r="K605" s="20"/>
      <c r="L605" s="20"/>
      <c r="M605" s="20"/>
      <c r="N605" s="20"/>
      <c r="O605" s="20"/>
      <c r="P605" s="20"/>
    </row>
    <row r="606" spans="1:16" x14ac:dyDescent="0.2">
      <c r="A606" s="20"/>
      <c r="B606" s="22"/>
      <c r="C606" s="20"/>
      <c r="D606" s="20"/>
      <c r="E606" s="20"/>
      <c r="F606" s="20"/>
      <c r="G606" s="20"/>
      <c r="H606" s="20"/>
      <c r="I606" s="20"/>
      <c r="J606" s="20"/>
      <c r="K606" s="20"/>
      <c r="L606" s="20"/>
      <c r="M606" s="20"/>
      <c r="N606" s="20"/>
      <c r="O606" s="20"/>
      <c r="P606" s="20"/>
    </row>
    <row r="607" spans="1:16" x14ac:dyDescent="0.2">
      <c r="A607" s="20"/>
      <c r="B607" s="22"/>
      <c r="C607" s="20"/>
      <c r="D607" s="20"/>
      <c r="E607" s="20"/>
      <c r="F607" s="20"/>
      <c r="G607" s="20"/>
      <c r="H607" s="20"/>
      <c r="I607" s="20"/>
      <c r="J607" s="20"/>
      <c r="K607" s="20"/>
      <c r="L607" s="20"/>
      <c r="M607" s="20"/>
      <c r="N607" s="20"/>
      <c r="O607" s="20"/>
      <c r="P607" s="20"/>
    </row>
    <row r="608" spans="1:16" x14ac:dyDescent="0.2">
      <c r="A608" s="20"/>
      <c r="B608" s="22"/>
      <c r="C608" s="20"/>
      <c r="D608" s="20"/>
      <c r="E608" s="20"/>
      <c r="F608" s="20"/>
      <c r="G608" s="20"/>
      <c r="H608" s="20"/>
      <c r="I608" s="20"/>
      <c r="J608" s="20"/>
      <c r="K608" s="20"/>
      <c r="L608" s="20"/>
      <c r="M608" s="20"/>
      <c r="N608" s="20"/>
      <c r="O608" s="20"/>
      <c r="P608" s="20"/>
    </row>
    <row r="609" spans="1:16" x14ac:dyDescent="0.2">
      <c r="A609" s="20"/>
      <c r="B609" s="22"/>
      <c r="C609" s="20"/>
      <c r="D609" s="20"/>
      <c r="E609" s="20"/>
      <c r="F609" s="20"/>
      <c r="G609" s="20"/>
      <c r="H609" s="20"/>
      <c r="I609" s="20"/>
      <c r="J609" s="20"/>
      <c r="K609" s="20"/>
      <c r="L609" s="20"/>
      <c r="M609" s="20"/>
      <c r="N609" s="20"/>
      <c r="O609" s="20"/>
      <c r="P609" s="20"/>
    </row>
    <row r="610" spans="1:16" x14ac:dyDescent="0.2">
      <c r="A610" s="20"/>
      <c r="B610" s="22"/>
      <c r="C610" s="20"/>
      <c r="D610" s="20"/>
      <c r="E610" s="20"/>
      <c r="F610" s="20"/>
      <c r="G610" s="20"/>
      <c r="H610" s="20"/>
      <c r="I610" s="20"/>
      <c r="J610" s="20"/>
      <c r="K610" s="20"/>
      <c r="L610" s="20"/>
      <c r="M610" s="20"/>
      <c r="N610" s="20"/>
      <c r="O610" s="20"/>
      <c r="P610" s="20"/>
    </row>
    <row r="611" spans="1:16" x14ac:dyDescent="0.2">
      <c r="A611" s="20"/>
      <c r="B611" s="22"/>
      <c r="C611" s="20"/>
      <c r="D611" s="20"/>
      <c r="E611" s="20"/>
      <c r="F611" s="20"/>
      <c r="G611" s="20"/>
      <c r="H611" s="20"/>
      <c r="I611" s="20"/>
      <c r="J611" s="20"/>
      <c r="K611" s="20"/>
      <c r="L611" s="20"/>
      <c r="M611" s="20"/>
      <c r="N611" s="20"/>
      <c r="O611" s="20"/>
      <c r="P611" s="20"/>
    </row>
    <row r="612" spans="1:16" x14ac:dyDescent="0.2">
      <c r="A612" s="20"/>
      <c r="B612" s="22"/>
      <c r="C612" s="20"/>
      <c r="D612" s="20"/>
      <c r="E612" s="20"/>
      <c r="F612" s="20"/>
      <c r="G612" s="20"/>
      <c r="H612" s="20"/>
      <c r="I612" s="20"/>
      <c r="J612" s="20"/>
      <c r="K612" s="20"/>
      <c r="L612" s="20"/>
      <c r="M612" s="20"/>
      <c r="N612" s="20"/>
      <c r="O612" s="20"/>
      <c r="P612" s="20"/>
    </row>
    <row r="613" spans="1:16" x14ac:dyDescent="0.2">
      <c r="A613" s="20"/>
      <c r="B613" s="22"/>
      <c r="C613" s="20"/>
      <c r="D613" s="20"/>
      <c r="E613" s="20"/>
      <c r="F613" s="20"/>
      <c r="G613" s="20"/>
      <c r="H613" s="20"/>
      <c r="I613" s="20"/>
      <c r="J613" s="20"/>
      <c r="K613" s="20"/>
      <c r="L613" s="20"/>
      <c r="M613" s="20"/>
      <c r="N613" s="20"/>
      <c r="O613" s="20"/>
      <c r="P613" s="20"/>
    </row>
    <row r="614" spans="1:16" x14ac:dyDescent="0.2">
      <c r="A614" s="20"/>
      <c r="B614" s="22"/>
      <c r="C614" s="20"/>
      <c r="D614" s="20"/>
      <c r="E614" s="20"/>
      <c r="F614" s="20"/>
      <c r="G614" s="20"/>
      <c r="H614" s="20"/>
      <c r="I614" s="20"/>
      <c r="J614" s="20"/>
      <c r="K614" s="20"/>
      <c r="L614" s="20"/>
      <c r="M614" s="20"/>
      <c r="N614" s="20"/>
      <c r="O614" s="20"/>
      <c r="P614" s="20"/>
    </row>
    <row r="615" spans="1:16" x14ac:dyDescent="0.2">
      <c r="A615" s="20"/>
      <c r="B615" s="22"/>
      <c r="C615" s="20"/>
      <c r="D615" s="20"/>
      <c r="E615" s="20"/>
      <c r="F615" s="20"/>
      <c r="G615" s="20"/>
      <c r="H615" s="20"/>
      <c r="I615" s="20"/>
      <c r="J615" s="20"/>
      <c r="K615" s="20"/>
      <c r="L615" s="20"/>
      <c r="M615" s="20"/>
      <c r="N615" s="20"/>
      <c r="O615" s="20"/>
      <c r="P615" s="20"/>
    </row>
    <row r="616" spans="1:16" x14ac:dyDescent="0.2">
      <c r="A616" s="20"/>
      <c r="B616" s="22"/>
      <c r="C616" s="20"/>
      <c r="D616" s="20"/>
      <c r="E616" s="20"/>
      <c r="F616" s="20"/>
      <c r="G616" s="20"/>
      <c r="H616" s="20"/>
      <c r="I616" s="20"/>
      <c r="J616" s="20"/>
      <c r="K616" s="20"/>
      <c r="L616" s="20"/>
      <c r="M616" s="20"/>
      <c r="N616" s="20"/>
      <c r="O616" s="20"/>
      <c r="P616" s="20"/>
    </row>
    <row r="617" spans="1:16" x14ac:dyDescent="0.2">
      <c r="A617" s="20"/>
      <c r="B617" s="22"/>
      <c r="C617" s="20"/>
      <c r="D617" s="20"/>
      <c r="E617" s="20"/>
      <c r="F617" s="20"/>
      <c r="G617" s="20"/>
      <c r="H617" s="20"/>
      <c r="I617" s="20"/>
      <c r="J617" s="20"/>
      <c r="K617" s="20"/>
      <c r="L617" s="20"/>
      <c r="M617" s="20"/>
      <c r="N617" s="20"/>
      <c r="O617" s="20"/>
      <c r="P617" s="20"/>
    </row>
    <row r="618" spans="1:16" x14ac:dyDescent="0.2">
      <c r="A618" s="20"/>
      <c r="B618" s="22"/>
      <c r="C618" s="20"/>
      <c r="D618" s="20"/>
      <c r="E618" s="20"/>
      <c r="F618" s="20"/>
      <c r="G618" s="20"/>
      <c r="H618" s="20"/>
      <c r="I618" s="20"/>
      <c r="J618" s="20"/>
      <c r="K618" s="20"/>
      <c r="L618" s="20"/>
      <c r="M618" s="20"/>
      <c r="N618" s="20"/>
      <c r="O618" s="20"/>
      <c r="P618" s="20"/>
    </row>
    <row r="619" spans="1:16" x14ac:dyDescent="0.2">
      <c r="A619" s="20"/>
      <c r="B619" s="22"/>
      <c r="C619" s="20"/>
      <c r="D619" s="20"/>
      <c r="E619" s="20"/>
      <c r="F619" s="20"/>
      <c r="G619" s="20"/>
      <c r="H619" s="20"/>
      <c r="I619" s="20"/>
      <c r="J619" s="20"/>
      <c r="K619" s="20"/>
      <c r="L619" s="20"/>
      <c r="M619" s="20"/>
      <c r="N619" s="20"/>
      <c r="O619" s="20"/>
      <c r="P619" s="20"/>
    </row>
    <row r="620" spans="1:16" x14ac:dyDescent="0.2">
      <c r="A620" s="20"/>
      <c r="B620" s="22"/>
      <c r="C620" s="20"/>
      <c r="D620" s="20"/>
      <c r="E620" s="20"/>
      <c r="F620" s="20"/>
      <c r="G620" s="20"/>
      <c r="H620" s="20"/>
      <c r="I620" s="20"/>
      <c r="J620" s="20"/>
      <c r="K620" s="20"/>
      <c r="L620" s="20"/>
      <c r="M620" s="20"/>
      <c r="N620" s="20"/>
      <c r="O620" s="20"/>
      <c r="P620" s="20"/>
    </row>
    <row r="621" spans="1:16" x14ac:dyDescent="0.2">
      <c r="A621" s="20"/>
      <c r="B621" s="22"/>
      <c r="C621" s="20"/>
      <c r="D621" s="20"/>
      <c r="E621" s="20"/>
      <c r="F621" s="20"/>
      <c r="G621" s="20"/>
      <c r="H621" s="20"/>
      <c r="I621" s="20"/>
      <c r="J621" s="20"/>
      <c r="K621" s="20"/>
      <c r="L621" s="20"/>
      <c r="M621" s="20"/>
      <c r="N621" s="20"/>
      <c r="O621" s="20"/>
      <c r="P621" s="20"/>
    </row>
    <row r="622" spans="1:16" x14ac:dyDescent="0.2">
      <c r="A622" s="20"/>
      <c r="B622" s="22"/>
      <c r="C622" s="20"/>
      <c r="D622" s="20"/>
      <c r="E622" s="20"/>
      <c r="F622" s="20"/>
      <c r="G622" s="20"/>
      <c r="H622" s="20"/>
      <c r="I622" s="20"/>
      <c r="J622" s="20"/>
      <c r="K622" s="20"/>
      <c r="L622" s="20"/>
      <c r="M622" s="20"/>
      <c r="N622" s="20"/>
      <c r="O622" s="20"/>
      <c r="P622" s="20"/>
    </row>
    <row r="623" spans="1:16" x14ac:dyDescent="0.2">
      <c r="A623" s="20"/>
      <c r="B623" s="22"/>
      <c r="C623" s="20"/>
      <c r="D623" s="20"/>
      <c r="E623" s="20"/>
      <c r="F623" s="20"/>
      <c r="G623" s="20"/>
      <c r="H623" s="20"/>
      <c r="I623" s="20"/>
      <c r="J623" s="20"/>
      <c r="K623" s="20"/>
      <c r="L623" s="20"/>
      <c r="M623" s="20"/>
      <c r="N623" s="20"/>
      <c r="O623" s="20"/>
      <c r="P623" s="20"/>
    </row>
    <row r="624" spans="1:16" x14ac:dyDescent="0.2">
      <c r="A624" s="20"/>
      <c r="B624" s="22"/>
      <c r="C624" s="20"/>
      <c r="D624" s="20"/>
      <c r="E624" s="20"/>
      <c r="F624" s="20"/>
      <c r="G624" s="20"/>
      <c r="H624" s="20"/>
      <c r="I624" s="20"/>
      <c r="J624" s="20"/>
      <c r="K624" s="20"/>
      <c r="L624" s="20"/>
      <c r="M624" s="20"/>
      <c r="N624" s="20"/>
      <c r="O624" s="20"/>
      <c r="P624" s="20"/>
    </row>
    <row r="625" spans="1:16" x14ac:dyDescent="0.2">
      <c r="A625" s="20"/>
      <c r="B625" s="22"/>
      <c r="C625" s="20"/>
      <c r="D625" s="20"/>
      <c r="E625" s="20"/>
      <c r="F625" s="20"/>
      <c r="G625" s="20"/>
      <c r="H625" s="20"/>
      <c r="I625" s="20"/>
      <c r="J625" s="20"/>
      <c r="K625" s="20"/>
      <c r="L625" s="20"/>
      <c r="M625" s="20"/>
      <c r="N625" s="20"/>
      <c r="O625" s="20"/>
      <c r="P625" s="20"/>
    </row>
    <row r="626" spans="1:16" x14ac:dyDescent="0.2">
      <c r="A626" s="20"/>
      <c r="B626" s="22"/>
      <c r="C626" s="20"/>
      <c r="D626" s="20"/>
      <c r="E626" s="20"/>
      <c r="F626" s="20"/>
      <c r="G626" s="20"/>
      <c r="H626" s="20"/>
      <c r="I626" s="20"/>
      <c r="J626" s="20"/>
      <c r="K626" s="20"/>
      <c r="L626" s="20"/>
      <c r="M626" s="20"/>
      <c r="N626" s="20"/>
      <c r="O626" s="20"/>
      <c r="P626" s="20"/>
    </row>
    <row r="627" spans="1:16" x14ac:dyDescent="0.2">
      <c r="A627" s="20"/>
      <c r="B627" s="22"/>
      <c r="C627" s="20"/>
      <c r="D627" s="20"/>
      <c r="E627" s="20"/>
      <c r="F627" s="20"/>
      <c r="G627" s="20"/>
      <c r="H627" s="20"/>
      <c r="I627" s="20"/>
      <c r="J627" s="20"/>
      <c r="K627" s="20"/>
      <c r="L627" s="20"/>
      <c r="M627" s="20"/>
      <c r="N627" s="20"/>
      <c r="O627" s="20"/>
      <c r="P627" s="20"/>
    </row>
    <row r="628" spans="1:16" x14ac:dyDescent="0.2">
      <c r="A628" s="20"/>
      <c r="B628" s="22"/>
      <c r="C628" s="20"/>
      <c r="D628" s="20"/>
      <c r="E628" s="20"/>
      <c r="F628" s="20"/>
      <c r="G628" s="20"/>
      <c r="H628" s="20"/>
      <c r="I628" s="20"/>
      <c r="J628" s="20"/>
      <c r="K628" s="20"/>
      <c r="L628" s="20"/>
      <c r="M628" s="20"/>
      <c r="N628" s="20"/>
      <c r="O628" s="20"/>
      <c r="P628" s="20"/>
    </row>
    <row r="629" spans="1:16" x14ac:dyDescent="0.2">
      <c r="A629" s="20"/>
      <c r="B629" s="22"/>
      <c r="C629" s="20"/>
      <c r="D629" s="20"/>
      <c r="E629" s="20"/>
      <c r="F629" s="20"/>
      <c r="G629" s="20"/>
      <c r="H629" s="20"/>
      <c r="I629" s="20"/>
      <c r="J629" s="20"/>
      <c r="K629" s="20"/>
      <c r="L629" s="20"/>
      <c r="M629" s="20"/>
      <c r="N629" s="20"/>
      <c r="O629" s="20"/>
      <c r="P629" s="20"/>
    </row>
    <row r="630" spans="1:16" x14ac:dyDescent="0.2">
      <c r="A630" s="20"/>
      <c r="B630" s="22"/>
      <c r="C630" s="20"/>
      <c r="D630" s="20"/>
      <c r="E630" s="20"/>
      <c r="F630" s="20"/>
      <c r="G630" s="20"/>
      <c r="H630" s="20"/>
      <c r="I630" s="20"/>
      <c r="J630" s="20"/>
      <c r="K630" s="20"/>
      <c r="L630" s="20"/>
      <c r="M630" s="20"/>
      <c r="N630" s="20"/>
      <c r="O630" s="20"/>
      <c r="P630" s="20"/>
    </row>
    <row r="631" spans="1:16" x14ac:dyDescent="0.2">
      <c r="A631" s="20"/>
      <c r="B631" s="22"/>
      <c r="C631" s="20"/>
      <c r="D631" s="20"/>
      <c r="E631" s="20"/>
      <c r="F631" s="20"/>
      <c r="G631" s="20"/>
      <c r="H631" s="20"/>
      <c r="I631" s="20"/>
      <c r="J631" s="20"/>
      <c r="K631" s="20"/>
      <c r="L631" s="20"/>
      <c r="M631" s="20"/>
      <c r="N631" s="20"/>
      <c r="O631" s="20"/>
      <c r="P631" s="20"/>
    </row>
    <row r="632" spans="1:16" x14ac:dyDescent="0.2">
      <c r="A632" s="20"/>
      <c r="B632" s="22"/>
      <c r="C632" s="20"/>
      <c r="D632" s="20"/>
      <c r="E632" s="20"/>
      <c r="F632" s="20"/>
      <c r="G632" s="20"/>
      <c r="H632" s="20"/>
      <c r="I632" s="20"/>
      <c r="J632" s="20"/>
      <c r="K632" s="20"/>
      <c r="L632" s="20"/>
      <c r="M632" s="20"/>
      <c r="N632" s="20"/>
      <c r="O632" s="20"/>
      <c r="P632" s="20"/>
    </row>
    <row r="633" spans="1:16" x14ac:dyDescent="0.2">
      <c r="A633" s="20"/>
      <c r="B633" s="22"/>
      <c r="C633" s="20"/>
      <c r="D633" s="20"/>
      <c r="E633" s="20"/>
      <c r="F633" s="20"/>
      <c r="G633" s="20"/>
      <c r="H633" s="20"/>
      <c r="I633" s="20"/>
      <c r="J633" s="20"/>
      <c r="K633" s="20"/>
      <c r="L633" s="20"/>
      <c r="M633" s="20"/>
      <c r="N633" s="20"/>
      <c r="O633" s="20"/>
      <c r="P633" s="20"/>
    </row>
    <row r="634" spans="1:16" x14ac:dyDescent="0.2">
      <c r="A634" s="20"/>
      <c r="B634" s="22"/>
      <c r="C634" s="20"/>
      <c r="D634" s="20"/>
      <c r="E634" s="20"/>
      <c r="F634" s="20"/>
      <c r="G634" s="20"/>
      <c r="H634" s="20"/>
      <c r="I634" s="20"/>
      <c r="J634" s="20"/>
      <c r="K634" s="20"/>
      <c r="L634" s="20"/>
      <c r="M634" s="20"/>
      <c r="N634" s="20"/>
      <c r="O634" s="20"/>
      <c r="P634" s="20"/>
    </row>
    <row r="635" spans="1:16" x14ac:dyDescent="0.2">
      <c r="A635" s="20"/>
      <c r="B635" s="22"/>
      <c r="C635" s="20"/>
      <c r="D635" s="20"/>
      <c r="E635" s="20"/>
      <c r="F635" s="20"/>
      <c r="G635" s="20"/>
      <c r="H635" s="20"/>
      <c r="I635" s="20"/>
      <c r="J635" s="20"/>
      <c r="K635" s="20"/>
      <c r="L635" s="20"/>
      <c r="M635" s="20"/>
      <c r="N635" s="20"/>
      <c r="O635" s="20"/>
      <c r="P635" s="20"/>
    </row>
    <row r="636" spans="1:16" x14ac:dyDescent="0.2">
      <c r="A636" s="20"/>
      <c r="B636" s="22"/>
      <c r="C636" s="20"/>
      <c r="D636" s="20"/>
      <c r="E636" s="20"/>
      <c r="F636" s="20"/>
      <c r="G636" s="20"/>
      <c r="H636" s="20"/>
      <c r="I636" s="20"/>
      <c r="J636" s="20"/>
      <c r="K636" s="20"/>
      <c r="L636" s="20"/>
      <c r="M636" s="20"/>
      <c r="N636" s="20"/>
      <c r="O636" s="20"/>
      <c r="P636" s="20"/>
    </row>
    <row r="637" spans="1:16" x14ac:dyDescent="0.2">
      <c r="A637" s="20"/>
      <c r="B637" s="22"/>
      <c r="C637" s="20"/>
      <c r="D637" s="20"/>
      <c r="E637" s="20"/>
      <c r="F637" s="20"/>
      <c r="G637" s="20"/>
      <c r="H637" s="20"/>
      <c r="I637" s="20"/>
      <c r="J637" s="20"/>
      <c r="K637" s="20"/>
      <c r="L637" s="20"/>
      <c r="M637" s="20"/>
      <c r="N637" s="20"/>
      <c r="O637" s="20"/>
      <c r="P637" s="20"/>
    </row>
    <row r="638" spans="1:16" x14ac:dyDescent="0.2">
      <c r="A638" s="20"/>
      <c r="B638" s="22"/>
      <c r="C638" s="20"/>
      <c r="D638" s="20"/>
      <c r="E638" s="20"/>
      <c r="F638" s="20"/>
      <c r="G638" s="20"/>
      <c r="H638" s="20"/>
      <c r="I638" s="20"/>
      <c r="J638" s="20"/>
      <c r="K638" s="20"/>
      <c r="L638" s="20"/>
      <c r="M638" s="20"/>
      <c r="N638" s="20"/>
      <c r="O638" s="20"/>
      <c r="P638" s="20"/>
    </row>
    <row r="639" spans="1:16" x14ac:dyDescent="0.2">
      <c r="A639" s="20"/>
      <c r="B639" s="22"/>
      <c r="C639" s="20"/>
      <c r="D639" s="20"/>
      <c r="E639" s="20"/>
      <c r="F639" s="20"/>
      <c r="G639" s="20"/>
      <c r="H639" s="20"/>
      <c r="I639" s="20"/>
      <c r="J639" s="20"/>
      <c r="K639" s="20"/>
      <c r="L639" s="20"/>
      <c r="M639" s="20"/>
      <c r="N639" s="20"/>
      <c r="O639" s="20"/>
      <c r="P639" s="20"/>
    </row>
    <row r="640" spans="1:16" x14ac:dyDescent="0.2">
      <c r="A640" s="20"/>
      <c r="B640" s="22"/>
      <c r="C640" s="20"/>
      <c r="D640" s="20"/>
      <c r="E640" s="20"/>
      <c r="F640" s="20"/>
      <c r="G640" s="20"/>
      <c r="H640" s="20"/>
      <c r="I640" s="20"/>
      <c r="J640" s="20"/>
      <c r="K640" s="20"/>
      <c r="L640" s="20"/>
      <c r="M640" s="20"/>
      <c r="N640" s="20"/>
      <c r="O640" s="20"/>
      <c r="P640" s="20"/>
    </row>
    <row r="641" spans="1:16" x14ac:dyDescent="0.2">
      <c r="A641" s="20"/>
      <c r="B641" s="22"/>
      <c r="C641" s="20"/>
      <c r="D641" s="20"/>
      <c r="E641" s="20"/>
      <c r="F641" s="20"/>
      <c r="G641" s="20"/>
      <c r="H641" s="20"/>
      <c r="I641" s="20"/>
      <c r="J641" s="20"/>
      <c r="K641" s="20"/>
      <c r="L641" s="20"/>
      <c r="M641" s="20"/>
      <c r="N641" s="20"/>
      <c r="O641" s="20"/>
      <c r="P641" s="20"/>
    </row>
    <row r="642" spans="1:16" x14ac:dyDescent="0.2">
      <c r="A642" s="20"/>
      <c r="B642" s="22"/>
      <c r="C642" s="20"/>
      <c r="D642" s="20"/>
      <c r="E642" s="20"/>
      <c r="F642" s="20"/>
      <c r="G642" s="20"/>
      <c r="H642" s="20"/>
      <c r="I642" s="20"/>
      <c r="J642" s="20"/>
      <c r="K642" s="20"/>
      <c r="L642" s="20"/>
      <c r="M642" s="20"/>
      <c r="N642" s="20"/>
      <c r="O642" s="20"/>
      <c r="P642" s="20"/>
    </row>
    <row r="643" spans="1:16" x14ac:dyDescent="0.2">
      <c r="A643" s="20"/>
      <c r="B643" s="22"/>
      <c r="C643" s="20"/>
      <c r="D643" s="20"/>
      <c r="E643" s="20"/>
      <c r="F643" s="20"/>
      <c r="G643" s="20"/>
      <c r="H643" s="20"/>
      <c r="I643" s="20"/>
      <c r="J643" s="20"/>
      <c r="K643" s="20"/>
      <c r="L643" s="20"/>
      <c r="M643" s="20"/>
      <c r="N643" s="20"/>
      <c r="O643" s="20"/>
      <c r="P643" s="20"/>
    </row>
    <row r="644" spans="1:16" x14ac:dyDescent="0.2">
      <c r="A644" s="20"/>
      <c r="B644" s="22"/>
      <c r="C644" s="20"/>
      <c r="D644" s="20"/>
      <c r="E644" s="20"/>
      <c r="F644" s="20"/>
      <c r="G644" s="20"/>
      <c r="H644" s="20"/>
      <c r="I644" s="20"/>
      <c r="J644" s="20"/>
      <c r="K644" s="20"/>
      <c r="L644" s="20"/>
      <c r="M644" s="20"/>
      <c r="N644" s="20"/>
      <c r="O644" s="20"/>
      <c r="P644" s="20"/>
    </row>
    <row r="645" spans="1:16" x14ac:dyDescent="0.2">
      <c r="A645" s="20"/>
      <c r="B645" s="22"/>
      <c r="C645" s="20"/>
      <c r="D645" s="20"/>
      <c r="E645" s="20"/>
      <c r="F645" s="20"/>
      <c r="G645" s="20"/>
      <c r="H645" s="20"/>
      <c r="I645" s="20"/>
      <c r="J645" s="20"/>
      <c r="K645" s="20"/>
      <c r="L645" s="20"/>
      <c r="M645" s="20"/>
      <c r="N645" s="20"/>
      <c r="O645" s="20"/>
      <c r="P645" s="20"/>
    </row>
    <row r="646" spans="1:16" x14ac:dyDescent="0.2">
      <c r="A646" s="20"/>
      <c r="B646" s="22"/>
      <c r="C646" s="20"/>
      <c r="D646" s="20"/>
      <c r="E646" s="20"/>
      <c r="F646" s="20"/>
      <c r="G646" s="20"/>
      <c r="H646" s="20"/>
      <c r="I646" s="20"/>
      <c r="J646" s="20"/>
      <c r="K646" s="20"/>
      <c r="L646" s="20"/>
      <c r="M646" s="20"/>
      <c r="N646" s="20"/>
      <c r="O646" s="20"/>
      <c r="P646" s="20"/>
    </row>
    <row r="647" spans="1:16" x14ac:dyDescent="0.2">
      <c r="A647" s="20"/>
      <c r="B647" s="22"/>
      <c r="C647" s="20"/>
      <c r="D647" s="20"/>
      <c r="E647" s="20"/>
      <c r="F647" s="20"/>
      <c r="G647" s="20"/>
      <c r="H647" s="20"/>
      <c r="I647" s="20"/>
      <c r="J647" s="20"/>
      <c r="K647" s="20"/>
      <c r="L647" s="20"/>
      <c r="M647" s="20"/>
      <c r="N647" s="20"/>
      <c r="O647" s="20"/>
      <c r="P647" s="20"/>
    </row>
    <row r="648" spans="1:16" x14ac:dyDescent="0.2">
      <c r="A648" s="20"/>
      <c r="B648" s="22"/>
      <c r="C648" s="20"/>
      <c r="D648" s="20"/>
      <c r="E648" s="20"/>
      <c r="F648" s="20"/>
      <c r="G648" s="20"/>
      <c r="H648" s="20"/>
      <c r="I648" s="20"/>
      <c r="J648" s="20"/>
      <c r="K648" s="20"/>
      <c r="L648" s="20"/>
      <c r="M648" s="20"/>
      <c r="N648" s="20"/>
      <c r="O648" s="20"/>
      <c r="P648" s="20"/>
    </row>
    <row r="649" spans="1:16" x14ac:dyDescent="0.2">
      <c r="A649" s="20"/>
      <c r="B649" s="22"/>
      <c r="C649" s="20"/>
      <c r="D649" s="20"/>
      <c r="E649" s="20"/>
      <c r="F649" s="20"/>
      <c r="G649" s="20"/>
      <c r="H649" s="20"/>
      <c r="I649" s="20"/>
      <c r="J649" s="20"/>
      <c r="K649" s="20"/>
      <c r="L649" s="20"/>
      <c r="M649" s="20"/>
      <c r="N649" s="20"/>
      <c r="O649" s="20"/>
      <c r="P649" s="20"/>
    </row>
    <row r="650" spans="1:16" x14ac:dyDescent="0.2">
      <c r="A650" s="20"/>
      <c r="B650" s="22"/>
      <c r="C650" s="20"/>
      <c r="D650" s="20"/>
      <c r="E650" s="20"/>
      <c r="F650" s="20"/>
      <c r="G650" s="20"/>
      <c r="H650" s="20"/>
      <c r="I650" s="20"/>
      <c r="J650" s="20"/>
      <c r="K650" s="20"/>
      <c r="L650" s="20"/>
      <c r="M650" s="20"/>
      <c r="N650" s="20"/>
      <c r="O650" s="20"/>
      <c r="P650" s="20"/>
    </row>
    <row r="651" spans="1:16" x14ac:dyDescent="0.2">
      <c r="A651" s="20"/>
      <c r="B651" s="22"/>
      <c r="C651" s="20"/>
      <c r="D651" s="20"/>
      <c r="E651" s="20"/>
      <c r="F651" s="20"/>
      <c r="G651" s="20"/>
      <c r="H651" s="20"/>
      <c r="I651" s="20"/>
      <c r="J651" s="20"/>
      <c r="K651" s="20"/>
      <c r="L651" s="20"/>
      <c r="M651" s="20"/>
      <c r="N651" s="20"/>
      <c r="O651" s="20"/>
      <c r="P651" s="20"/>
    </row>
    <row r="652" spans="1:16" x14ac:dyDescent="0.2">
      <c r="A652" s="20"/>
      <c r="B652" s="22"/>
      <c r="C652" s="20"/>
      <c r="D652" s="20"/>
      <c r="E652" s="20"/>
      <c r="F652" s="20"/>
      <c r="G652" s="20"/>
      <c r="H652" s="20"/>
      <c r="I652" s="20"/>
      <c r="J652" s="20"/>
      <c r="K652" s="20"/>
      <c r="L652" s="20"/>
      <c r="M652" s="20"/>
      <c r="N652" s="20"/>
      <c r="O652" s="20"/>
      <c r="P652" s="20"/>
    </row>
    <row r="653" spans="1:16" x14ac:dyDescent="0.2">
      <c r="A653" s="20"/>
      <c r="B653" s="22"/>
      <c r="C653" s="20"/>
      <c r="D653" s="20"/>
      <c r="E653" s="20"/>
      <c r="F653" s="20"/>
      <c r="G653" s="20"/>
      <c r="H653" s="20"/>
      <c r="I653" s="20"/>
      <c r="J653" s="20"/>
      <c r="K653" s="20"/>
      <c r="L653" s="20"/>
      <c r="M653" s="20"/>
      <c r="N653" s="20"/>
      <c r="O653" s="20"/>
      <c r="P653" s="20"/>
    </row>
    <row r="654" spans="1:16" x14ac:dyDescent="0.2">
      <c r="A654" s="20"/>
      <c r="B654" s="22"/>
      <c r="C654" s="20"/>
      <c r="D654" s="20"/>
      <c r="E654" s="20"/>
      <c r="F654" s="20"/>
      <c r="G654" s="20"/>
      <c r="H654" s="20"/>
      <c r="I654" s="20"/>
      <c r="J654" s="20"/>
      <c r="K654" s="20"/>
      <c r="L654" s="20"/>
      <c r="M654" s="20"/>
      <c r="N654" s="20"/>
      <c r="O654" s="20"/>
      <c r="P654" s="20"/>
    </row>
    <row r="655" spans="1:16" x14ac:dyDescent="0.2">
      <c r="A655" s="20"/>
      <c r="B655" s="22"/>
      <c r="C655" s="20"/>
      <c r="D655" s="20"/>
      <c r="E655" s="20"/>
      <c r="F655" s="20"/>
      <c r="G655" s="20"/>
      <c r="H655" s="20"/>
      <c r="I655" s="20"/>
      <c r="J655" s="20"/>
      <c r="K655" s="20"/>
      <c r="L655" s="20"/>
      <c r="M655" s="20"/>
      <c r="N655" s="20"/>
      <c r="O655" s="20"/>
      <c r="P655" s="20"/>
    </row>
    <row r="656" spans="1:16" x14ac:dyDescent="0.2">
      <c r="A656" s="20"/>
      <c r="B656" s="22"/>
      <c r="C656" s="20"/>
      <c r="D656" s="20"/>
      <c r="E656" s="20"/>
      <c r="F656" s="20"/>
      <c r="G656" s="20"/>
      <c r="H656" s="20"/>
      <c r="I656" s="20"/>
      <c r="J656" s="20"/>
      <c r="K656" s="20"/>
      <c r="L656" s="20"/>
      <c r="M656" s="20"/>
      <c r="N656" s="20"/>
      <c r="O656" s="20"/>
      <c r="P656" s="20"/>
    </row>
    <row r="657" spans="1:16" x14ac:dyDescent="0.2">
      <c r="A657" s="20"/>
      <c r="B657" s="22"/>
      <c r="C657" s="20"/>
      <c r="D657" s="20"/>
      <c r="E657" s="20"/>
      <c r="F657" s="20"/>
      <c r="G657" s="20"/>
      <c r="H657" s="20"/>
      <c r="I657" s="20"/>
      <c r="J657" s="20"/>
      <c r="K657" s="20"/>
      <c r="L657" s="20"/>
      <c r="M657" s="20"/>
      <c r="N657" s="20"/>
      <c r="O657" s="20"/>
      <c r="P657" s="20"/>
    </row>
    <row r="658" spans="1:16" x14ac:dyDescent="0.2">
      <c r="A658" s="20"/>
      <c r="B658" s="22"/>
      <c r="C658" s="20"/>
      <c r="D658" s="20"/>
      <c r="E658" s="20"/>
      <c r="F658" s="20"/>
      <c r="G658" s="20"/>
      <c r="H658" s="20"/>
      <c r="I658" s="20"/>
      <c r="J658" s="20"/>
      <c r="K658" s="20"/>
      <c r="L658" s="20"/>
      <c r="M658" s="20"/>
      <c r="N658" s="20"/>
      <c r="O658" s="20"/>
      <c r="P658" s="20"/>
    </row>
    <row r="659" spans="1:16" x14ac:dyDescent="0.2">
      <c r="A659" s="20"/>
      <c r="B659" s="22"/>
      <c r="C659" s="20"/>
      <c r="D659" s="20"/>
      <c r="E659" s="20"/>
      <c r="F659" s="20"/>
      <c r="G659" s="20"/>
      <c r="H659" s="20"/>
      <c r="I659" s="20"/>
      <c r="J659" s="20"/>
      <c r="K659" s="20"/>
      <c r="L659" s="20"/>
      <c r="M659" s="20"/>
      <c r="N659" s="20"/>
      <c r="O659" s="20"/>
      <c r="P659" s="20"/>
    </row>
    <row r="660" spans="1:16" x14ac:dyDescent="0.2">
      <c r="A660" s="20"/>
      <c r="B660" s="22"/>
      <c r="C660" s="20"/>
      <c r="D660" s="20"/>
      <c r="E660" s="20"/>
      <c r="F660" s="20"/>
      <c r="G660" s="20"/>
      <c r="H660" s="20"/>
      <c r="I660" s="20"/>
      <c r="J660" s="20"/>
      <c r="K660" s="20"/>
      <c r="L660" s="20"/>
      <c r="M660" s="20"/>
      <c r="N660" s="20"/>
      <c r="O660" s="20"/>
      <c r="P660" s="20"/>
    </row>
    <row r="661" spans="1:16" x14ac:dyDescent="0.2">
      <c r="A661" s="20"/>
      <c r="B661" s="22"/>
      <c r="C661" s="20"/>
      <c r="D661" s="20"/>
      <c r="E661" s="20"/>
      <c r="F661" s="20"/>
      <c r="G661" s="20"/>
      <c r="H661" s="20"/>
      <c r="I661" s="20"/>
      <c r="J661" s="20"/>
      <c r="K661" s="20"/>
      <c r="L661" s="20"/>
      <c r="M661" s="20"/>
      <c r="N661" s="20"/>
      <c r="O661" s="20"/>
      <c r="P661" s="20"/>
    </row>
    <row r="662" spans="1:16" x14ac:dyDescent="0.2">
      <c r="A662" s="20"/>
      <c r="B662" s="22"/>
      <c r="C662" s="20"/>
      <c r="D662" s="20"/>
      <c r="E662" s="20"/>
      <c r="F662" s="20"/>
      <c r="G662" s="20"/>
      <c r="H662" s="20"/>
      <c r="I662" s="20"/>
      <c r="J662" s="20"/>
      <c r="K662" s="20"/>
      <c r="L662" s="20"/>
      <c r="M662" s="20"/>
      <c r="N662" s="20"/>
      <c r="O662" s="20"/>
      <c r="P662" s="20"/>
    </row>
    <row r="663" spans="1:16" x14ac:dyDescent="0.2">
      <c r="A663" s="20"/>
      <c r="B663" s="22"/>
      <c r="C663" s="20"/>
      <c r="D663" s="20"/>
      <c r="E663" s="20"/>
      <c r="F663" s="20"/>
      <c r="G663" s="20"/>
      <c r="H663" s="20"/>
      <c r="I663" s="20"/>
      <c r="J663" s="20"/>
      <c r="K663" s="20"/>
      <c r="L663" s="20"/>
      <c r="M663" s="20"/>
      <c r="N663" s="20"/>
      <c r="O663" s="20"/>
      <c r="P663" s="20"/>
    </row>
    <row r="664" spans="1:16" x14ac:dyDescent="0.2">
      <c r="A664" s="20"/>
      <c r="B664" s="22"/>
      <c r="C664" s="20"/>
      <c r="D664" s="20"/>
      <c r="E664" s="20"/>
      <c r="F664" s="20"/>
      <c r="G664" s="20"/>
      <c r="H664" s="20"/>
      <c r="I664" s="20"/>
      <c r="J664" s="20"/>
      <c r="K664" s="20"/>
      <c r="L664" s="20"/>
      <c r="M664" s="20"/>
      <c r="N664" s="20"/>
      <c r="O664" s="20"/>
      <c r="P664" s="20"/>
    </row>
    <row r="665" spans="1:16" x14ac:dyDescent="0.2">
      <c r="A665" s="20"/>
      <c r="B665" s="22"/>
      <c r="C665" s="20"/>
      <c r="D665" s="20"/>
      <c r="E665" s="20"/>
      <c r="F665" s="20"/>
      <c r="G665" s="20"/>
      <c r="H665" s="20"/>
      <c r="I665" s="20"/>
      <c r="J665" s="20"/>
      <c r="K665" s="20"/>
      <c r="L665" s="20"/>
      <c r="M665" s="20"/>
      <c r="N665" s="20"/>
      <c r="O665" s="20"/>
      <c r="P665" s="20"/>
    </row>
    <row r="666" spans="1:16" x14ac:dyDescent="0.2">
      <c r="A666" s="20"/>
      <c r="B666" s="22"/>
      <c r="C666" s="20"/>
      <c r="D666" s="20"/>
      <c r="E666" s="20"/>
      <c r="F666" s="20"/>
      <c r="G666" s="20"/>
      <c r="H666" s="20"/>
      <c r="I666" s="20"/>
      <c r="J666" s="20"/>
      <c r="K666" s="20"/>
      <c r="L666" s="20"/>
      <c r="M666" s="20"/>
      <c r="N666" s="20"/>
      <c r="O666" s="20"/>
      <c r="P666" s="20"/>
    </row>
    <row r="667" spans="1:16" x14ac:dyDescent="0.2">
      <c r="A667" s="20"/>
      <c r="B667" s="22"/>
      <c r="C667" s="20"/>
      <c r="D667" s="20"/>
      <c r="E667" s="20"/>
      <c r="F667" s="20"/>
      <c r="G667" s="20"/>
      <c r="H667" s="20"/>
      <c r="I667" s="20"/>
      <c r="J667" s="20"/>
      <c r="K667" s="20"/>
      <c r="L667" s="20"/>
      <c r="M667" s="20"/>
      <c r="N667" s="20"/>
      <c r="O667" s="20"/>
      <c r="P667" s="20"/>
    </row>
    <row r="668" spans="1:16" x14ac:dyDescent="0.2">
      <c r="A668" s="20"/>
      <c r="B668" s="22"/>
      <c r="C668" s="20"/>
      <c r="D668" s="20"/>
      <c r="E668" s="20"/>
      <c r="F668" s="20"/>
      <c r="G668" s="20"/>
      <c r="H668" s="20"/>
      <c r="I668" s="20"/>
      <c r="J668" s="20"/>
      <c r="K668" s="20"/>
      <c r="L668" s="20"/>
      <c r="M668" s="20"/>
      <c r="N668" s="20"/>
      <c r="O668" s="20"/>
      <c r="P668" s="20"/>
    </row>
    <row r="669" spans="1:16" x14ac:dyDescent="0.2">
      <c r="A669" s="20"/>
      <c r="B669" s="22"/>
      <c r="C669" s="20"/>
      <c r="D669" s="20"/>
      <c r="E669" s="20"/>
      <c r="F669" s="20"/>
      <c r="G669" s="20"/>
      <c r="H669" s="20"/>
      <c r="I669" s="20"/>
      <c r="J669" s="20"/>
      <c r="K669" s="20"/>
      <c r="L669" s="20"/>
      <c r="M669" s="20"/>
      <c r="N669" s="20"/>
      <c r="O669" s="20"/>
      <c r="P669" s="20"/>
    </row>
    <row r="670" spans="1:16" x14ac:dyDescent="0.2">
      <c r="A670" s="20"/>
      <c r="B670" s="22"/>
      <c r="C670" s="20"/>
      <c r="D670" s="20"/>
      <c r="E670" s="20"/>
      <c r="F670" s="20"/>
      <c r="G670" s="20"/>
      <c r="H670" s="20"/>
      <c r="I670" s="20"/>
      <c r="J670" s="20"/>
      <c r="K670" s="20"/>
      <c r="L670" s="20"/>
      <c r="M670" s="20"/>
      <c r="N670" s="20"/>
      <c r="O670" s="20"/>
      <c r="P670" s="20"/>
    </row>
    <row r="671" spans="1:16" x14ac:dyDescent="0.2">
      <c r="A671" s="20"/>
      <c r="B671" s="22"/>
      <c r="C671" s="20"/>
      <c r="D671" s="20"/>
      <c r="E671" s="20"/>
      <c r="F671" s="20"/>
      <c r="G671" s="20"/>
      <c r="H671" s="20"/>
      <c r="I671" s="20"/>
      <c r="J671" s="20"/>
      <c r="K671" s="20"/>
      <c r="L671" s="20"/>
      <c r="M671" s="20"/>
      <c r="N671" s="20"/>
      <c r="O671" s="20"/>
      <c r="P671" s="20"/>
    </row>
    <row r="672" spans="1:16" x14ac:dyDescent="0.2">
      <c r="A672" s="20"/>
      <c r="B672" s="22"/>
      <c r="C672" s="20"/>
      <c r="D672" s="20"/>
      <c r="E672" s="20"/>
      <c r="F672" s="20"/>
      <c r="G672" s="20"/>
      <c r="H672" s="20"/>
      <c r="I672" s="20"/>
      <c r="J672" s="20"/>
      <c r="K672" s="20"/>
      <c r="L672" s="20"/>
      <c r="M672" s="20"/>
      <c r="N672" s="20"/>
      <c r="O672" s="20"/>
      <c r="P672" s="20"/>
    </row>
    <row r="673" spans="1:16" x14ac:dyDescent="0.2">
      <c r="A673" s="20"/>
      <c r="B673" s="22"/>
      <c r="C673" s="20"/>
      <c r="D673" s="20"/>
      <c r="E673" s="20"/>
      <c r="F673" s="20"/>
      <c r="G673" s="20"/>
      <c r="H673" s="20"/>
      <c r="I673" s="20"/>
      <c r="J673" s="20"/>
      <c r="K673" s="20"/>
      <c r="L673" s="20"/>
      <c r="M673" s="20"/>
      <c r="N673" s="20"/>
      <c r="O673" s="20"/>
      <c r="P673" s="20"/>
    </row>
    <row r="674" spans="1:16" x14ac:dyDescent="0.2">
      <c r="A674" s="20"/>
      <c r="B674" s="22"/>
      <c r="C674" s="20"/>
      <c r="D674" s="20"/>
      <c r="E674" s="20"/>
      <c r="F674" s="20"/>
      <c r="G674" s="20"/>
      <c r="H674" s="20"/>
      <c r="I674" s="20"/>
      <c r="J674" s="20"/>
      <c r="K674" s="20"/>
      <c r="L674" s="20"/>
      <c r="M674" s="20"/>
      <c r="N674" s="20"/>
      <c r="O674" s="20"/>
      <c r="P674" s="20"/>
    </row>
    <row r="675" spans="1:16" x14ac:dyDescent="0.2">
      <c r="A675" s="20"/>
      <c r="B675" s="22"/>
      <c r="C675" s="20"/>
      <c r="D675" s="20"/>
      <c r="E675" s="20"/>
      <c r="F675" s="20"/>
      <c r="G675" s="20"/>
      <c r="H675" s="20"/>
      <c r="I675" s="20"/>
      <c r="J675" s="20"/>
      <c r="K675" s="20"/>
      <c r="L675" s="20"/>
      <c r="M675" s="20"/>
      <c r="N675" s="20"/>
      <c r="O675" s="20"/>
      <c r="P675" s="20"/>
    </row>
    <row r="676" spans="1:16" x14ac:dyDescent="0.2">
      <c r="A676" s="20"/>
      <c r="B676" s="22"/>
      <c r="C676" s="20"/>
      <c r="D676" s="20"/>
      <c r="E676" s="20"/>
      <c r="F676" s="20"/>
      <c r="G676" s="20"/>
      <c r="H676" s="20"/>
      <c r="I676" s="20"/>
      <c r="J676" s="20"/>
      <c r="K676" s="20"/>
      <c r="L676" s="20"/>
      <c r="M676" s="20"/>
      <c r="N676" s="20"/>
      <c r="O676" s="20"/>
      <c r="P676" s="20"/>
    </row>
    <row r="677" spans="1:16" x14ac:dyDescent="0.2">
      <c r="A677" s="20"/>
      <c r="B677" s="22"/>
      <c r="C677" s="20"/>
      <c r="D677" s="20"/>
      <c r="E677" s="20"/>
      <c r="F677" s="20"/>
      <c r="G677" s="20"/>
      <c r="H677" s="20"/>
      <c r="I677" s="20"/>
      <c r="J677" s="20"/>
      <c r="K677" s="20"/>
      <c r="L677" s="20"/>
      <c r="M677" s="20"/>
      <c r="N677" s="20"/>
      <c r="O677" s="20"/>
      <c r="P677" s="20"/>
    </row>
    <row r="678" spans="1:16" x14ac:dyDescent="0.2">
      <c r="A678" s="20"/>
      <c r="B678" s="22"/>
      <c r="C678" s="20"/>
      <c r="D678" s="20"/>
      <c r="E678" s="20"/>
      <c r="F678" s="20"/>
      <c r="G678" s="20"/>
      <c r="H678" s="20"/>
      <c r="I678" s="20"/>
      <c r="J678" s="20"/>
      <c r="K678" s="20"/>
      <c r="L678" s="20"/>
      <c r="M678" s="20"/>
      <c r="N678" s="20"/>
      <c r="O678" s="20"/>
      <c r="P678" s="20"/>
    </row>
    <row r="679" spans="1:16" x14ac:dyDescent="0.2">
      <c r="A679" s="20"/>
      <c r="B679" s="22"/>
      <c r="C679" s="20"/>
      <c r="D679" s="20"/>
      <c r="E679" s="20"/>
      <c r="F679" s="20"/>
      <c r="G679" s="20"/>
      <c r="H679" s="20"/>
      <c r="I679" s="20"/>
      <c r="J679" s="20"/>
      <c r="K679" s="20"/>
      <c r="L679" s="20"/>
      <c r="M679" s="20"/>
      <c r="N679" s="20"/>
      <c r="O679" s="20"/>
      <c r="P679" s="20"/>
    </row>
    <row r="680" spans="1:16" x14ac:dyDescent="0.2">
      <c r="A680" s="20"/>
      <c r="B680" s="22"/>
      <c r="C680" s="20"/>
      <c r="D680" s="20"/>
      <c r="E680" s="20"/>
      <c r="F680" s="20"/>
      <c r="G680" s="20"/>
      <c r="H680" s="20"/>
      <c r="I680" s="20"/>
      <c r="J680" s="20"/>
      <c r="K680" s="20"/>
      <c r="L680" s="20"/>
      <c r="M680" s="20"/>
      <c r="N680" s="20"/>
      <c r="O680" s="20"/>
      <c r="P680" s="20"/>
    </row>
    <row r="681" spans="1:16" x14ac:dyDescent="0.2">
      <c r="A681" s="20"/>
      <c r="B681" s="22"/>
      <c r="C681" s="20"/>
      <c r="D681" s="20"/>
      <c r="E681" s="20"/>
      <c r="F681" s="20"/>
      <c r="G681" s="20"/>
      <c r="H681" s="20"/>
      <c r="I681" s="20"/>
      <c r="J681" s="20"/>
      <c r="K681" s="20"/>
      <c r="L681" s="20"/>
      <c r="M681" s="20"/>
      <c r="N681" s="20"/>
      <c r="O681" s="20"/>
      <c r="P681" s="20"/>
    </row>
    <row r="682" spans="1:16" x14ac:dyDescent="0.2">
      <c r="A682" s="20"/>
      <c r="B682" s="22"/>
      <c r="C682" s="20"/>
      <c r="D682" s="20"/>
      <c r="E682" s="20"/>
      <c r="F682" s="20"/>
      <c r="G682" s="20"/>
      <c r="H682" s="20"/>
      <c r="I682" s="20"/>
      <c r="J682" s="20"/>
      <c r="K682" s="20"/>
      <c r="L682" s="20"/>
      <c r="M682" s="20"/>
      <c r="N682" s="20"/>
      <c r="O682" s="20"/>
      <c r="P682" s="20"/>
    </row>
    <row r="683" spans="1:16" x14ac:dyDescent="0.2">
      <c r="A683" s="20"/>
      <c r="B683" s="22"/>
      <c r="C683" s="20"/>
      <c r="D683" s="20"/>
      <c r="E683" s="20"/>
      <c r="F683" s="20"/>
      <c r="G683" s="20"/>
      <c r="H683" s="20"/>
      <c r="I683" s="20"/>
      <c r="J683" s="20"/>
      <c r="K683" s="20"/>
      <c r="L683" s="20"/>
      <c r="M683" s="20"/>
      <c r="N683" s="20"/>
      <c r="O683" s="20"/>
      <c r="P683" s="20"/>
    </row>
    <row r="684" spans="1:16" x14ac:dyDescent="0.2">
      <c r="A684" s="20"/>
      <c r="B684" s="22"/>
      <c r="C684" s="20"/>
      <c r="D684" s="20"/>
      <c r="E684" s="20"/>
      <c r="F684" s="20"/>
      <c r="G684" s="20"/>
      <c r="H684" s="20"/>
      <c r="I684" s="20"/>
      <c r="J684" s="20"/>
      <c r="K684" s="20"/>
      <c r="L684" s="20"/>
      <c r="M684" s="20"/>
      <c r="N684" s="20"/>
      <c r="O684" s="20"/>
      <c r="P684" s="20"/>
    </row>
    <row r="685" spans="1:16" x14ac:dyDescent="0.2">
      <c r="A685" s="20"/>
      <c r="B685" s="22"/>
      <c r="C685" s="20"/>
      <c r="D685" s="20"/>
      <c r="E685" s="20"/>
      <c r="F685" s="20"/>
      <c r="G685" s="20"/>
      <c r="H685" s="20"/>
      <c r="I685" s="20"/>
      <c r="J685" s="20"/>
      <c r="K685" s="20"/>
      <c r="L685" s="20"/>
      <c r="M685" s="20"/>
      <c r="N685" s="20"/>
      <c r="O685" s="20"/>
      <c r="P685" s="20"/>
    </row>
    <row r="686" spans="1:16" x14ac:dyDescent="0.2">
      <c r="A686" s="20"/>
      <c r="B686" s="22"/>
      <c r="C686" s="20"/>
      <c r="D686" s="20"/>
      <c r="E686" s="20"/>
      <c r="F686" s="20"/>
      <c r="G686" s="20"/>
      <c r="H686" s="20"/>
      <c r="I686" s="20"/>
      <c r="J686" s="20"/>
      <c r="K686" s="20"/>
      <c r="L686" s="20"/>
      <c r="M686" s="20"/>
      <c r="N686" s="20"/>
      <c r="O686" s="20"/>
      <c r="P686" s="20"/>
    </row>
    <row r="687" spans="1:16" x14ac:dyDescent="0.2">
      <c r="A687" s="20"/>
      <c r="B687" s="22"/>
      <c r="C687" s="20"/>
      <c r="D687" s="20"/>
      <c r="E687" s="20"/>
      <c r="F687" s="20"/>
      <c r="G687" s="20"/>
      <c r="H687" s="20"/>
      <c r="I687" s="20"/>
      <c r="J687" s="20"/>
      <c r="K687" s="20"/>
      <c r="L687" s="20"/>
      <c r="M687" s="20"/>
      <c r="N687" s="20"/>
      <c r="O687" s="20"/>
      <c r="P687" s="20"/>
    </row>
    <row r="688" spans="1:16" x14ac:dyDescent="0.2">
      <c r="A688" s="20"/>
      <c r="B688" s="22"/>
      <c r="C688" s="20"/>
      <c r="D688" s="20"/>
      <c r="E688" s="20"/>
      <c r="F688" s="20"/>
      <c r="G688" s="20"/>
      <c r="H688" s="20"/>
      <c r="I688" s="20"/>
      <c r="J688" s="20"/>
      <c r="K688" s="20"/>
      <c r="L688" s="20"/>
      <c r="M688" s="20"/>
      <c r="N688" s="20"/>
      <c r="O688" s="20"/>
      <c r="P688" s="20"/>
    </row>
    <row r="689" spans="1:16" x14ac:dyDescent="0.2">
      <c r="A689" s="20"/>
      <c r="B689" s="22"/>
      <c r="C689" s="20"/>
      <c r="D689" s="20"/>
      <c r="E689" s="20"/>
      <c r="F689" s="20"/>
      <c r="G689" s="20"/>
      <c r="H689" s="20"/>
      <c r="I689" s="20"/>
      <c r="J689" s="20"/>
      <c r="K689" s="20"/>
      <c r="L689" s="20"/>
      <c r="M689" s="20"/>
      <c r="N689" s="20"/>
      <c r="O689" s="20"/>
      <c r="P689" s="20"/>
    </row>
    <row r="690" spans="1:16" x14ac:dyDescent="0.2">
      <c r="A690" s="20"/>
      <c r="B690" s="22"/>
      <c r="C690" s="20"/>
      <c r="D690" s="20"/>
      <c r="E690" s="20"/>
      <c r="F690" s="20"/>
      <c r="G690" s="20"/>
      <c r="H690" s="20"/>
      <c r="I690" s="20"/>
      <c r="J690" s="20"/>
      <c r="K690" s="20"/>
      <c r="L690" s="20"/>
      <c r="M690" s="20"/>
      <c r="N690" s="20"/>
      <c r="O690" s="20"/>
      <c r="P690" s="20"/>
    </row>
    <row r="691" spans="1:16" x14ac:dyDescent="0.2">
      <c r="A691" s="20"/>
      <c r="B691" s="22"/>
      <c r="C691" s="20"/>
      <c r="D691" s="20"/>
      <c r="E691" s="20"/>
      <c r="F691" s="20"/>
      <c r="G691" s="20"/>
      <c r="H691" s="20"/>
      <c r="I691" s="20"/>
      <c r="J691" s="20"/>
      <c r="K691" s="20"/>
      <c r="L691" s="20"/>
      <c r="M691" s="20"/>
      <c r="N691" s="20"/>
      <c r="O691" s="20"/>
      <c r="P691" s="20"/>
    </row>
    <row r="692" spans="1:16" x14ac:dyDescent="0.2">
      <c r="A692" s="20"/>
      <c r="B692" s="22"/>
      <c r="C692" s="20"/>
      <c r="D692" s="20"/>
      <c r="E692" s="20"/>
      <c r="F692" s="20"/>
      <c r="G692" s="20"/>
      <c r="H692" s="20"/>
      <c r="I692" s="20"/>
      <c r="J692" s="20"/>
      <c r="K692" s="20"/>
      <c r="L692" s="20"/>
      <c r="M692" s="20"/>
      <c r="N692" s="20"/>
      <c r="O692" s="20"/>
      <c r="P692" s="20"/>
    </row>
    <row r="693" spans="1:16" x14ac:dyDescent="0.2">
      <c r="A693" s="20"/>
      <c r="B693" s="22"/>
      <c r="C693" s="20"/>
      <c r="D693" s="20"/>
      <c r="E693" s="20"/>
      <c r="F693" s="20"/>
      <c r="G693" s="20"/>
      <c r="H693" s="20"/>
      <c r="I693" s="20"/>
      <c r="J693" s="20"/>
      <c r="K693" s="20"/>
      <c r="L693" s="20"/>
      <c r="M693" s="20"/>
      <c r="N693" s="20"/>
      <c r="O693" s="20"/>
      <c r="P693" s="20"/>
    </row>
    <row r="694" spans="1:16" x14ac:dyDescent="0.2">
      <c r="A694" s="20"/>
      <c r="B694" s="22"/>
      <c r="C694" s="20"/>
      <c r="D694" s="20"/>
      <c r="E694" s="20"/>
      <c r="F694" s="20"/>
      <c r="G694" s="20"/>
      <c r="H694" s="20"/>
      <c r="I694" s="20"/>
      <c r="J694" s="20"/>
      <c r="K694" s="20"/>
      <c r="L694" s="20"/>
      <c r="M694" s="20"/>
      <c r="N694" s="20"/>
      <c r="O694" s="20"/>
      <c r="P694" s="20"/>
    </row>
    <row r="695" spans="1:16" x14ac:dyDescent="0.2">
      <c r="A695" s="20"/>
      <c r="B695" s="22"/>
      <c r="C695" s="20"/>
      <c r="D695" s="20"/>
      <c r="E695" s="20"/>
      <c r="F695" s="20"/>
      <c r="G695" s="20"/>
      <c r="H695" s="20"/>
      <c r="I695" s="20"/>
      <c r="J695" s="20"/>
      <c r="K695" s="20"/>
      <c r="L695" s="20"/>
      <c r="M695" s="20"/>
      <c r="N695" s="20"/>
      <c r="O695" s="20"/>
      <c r="P695" s="20"/>
    </row>
    <row r="696" spans="1:16" x14ac:dyDescent="0.2">
      <c r="A696" s="20"/>
      <c r="B696" s="22"/>
      <c r="C696" s="20"/>
      <c r="D696" s="20"/>
      <c r="E696" s="20"/>
      <c r="F696" s="20"/>
      <c r="G696" s="20"/>
      <c r="H696" s="20"/>
      <c r="I696" s="20"/>
      <c r="J696" s="20"/>
      <c r="K696" s="20"/>
      <c r="L696" s="20"/>
      <c r="M696" s="20"/>
      <c r="N696" s="20"/>
      <c r="O696" s="20"/>
      <c r="P696" s="20"/>
    </row>
    <row r="697" spans="1:16" x14ac:dyDescent="0.2">
      <c r="A697" s="20"/>
      <c r="B697" s="22"/>
      <c r="C697" s="20"/>
      <c r="D697" s="20"/>
      <c r="E697" s="20"/>
      <c r="F697" s="20"/>
      <c r="G697" s="20"/>
      <c r="H697" s="20"/>
      <c r="I697" s="20"/>
      <c r="J697" s="20"/>
      <c r="K697" s="20"/>
      <c r="L697" s="20"/>
      <c r="M697" s="20"/>
      <c r="N697" s="20"/>
      <c r="O697" s="20"/>
      <c r="P697" s="20"/>
    </row>
    <row r="698" spans="1:16" x14ac:dyDescent="0.2">
      <c r="A698" s="20"/>
      <c r="B698" s="22"/>
      <c r="C698" s="20"/>
      <c r="D698" s="20"/>
      <c r="E698" s="20"/>
      <c r="F698" s="20"/>
      <c r="G698" s="20"/>
      <c r="H698" s="20"/>
      <c r="I698" s="20"/>
      <c r="J698" s="20"/>
      <c r="K698" s="20"/>
      <c r="L698" s="20"/>
      <c r="M698" s="20"/>
      <c r="N698" s="20"/>
      <c r="O698" s="20"/>
      <c r="P698" s="20"/>
    </row>
    <row r="699" spans="1:16" x14ac:dyDescent="0.2">
      <c r="A699" s="20"/>
      <c r="B699" s="22"/>
      <c r="C699" s="20"/>
      <c r="D699" s="20"/>
      <c r="E699" s="20"/>
      <c r="F699" s="20"/>
      <c r="G699" s="20"/>
      <c r="H699" s="20"/>
      <c r="I699" s="20"/>
      <c r="J699" s="20"/>
      <c r="K699" s="20"/>
      <c r="L699" s="20"/>
      <c r="M699" s="20"/>
      <c r="N699" s="20"/>
      <c r="O699" s="20"/>
      <c r="P699" s="20"/>
    </row>
    <row r="700" spans="1:16" x14ac:dyDescent="0.2">
      <c r="A700" s="20"/>
      <c r="B700" s="22"/>
      <c r="C700" s="20"/>
      <c r="D700" s="20"/>
      <c r="E700" s="20"/>
      <c r="F700" s="20"/>
      <c r="G700" s="20"/>
      <c r="H700" s="20"/>
      <c r="I700" s="20"/>
      <c r="J700" s="20"/>
      <c r="K700" s="20"/>
      <c r="L700" s="20"/>
      <c r="M700" s="20"/>
      <c r="N700" s="20"/>
      <c r="O700" s="20"/>
      <c r="P700" s="20"/>
    </row>
    <row r="701" spans="1:16" x14ac:dyDescent="0.2">
      <c r="A701" s="20"/>
      <c r="B701" s="22"/>
      <c r="C701" s="20"/>
      <c r="D701" s="20"/>
      <c r="E701" s="20"/>
      <c r="F701" s="20"/>
      <c r="G701" s="20"/>
      <c r="H701" s="20"/>
      <c r="I701" s="20"/>
      <c r="J701" s="20"/>
      <c r="K701" s="20"/>
      <c r="L701" s="20"/>
      <c r="M701" s="20"/>
      <c r="N701" s="20"/>
      <c r="O701" s="20"/>
      <c r="P701" s="20"/>
    </row>
    <row r="702" spans="1:16" x14ac:dyDescent="0.2">
      <c r="A702" s="20"/>
      <c r="B702" s="22"/>
      <c r="C702" s="20"/>
      <c r="D702" s="20"/>
      <c r="E702" s="20"/>
      <c r="F702" s="20"/>
      <c r="G702" s="20"/>
      <c r="H702" s="20"/>
      <c r="I702" s="20"/>
      <c r="J702" s="20"/>
      <c r="K702" s="20"/>
      <c r="L702" s="20"/>
      <c r="M702" s="20"/>
      <c r="N702" s="20"/>
      <c r="O702" s="20"/>
      <c r="P702" s="20"/>
    </row>
    <row r="703" spans="1:16" x14ac:dyDescent="0.2">
      <c r="A703" s="20"/>
      <c r="B703" s="22"/>
      <c r="C703" s="20"/>
      <c r="D703" s="20"/>
      <c r="E703" s="20"/>
      <c r="F703" s="20"/>
      <c r="G703" s="20"/>
      <c r="H703" s="20"/>
      <c r="I703" s="20"/>
      <c r="J703" s="20"/>
      <c r="K703" s="20"/>
      <c r="L703" s="20"/>
      <c r="M703" s="20"/>
      <c r="N703" s="20"/>
      <c r="O703" s="20"/>
      <c r="P703" s="20"/>
    </row>
    <row r="704" spans="1:16" x14ac:dyDescent="0.2">
      <c r="A704" s="20"/>
      <c r="B704" s="22"/>
      <c r="C704" s="20"/>
      <c r="D704" s="20"/>
      <c r="E704" s="20"/>
      <c r="F704" s="20"/>
      <c r="G704" s="20"/>
      <c r="H704" s="20"/>
      <c r="I704" s="20"/>
      <c r="J704" s="20"/>
      <c r="K704" s="20"/>
      <c r="L704" s="20"/>
      <c r="M704" s="20"/>
      <c r="N704" s="20"/>
      <c r="O704" s="20"/>
      <c r="P704" s="20"/>
    </row>
    <row r="705" spans="1:16" x14ac:dyDescent="0.2">
      <c r="A705" s="20"/>
      <c r="B705" s="22"/>
      <c r="C705" s="20"/>
      <c r="D705" s="20"/>
      <c r="E705" s="20"/>
      <c r="F705" s="20"/>
      <c r="G705" s="20"/>
      <c r="H705" s="20"/>
      <c r="I705" s="20"/>
      <c r="J705" s="20"/>
      <c r="K705" s="20"/>
      <c r="L705" s="20"/>
      <c r="M705" s="20"/>
      <c r="N705" s="20"/>
      <c r="O705" s="20"/>
      <c r="P705" s="20"/>
    </row>
    <row r="706" spans="1:16" x14ac:dyDescent="0.2">
      <c r="A706" s="20"/>
      <c r="B706" s="22"/>
      <c r="C706" s="20"/>
      <c r="D706" s="20"/>
      <c r="E706" s="20"/>
      <c r="F706" s="20"/>
      <c r="G706" s="20"/>
      <c r="H706" s="20"/>
      <c r="I706" s="20"/>
      <c r="J706" s="20"/>
      <c r="K706" s="20"/>
      <c r="L706" s="20"/>
      <c r="M706" s="20"/>
      <c r="N706" s="20"/>
      <c r="O706" s="20"/>
      <c r="P706" s="20"/>
    </row>
    <row r="707" spans="1:16" x14ac:dyDescent="0.2">
      <c r="A707" s="20"/>
      <c r="B707" s="22"/>
      <c r="C707" s="20"/>
      <c r="D707" s="20"/>
      <c r="E707" s="20"/>
      <c r="F707" s="20"/>
      <c r="G707" s="20"/>
      <c r="H707" s="20"/>
      <c r="I707" s="20"/>
      <c r="J707" s="20"/>
      <c r="K707" s="20"/>
      <c r="L707" s="20"/>
      <c r="M707" s="20"/>
      <c r="N707" s="20"/>
      <c r="O707" s="20"/>
      <c r="P707" s="20"/>
    </row>
    <row r="708" spans="1:16" x14ac:dyDescent="0.2">
      <c r="A708" s="20"/>
      <c r="B708" s="22"/>
      <c r="C708" s="20"/>
      <c r="D708" s="20"/>
      <c r="E708" s="20"/>
      <c r="F708" s="20"/>
      <c r="G708" s="20"/>
      <c r="H708" s="20"/>
      <c r="I708" s="20"/>
      <c r="J708" s="20"/>
      <c r="K708" s="20"/>
      <c r="L708" s="20"/>
      <c r="M708" s="20"/>
      <c r="N708" s="20"/>
      <c r="O708" s="20"/>
      <c r="P708" s="20"/>
    </row>
    <row r="709" spans="1:16" x14ac:dyDescent="0.2">
      <c r="A709" s="20"/>
      <c r="B709" s="22"/>
      <c r="C709" s="20"/>
      <c r="D709" s="20"/>
      <c r="E709" s="20"/>
      <c r="F709" s="20"/>
      <c r="G709" s="20"/>
      <c r="H709" s="20"/>
      <c r="I709" s="20"/>
      <c r="J709" s="20"/>
      <c r="K709" s="20"/>
      <c r="L709" s="20"/>
      <c r="M709" s="20"/>
      <c r="N709" s="20"/>
      <c r="O709" s="20"/>
      <c r="P709" s="20"/>
    </row>
    <row r="710" spans="1:16" x14ac:dyDescent="0.2">
      <c r="A710" s="20"/>
      <c r="B710" s="22"/>
      <c r="C710" s="20"/>
      <c r="D710" s="20"/>
      <c r="E710" s="20"/>
      <c r="F710" s="20"/>
      <c r="G710" s="20"/>
      <c r="H710" s="20"/>
      <c r="I710" s="20"/>
      <c r="J710" s="20"/>
      <c r="K710" s="20"/>
      <c r="L710" s="20"/>
      <c r="M710" s="20"/>
      <c r="N710" s="20"/>
      <c r="O710" s="20"/>
      <c r="P710" s="20"/>
    </row>
    <row r="711" spans="1:16" x14ac:dyDescent="0.2">
      <c r="A711" s="20"/>
      <c r="B711" s="22"/>
      <c r="C711" s="20"/>
      <c r="D711" s="20"/>
      <c r="E711" s="20"/>
      <c r="F711" s="20"/>
      <c r="G711" s="20"/>
      <c r="H711" s="20"/>
      <c r="I711" s="20"/>
      <c r="J711" s="20"/>
      <c r="K711" s="20"/>
      <c r="L711" s="20"/>
      <c r="M711" s="20"/>
      <c r="N711" s="20"/>
      <c r="O711" s="20"/>
      <c r="P711" s="20"/>
    </row>
    <row r="712" spans="1:16" x14ac:dyDescent="0.2">
      <c r="A712" s="20"/>
      <c r="B712" s="22"/>
      <c r="C712" s="20"/>
      <c r="D712" s="20"/>
      <c r="E712" s="20"/>
      <c r="F712" s="20"/>
      <c r="G712" s="20"/>
      <c r="H712" s="20"/>
      <c r="I712" s="20"/>
      <c r="J712" s="20"/>
      <c r="K712" s="20"/>
      <c r="L712" s="20"/>
      <c r="M712" s="20"/>
      <c r="N712" s="20"/>
      <c r="O712" s="20"/>
      <c r="P712" s="20"/>
    </row>
    <row r="713" spans="1:16" x14ac:dyDescent="0.2">
      <c r="A713" s="20"/>
      <c r="B713" s="22"/>
      <c r="C713" s="20"/>
      <c r="D713" s="20"/>
      <c r="E713" s="20"/>
      <c r="F713" s="20"/>
      <c r="G713" s="20"/>
      <c r="H713" s="20"/>
      <c r="I713" s="20"/>
      <c r="J713" s="20"/>
      <c r="K713" s="20"/>
      <c r="L713" s="20"/>
      <c r="M713" s="20"/>
      <c r="N713" s="20"/>
      <c r="O713" s="20"/>
      <c r="P713" s="20"/>
    </row>
    <row r="714" spans="1:16" x14ac:dyDescent="0.2">
      <c r="A714" s="20"/>
      <c r="B714" s="22"/>
      <c r="C714" s="20"/>
      <c r="D714" s="20"/>
      <c r="E714" s="20"/>
      <c r="F714" s="20"/>
      <c r="G714" s="20"/>
      <c r="H714" s="20"/>
      <c r="I714" s="20"/>
      <c r="J714" s="20"/>
      <c r="K714" s="20"/>
      <c r="L714" s="20"/>
      <c r="M714" s="20"/>
      <c r="N714" s="20"/>
      <c r="O714" s="20"/>
      <c r="P714" s="20"/>
    </row>
    <row r="715" spans="1:16" x14ac:dyDescent="0.2">
      <c r="A715" s="20"/>
      <c r="B715" s="22"/>
      <c r="C715" s="20"/>
      <c r="D715" s="20"/>
      <c r="E715" s="20"/>
      <c r="F715" s="20"/>
      <c r="G715" s="20"/>
      <c r="H715" s="20"/>
      <c r="I715" s="20"/>
      <c r="J715" s="20"/>
      <c r="K715" s="20"/>
      <c r="L715" s="20"/>
      <c r="M715" s="20"/>
      <c r="N715" s="20"/>
      <c r="O715" s="20"/>
      <c r="P715" s="20"/>
    </row>
    <row r="716" spans="1:16" x14ac:dyDescent="0.2">
      <c r="A716" s="20"/>
      <c r="B716" s="22"/>
      <c r="C716" s="20"/>
      <c r="D716" s="20"/>
      <c r="E716" s="20"/>
      <c r="F716" s="20"/>
      <c r="G716" s="20"/>
      <c r="H716" s="20"/>
      <c r="I716" s="20"/>
      <c r="J716" s="20"/>
      <c r="K716" s="20"/>
      <c r="L716" s="20"/>
      <c r="M716" s="20"/>
      <c r="N716" s="20"/>
      <c r="O716" s="20"/>
      <c r="P716" s="20"/>
    </row>
    <row r="717" spans="1:16" x14ac:dyDescent="0.2">
      <c r="A717" s="20"/>
      <c r="B717" s="22"/>
      <c r="C717" s="20"/>
      <c r="D717" s="20"/>
      <c r="E717" s="20"/>
      <c r="F717" s="20"/>
      <c r="G717" s="20"/>
      <c r="H717" s="20"/>
      <c r="I717" s="20"/>
      <c r="J717" s="20"/>
      <c r="K717" s="20"/>
      <c r="L717" s="20"/>
      <c r="M717" s="20"/>
      <c r="N717" s="20"/>
      <c r="O717" s="20"/>
      <c r="P717" s="20"/>
    </row>
    <row r="718" spans="1:16" x14ac:dyDescent="0.2">
      <c r="A718" s="20"/>
      <c r="B718" s="22"/>
      <c r="C718" s="20"/>
      <c r="D718" s="20"/>
      <c r="E718" s="20"/>
      <c r="F718" s="20"/>
      <c r="G718" s="20"/>
      <c r="H718" s="20"/>
      <c r="I718" s="20"/>
      <c r="J718" s="20"/>
      <c r="K718" s="20"/>
      <c r="L718" s="20"/>
      <c r="M718" s="20"/>
      <c r="N718" s="20"/>
      <c r="O718" s="20"/>
      <c r="P718" s="20"/>
    </row>
    <row r="719" spans="1:16" x14ac:dyDescent="0.2">
      <c r="A719" s="20"/>
      <c r="B719" s="22"/>
      <c r="C719" s="20"/>
      <c r="D719" s="20"/>
      <c r="E719" s="20"/>
      <c r="F719" s="20"/>
      <c r="G719" s="20"/>
      <c r="H719" s="20"/>
      <c r="I719" s="20"/>
      <c r="J719" s="20"/>
      <c r="K719" s="20"/>
      <c r="L719" s="20"/>
      <c r="M719" s="20"/>
      <c r="N719" s="20"/>
      <c r="O719" s="20"/>
      <c r="P719" s="20"/>
    </row>
    <row r="720" spans="1:16" x14ac:dyDescent="0.2">
      <c r="A720" s="20"/>
      <c r="B720" s="22"/>
      <c r="C720" s="20"/>
      <c r="D720" s="20"/>
      <c r="E720" s="20"/>
      <c r="F720" s="20"/>
      <c r="G720" s="20"/>
      <c r="H720" s="20"/>
      <c r="I720" s="20"/>
      <c r="J720" s="20"/>
      <c r="K720" s="20"/>
      <c r="L720" s="20"/>
      <c r="M720" s="20"/>
      <c r="N720" s="20"/>
      <c r="O720" s="20"/>
      <c r="P720" s="20"/>
    </row>
    <row r="721" spans="1:16" x14ac:dyDescent="0.2">
      <c r="A721" s="20"/>
      <c r="B721" s="22"/>
      <c r="C721" s="20"/>
      <c r="D721" s="20"/>
      <c r="E721" s="20"/>
      <c r="F721" s="20"/>
      <c r="G721" s="20"/>
      <c r="H721" s="20"/>
      <c r="I721" s="20"/>
      <c r="J721" s="20"/>
      <c r="K721" s="20"/>
      <c r="L721" s="20"/>
      <c r="M721" s="20"/>
      <c r="N721" s="20"/>
      <c r="O721" s="20"/>
      <c r="P721" s="20"/>
    </row>
    <row r="722" spans="1:16" x14ac:dyDescent="0.2">
      <c r="A722" s="20"/>
      <c r="B722" s="22"/>
      <c r="C722" s="20"/>
      <c r="D722" s="20"/>
      <c r="E722" s="20"/>
      <c r="F722" s="20"/>
      <c r="G722" s="20"/>
      <c r="H722" s="20"/>
      <c r="I722" s="20"/>
      <c r="J722" s="20"/>
      <c r="K722" s="20"/>
      <c r="L722" s="20"/>
      <c r="M722" s="20"/>
      <c r="N722" s="20"/>
      <c r="O722" s="20"/>
      <c r="P722" s="20"/>
    </row>
    <row r="723" spans="1:16" x14ac:dyDescent="0.2">
      <c r="A723" s="20"/>
      <c r="B723" s="22"/>
      <c r="C723" s="20"/>
      <c r="D723" s="20"/>
      <c r="E723" s="20"/>
      <c r="F723" s="20"/>
      <c r="G723" s="20"/>
      <c r="H723" s="20"/>
      <c r="I723" s="20"/>
      <c r="J723" s="20"/>
      <c r="K723" s="20"/>
      <c r="L723" s="20"/>
      <c r="M723" s="20"/>
      <c r="N723" s="20"/>
      <c r="O723" s="20"/>
      <c r="P723" s="20"/>
    </row>
    <row r="724" spans="1:16" x14ac:dyDescent="0.2">
      <c r="A724" s="20"/>
      <c r="B724" s="22"/>
      <c r="C724" s="20"/>
      <c r="D724" s="20"/>
      <c r="E724" s="20"/>
      <c r="F724" s="20"/>
      <c r="G724" s="20"/>
      <c r="H724" s="20"/>
      <c r="I724" s="20"/>
      <c r="J724" s="20"/>
      <c r="K724" s="20"/>
      <c r="L724" s="20"/>
      <c r="M724" s="20"/>
      <c r="N724" s="20"/>
      <c r="O724" s="20"/>
      <c r="P724" s="20"/>
    </row>
    <row r="725" spans="1:16" x14ac:dyDescent="0.2">
      <c r="A725" s="20"/>
      <c r="B725" s="22"/>
      <c r="C725" s="20"/>
      <c r="D725" s="20"/>
      <c r="E725" s="20"/>
      <c r="F725" s="20"/>
      <c r="G725" s="20"/>
      <c r="H725" s="20"/>
      <c r="I725" s="20"/>
      <c r="J725" s="20"/>
      <c r="K725" s="20"/>
      <c r="L725" s="20"/>
      <c r="M725" s="20"/>
      <c r="N725" s="20"/>
      <c r="O725" s="20"/>
      <c r="P725" s="20"/>
    </row>
    <row r="726" spans="1:16" x14ac:dyDescent="0.2">
      <c r="A726" s="20"/>
      <c r="B726" s="22"/>
      <c r="C726" s="20"/>
      <c r="D726" s="20"/>
      <c r="E726" s="20"/>
      <c r="F726" s="20"/>
      <c r="G726" s="20"/>
      <c r="H726" s="20"/>
      <c r="I726" s="20"/>
      <c r="J726" s="20"/>
      <c r="K726" s="20"/>
      <c r="L726" s="20"/>
      <c r="M726" s="20"/>
      <c r="N726" s="20"/>
      <c r="O726" s="20"/>
      <c r="P726" s="20"/>
    </row>
    <row r="727" spans="1:16" x14ac:dyDescent="0.2">
      <c r="A727" s="20"/>
      <c r="B727" s="22"/>
      <c r="C727" s="20"/>
      <c r="D727" s="20"/>
      <c r="E727" s="20"/>
      <c r="F727" s="20"/>
      <c r="G727" s="20"/>
      <c r="H727" s="20"/>
      <c r="I727" s="20"/>
      <c r="J727" s="20"/>
      <c r="K727" s="20"/>
      <c r="L727" s="20"/>
      <c r="M727" s="20"/>
      <c r="N727" s="20"/>
      <c r="O727" s="20"/>
      <c r="P727" s="20"/>
    </row>
    <row r="728" spans="1:16" x14ac:dyDescent="0.2">
      <c r="A728" s="20"/>
      <c r="B728" s="22"/>
      <c r="C728" s="20"/>
      <c r="D728" s="20"/>
      <c r="E728" s="20"/>
      <c r="F728" s="20"/>
      <c r="G728" s="20"/>
      <c r="H728" s="20"/>
      <c r="I728" s="20"/>
      <c r="J728" s="20"/>
      <c r="K728" s="20"/>
      <c r="L728" s="20"/>
      <c r="M728" s="20"/>
      <c r="N728" s="20"/>
      <c r="O728" s="20"/>
      <c r="P728" s="20"/>
    </row>
    <row r="729" spans="1:16" x14ac:dyDescent="0.2">
      <c r="A729" s="20"/>
      <c r="B729" s="22"/>
      <c r="C729" s="20"/>
      <c r="D729" s="20"/>
      <c r="E729" s="20"/>
      <c r="F729" s="20"/>
      <c r="G729" s="20"/>
      <c r="H729" s="20"/>
      <c r="I729" s="20"/>
      <c r="J729" s="20"/>
      <c r="K729" s="20"/>
      <c r="L729" s="20"/>
      <c r="M729" s="20"/>
      <c r="N729" s="20"/>
      <c r="O729" s="20"/>
      <c r="P729" s="20"/>
    </row>
    <row r="730" spans="1:16" x14ac:dyDescent="0.2">
      <c r="A730" s="20"/>
      <c r="B730" s="22"/>
      <c r="C730" s="20"/>
      <c r="D730" s="20"/>
      <c r="E730" s="20"/>
      <c r="F730" s="20"/>
      <c r="G730" s="20"/>
      <c r="H730" s="20"/>
      <c r="I730" s="20"/>
      <c r="J730" s="20"/>
      <c r="K730" s="20"/>
      <c r="L730" s="20"/>
      <c r="M730" s="20"/>
      <c r="N730" s="20"/>
      <c r="O730" s="20"/>
      <c r="P730" s="20"/>
    </row>
    <row r="731" spans="1:16" x14ac:dyDescent="0.2">
      <c r="A731" s="20"/>
      <c r="B731" s="22"/>
      <c r="C731" s="20"/>
      <c r="D731" s="20"/>
      <c r="E731" s="20"/>
      <c r="F731" s="20"/>
      <c r="G731" s="20"/>
      <c r="H731" s="20"/>
      <c r="I731" s="20"/>
      <c r="J731" s="20"/>
      <c r="K731" s="20"/>
      <c r="L731" s="20"/>
      <c r="M731" s="20"/>
      <c r="N731" s="20"/>
      <c r="O731" s="20"/>
      <c r="P731" s="20"/>
    </row>
    <row r="732" spans="1:16" x14ac:dyDescent="0.2">
      <c r="A732" s="20"/>
      <c r="B732" s="22"/>
      <c r="C732" s="20"/>
      <c r="D732" s="20"/>
      <c r="E732" s="20"/>
      <c r="F732" s="20"/>
      <c r="G732" s="20"/>
      <c r="H732" s="20"/>
      <c r="I732" s="20"/>
      <c r="J732" s="20"/>
      <c r="K732" s="20"/>
      <c r="L732" s="20"/>
      <c r="M732" s="20"/>
      <c r="N732" s="20"/>
      <c r="O732" s="20"/>
      <c r="P732" s="20"/>
    </row>
    <row r="733" spans="1:16" x14ac:dyDescent="0.2">
      <c r="A733" s="20"/>
      <c r="B733" s="22"/>
      <c r="C733" s="20"/>
      <c r="D733" s="20"/>
      <c r="E733" s="20"/>
      <c r="F733" s="20"/>
      <c r="G733" s="20"/>
      <c r="H733" s="20"/>
      <c r="I733" s="20"/>
      <c r="J733" s="20"/>
      <c r="K733" s="20"/>
      <c r="L733" s="20"/>
      <c r="M733" s="20"/>
      <c r="N733" s="20"/>
      <c r="O733" s="20"/>
      <c r="P733" s="20"/>
    </row>
    <row r="734" spans="1:16" x14ac:dyDescent="0.2">
      <c r="A734" s="20"/>
      <c r="B734" s="22"/>
      <c r="C734" s="20"/>
      <c r="D734" s="20"/>
      <c r="E734" s="20"/>
      <c r="F734" s="20"/>
      <c r="G734" s="20"/>
      <c r="H734" s="20"/>
      <c r="I734" s="20"/>
      <c r="J734" s="20"/>
      <c r="K734" s="20"/>
      <c r="L734" s="20"/>
      <c r="M734" s="20"/>
      <c r="N734" s="20"/>
      <c r="O734" s="20"/>
      <c r="P734" s="20"/>
    </row>
    <row r="735" spans="1:16" x14ac:dyDescent="0.2">
      <c r="A735" s="20"/>
      <c r="B735" s="22"/>
      <c r="C735" s="20"/>
      <c r="D735" s="20"/>
      <c r="E735" s="20"/>
      <c r="F735" s="20"/>
      <c r="G735" s="20"/>
      <c r="H735" s="20"/>
      <c r="I735" s="20"/>
      <c r="J735" s="20"/>
      <c r="K735" s="20"/>
      <c r="L735" s="20"/>
      <c r="M735" s="20"/>
      <c r="N735" s="20"/>
      <c r="O735" s="20"/>
      <c r="P735" s="20"/>
    </row>
    <row r="736" spans="1:16" x14ac:dyDescent="0.2">
      <c r="A736" s="20"/>
      <c r="B736" s="22"/>
      <c r="C736" s="20"/>
      <c r="D736" s="20"/>
      <c r="E736" s="20"/>
      <c r="F736" s="20"/>
      <c r="G736" s="20"/>
      <c r="H736" s="20"/>
      <c r="I736" s="20"/>
      <c r="J736" s="20"/>
      <c r="K736" s="20"/>
      <c r="L736" s="20"/>
      <c r="M736" s="20"/>
      <c r="N736" s="20"/>
      <c r="O736" s="20"/>
      <c r="P736" s="20"/>
    </row>
    <row r="737" spans="1:16" x14ac:dyDescent="0.2">
      <c r="A737" s="20"/>
      <c r="B737" s="22"/>
      <c r="C737" s="20"/>
      <c r="D737" s="20"/>
      <c r="E737" s="20"/>
      <c r="F737" s="20"/>
      <c r="G737" s="20"/>
      <c r="H737" s="20"/>
      <c r="I737" s="20"/>
      <c r="J737" s="20"/>
      <c r="K737" s="20"/>
      <c r="L737" s="20"/>
      <c r="M737" s="20"/>
      <c r="N737" s="20"/>
      <c r="O737" s="20"/>
      <c r="P737" s="20"/>
    </row>
    <row r="738" spans="1:16" x14ac:dyDescent="0.2">
      <c r="A738" s="20"/>
      <c r="B738" s="22"/>
      <c r="C738" s="20"/>
      <c r="D738" s="20"/>
      <c r="E738" s="20"/>
      <c r="F738" s="20"/>
      <c r="G738" s="20"/>
      <c r="H738" s="20"/>
      <c r="I738" s="20"/>
      <c r="J738" s="20"/>
      <c r="K738" s="20"/>
      <c r="L738" s="20"/>
      <c r="M738" s="20"/>
      <c r="N738" s="20"/>
      <c r="O738" s="20"/>
      <c r="P738" s="20"/>
    </row>
    <row r="739" spans="1:16" x14ac:dyDescent="0.2">
      <c r="A739" s="20"/>
      <c r="B739" s="22"/>
      <c r="C739" s="20"/>
      <c r="D739" s="20"/>
      <c r="E739" s="20"/>
      <c r="F739" s="20"/>
      <c r="G739" s="20"/>
      <c r="H739" s="20"/>
      <c r="I739" s="20"/>
      <c r="J739" s="20"/>
      <c r="K739" s="20"/>
      <c r="L739" s="20"/>
      <c r="M739" s="20"/>
      <c r="N739" s="20"/>
      <c r="O739" s="20"/>
      <c r="P739" s="20"/>
    </row>
    <row r="740" spans="1:16" x14ac:dyDescent="0.2">
      <c r="A740" s="20"/>
      <c r="B740" s="22"/>
      <c r="C740" s="20"/>
      <c r="D740" s="20"/>
      <c r="E740" s="20"/>
      <c r="F740" s="20"/>
      <c r="G740" s="20"/>
      <c r="H740" s="20"/>
      <c r="I740" s="20"/>
      <c r="J740" s="20"/>
      <c r="K740" s="20"/>
      <c r="L740" s="20"/>
      <c r="M740" s="20"/>
      <c r="N740" s="20"/>
      <c r="O740" s="20"/>
      <c r="P740" s="20"/>
    </row>
    <row r="741" spans="1:16" x14ac:dyDescent="0.2">
      <c r="A741" s="20"/>
      <c r="B741" s="22"/>
      <c r="C741" s="20"/>
      <c r="D741" s="20"/>
      <c r="E741" s="20"/>
      <c r="F741" s="20"/>
      <c r="G741" s="20"/>
      <c r="H741" s="20"/>
      <c r="I741" s="20"/>
      <c r="J741" s="20"/>
      <c r="K741" s="20"/>
      <c r="L741" s="20"/>
      <c r="M741" s="20"/>
      <c r="N741" s="20"/>
      <c r="O741" s="20"/>
      <c r="P741" s="20"/>
    </row>
    <row r="742" spans="1:16" x14ac:dyDescent="0.2">
      <c r="A742" s="20"/>
      <c r="B742" s="22"/>
      <c r="C742" s="20"/>
      <c r="D742" s="20"/>
      <c r="E742" s="20"/>
      <c r="F742" s="20"/>
      <c r="G742" s="20"/>
      <c r="H742" s="20"/>
      <c r="I742" s="20"/>
      <c r="J742" s="20"/>
      <c r="K742" s="20"/>
      <c r="L742" s="20"/>
      <c r="M742" s="20"/>
      <c r="N742" s="20"/>
      <c r="O742" s="20"/>
      <c r="P742" s="20"/>
    </row>
    <row r="743" spans="1:16" x14ac:dyDescent="0.2">
      <c r="A743" s="20"/>
      <c r="B743" s="22"/>
      <c r="C743" s="20"/>
      <c r="D743" s="20"/>
      <c r="E743" s="20"/>
      <c r="F743" s="20"/>
      <c r="G743" s="20"/>
      <c r="H743" s="20"/>
      <c r="I743" s="20"/>
      <c r="J743" s="20"/>
      <c r="K743" s="20"/>
      <c r="L743" s="20"/>
      <c r="M743" s="20"/>
      <c r="N743" s="20"/>
      <c r="O743" s="20"/>
      <c r="P743" s="20"/>
    </row>
    <row r="744" spans="1:16" x14ac:dyDescent="0.2">
      <c r="A744" s="20"/>
      <c r="B744" s="22"/>
      <c r="C744" s="20"/>
      <c r="D744" s="20"/>
      <c r="E744" s="20"/>
      <c r="F744" s="20"/>
      <c r="G744" s="20"/>
      <c r="H744" s="20"/>
      <c r="I744" s="20"/>
      <c r="J744" s="20"/>
      <c r="K744" s="20"/>
      <c r="L744" s="20"/>
      <c r="M744" s="20"/>
      <c r="N744" s="20"/>
      <c r="O744" s="20"/>
      <c r="P744" s="20"/>
    </row>
    <row r="745" spans="1:16" x14ac:dyDescent="0.2">
      <c r="A745" s="20"/>
      <c r="B745" s="22"/>
      <c r="C745" s="20"/>
      <c r="D745" s="20"/>
      <c r="E745" s="20"/>
      <c r="F745" s="20"/>
      <c r="G745" s="20"/>
      <c r="H745" s="20"/>
      <c r="I745" s="20"/>
      <c r="J745" s="20"/>
      <c r="K745" s="20"/>
      <c r="L745" s="20"/>
      <c r="M745" s="20"/>
      <c r="N745" s="20"/>
      <c r="O745" s="20"/>
      <c r="P745" s="20"/>
    </row>
    <row r="746" spans="1:16" x14ac:dyDescent="0.2">
      <c r="A746" s="20"/>
      <c r="B746" s="22"/>
      <c r="C746" s="20"/>
      <c r="D746" s="20"/>
      <c r="E746" s="20"/>
      <c r="F746" s="20"/>
      <c r="G746" s="20"/>
      <c r="H746" s="20"/>
      <c r="I746" s="20"/>
      <c r="J746" s="20"/>
      <c r="K746" s="20"/>
      <c r="L746" s="20"/>
      <c r="M746" s="20"/>
      <c r="N746" s="20"/>
      <c r="O746" s="20"/>
      <c r="P746" s="20"/>
    </row>
    <row r="747" spans="1:16" x14ac:dyDescent="0.2">
      <c r="A747" s="20"/>
      <c r="B747" s="22"/>
      <c r="C747" s="20"/>
      <c r="D747" s="20"/>
      <c r="E747" s="20"/>
      <c r="F747" s="20"/>
      <c r="G747" s="20"/>
      <c r="H747" s="20"/>
      <c r="I747" s="20"/>
      <c r="J747" s="20"/>
      <c r="K747" s="20"/>
      <c r="L747" s="20"/>
      <c r="M747" s="20"/>
      <c r="N747" s="20"/>
      <c r="O747" s="20"/>
      <c r="P747" s="20"/>
    </row>
    <row r="748" spans="1:16" x14ac:dyDescent="0.2">
      <c r="A748" s="20"/>
      <c r="B748" s="22"/>
      <c r="C748" s="20"/>
      <c r="D748" s="20"/>
      <c r="E748" s="20"/>
      <c r="F748" s="20"/>
      <c r="G748" s="20"/>
      <c r="H748" s="20"/>
      <c r="I748" s="20"/>
      <c r="J748" s="20"/>
      <c r="K748" s="20"/>
      <c r="L748" s="20"/>
      <c r="M748" s="20"/>
      <c r="N748" s="20"/>
      <c r="O748" s="20"/>
      <c r="P748" s="20"/>
    </row>
    <row r="749" spans="1:16" x14ac:dyDescent="0.2">
      <c r="A749" s="20"/>
      <c r="B749" s="22"/>
      <c r="C749" s="20"/>
      <c r="D749" s="20"/>
      <c r="E749" s="20"/>
      <c r="F749" s="20"/>
      <c r="G749" s="20"/>
      <c r="H749" s="20"/>
      <c r="I749" s="20"/>
      <c r="J749" s="20"/>
      <c r="K749" s="20"/>
      <c r="L749" s="20"/>
      <c r="M749" s="20"/>
      <c r="N749" s="20"/>
      <c r="O749" s="20"/>
      <c r="P749" s="20"/>
    </row>
    <row r="750" spans="1:16" x14ac:dyDescent="0.2">
      <c r="A750" s="20"/>
      <c r="B750" s="22"/>
      <c r="C750" s="20"/>
      <c r="D750" s="20"/>
      <c r="E750" s="20"/>
      <c r="F750" s="20"/>
      <c r="G750" s="20"/>
      <c r="H750" s="20"/>
      <c r="I750" s="20"/>
      <c r="J750" s="20"/>
      <c r="K750" s="20"/>
      <c r="L750" s="20"/>
      <c r="M750" s="20"/>
      <c r="N750" s="20"/>
      <c r="O750" s="20"/>
      <c r="P750" s="20"/>
    </row>
    <row r="751" spans="1:16" x14ac:dyDescent="0.2">
      <c r="A751" s="20"/>
      <c r="B751" s="22"/>
      <c r="C751" s="20"/>
      <c r="D751" s="20"/>
      <c r="E751" s="20"/>
      <c r="F751" s="20"/>
      <c r="G751" s="20"/>
      <c r="H751" s="20"/>
      <c r="I751" s="20"/>
      <c r="J751" s="20"/>
      <c r="K751" s="20"/>
      <c r="L751" s="20"/>
      <c r="M751" s="20"/>
      <c r="N751" s="20"/>
      <c r="O751" s="20"/>
      <c r="P751" s="20"/>
    </row>
    <row r="752" spans="1:16" x14ac:dyDescent="0.2">
      <c r="A752" s="20"/>
      <c r="B752" s="22"/>
      <c r="C752" s="20"/>
      <c r="D752" s="20"/>
      <c r="E752" s="20"/>
      <c r="F752" s="20"/>
      <c r="G752" s="20"/>
      <c r="H752" s="20"/>
      <c r="I752" s="20"/>
      <c r="J752" s="20"/>
      <c r="K752" s="20"/>
      <c r="L752" s="20"/>
      <c r="M752" s="20"/>
      <c r="N752" s="20"/>
      <c r="O752" s="20"/>
      <c r="P752" s="20"/>
    </row>
    <row r="753" spans="1:16" x14ac:dyDescent="0.2">
      <c r="A753" s="20"/>
      <c r="B753" s="22"/>
      <c r="C753" s="20"/>
      <c r="D753" s="20"/>
      <c r="E753" s="20"/>
      <c r="F753" s="20"/>
      <c r="G753" s="20"/>
      <c r="H753" s="20"/>
      <c r="I753" s="20"/>
      <c r="J753" s="20"/>
      <c r="K753" s="20"/>
      <c r="L753" s="20"/>
      <c r="M753" s="20"/>
      <c r="N753" s="20"/>
      <c r="O753" s="20"/>
      <c r="P753" s="20"/>
    </row>
    <row r="754" spans="1:16" x14ac:dyDescent="0.2">
      <c r="A754" s="20"/>
      <c r="B754" s="22"/>
      <c r="C754" s="20"/>
      <c r="D754" s="20"/>
      <c r="E754" s="20"/>
      <c r="F754" s="20"/>
      <c r="G754" s="20"/>
      <c r="H754" s="20"/>
      <c r="I754" s="20"/>
      <c r="J754" s="20"/>
      <c r="K754" s="20"/>
      <c r="L754" s="20"/>
      <c r="M754" s="20"/>
      <c r="N754" s="20"/>
      <c r="O754" s="20"/>
      <c r="P754" s="20"/>
    </row>
    <row r="755" spans="1:16" x14ac:dyDescent="0.2">
      <c r="A755" s="20"/>
      <c r="B755" s="22"/>
      <c r="C755" s="20"/>
      <c r="D755" s="20"/>
      <c r="E755" s="20"/>
      <c r="F755" s="20"/>
      <c r="G755" s="20"/>
      <c r="H755" s="20"/>
      <c r="I755" s="20"/>
      <c r="J755" s="20"/>
      <c r="K755" s="20"/>
      <c r="L755" s="20"/>
      <c r="M755" s="20"/>
      <c r="N755" s="20"/>
      <c r="O755" s="20"/>
      <c r="P755" s="20"/>
    </row>
    <row r="756" spans="1:16" x14ac:dyDescent="0.2">
      <c r="A756" s="20"/>
      <c r="B756" s="22"/>
      <c r="C756" s="20"/>
      <c r="D756" s="20"/>
      <c r="E756" s="20"/>
      <c r="F756" s="20"/>
      <c r="G756" s="20"/>
      <c r="H756" s="20"/>
      <c r="I756" s="20"/>
      <c r="J756" s="20"/>
      <c r="K756" s="20"/>
      <c r="L756" s="20"/>
      <c r="M756" s="20"/>
      <c r="N756" s="20"/>
      <c r="O756" s="20"/>
      <c r="P756" s="20"/>
    </row>
    <row r="757" spans="1:16" x14ac:dyDescent="0.2">
      <c r="A757" s="20"/>
      <c r="B757" s="22"/>
      <c r="C757" s="20"/>
      <c r="D757" s="20"/>
      <c r="E757" s="20"/>
      <c r="F757" s="20"/>
      <c r="G757" s="20"/>
      <c r="H757" s="20"/>
      <c r="I757" s="20"/>
      <c r="J757" s="20"/>
      <c r="K757" s="20"/>
      <c r="L757" s="20"/>
      <c r="M757" s="20"/>
      <c r="N757" s="20"/>
      <c r="O757" s="20"/>
      <c r="P757" s="20"/>
    </row>
    <row r="758" spans="1:16" x14ac:dyDescent="0.2">
      <c r="A758" s="20"/>
      <c r="B758" s="22"/>
      <c r="C758" s="20"/>
      <c r="D758" s="20"/>
      <c r="E758" s="20"/>
      <c r="F758" s="20"/>
      <c r="G758" s="20"/>
      <c r="H758" s="20"/>
      <c r="I758" s="20"/>
      <c r="J758" s="20"/>
      <c r="K758" s="20"/>
      <c r="L758" s="20"/>
      <c r="M758" s="20"/>
      <c r="N758" s="20"/>
      <c r="O758" s="20"/>
      <c r="P758" s="20"/>
    </row>
    <row r="759" spans="1:16" x14ac:dyDescent="0.2">
      <c r="A759" s="20"/>
      <c r="B759" s="22"/>
      <c r="C759" s="20"/>
      <c r="D759" s="20"/>
      <c r="E759" s="20"/>
      <c r="F759" s="20"/>
      <c r="G759" s="20"/>
      <c r="H759" s="20"/>
      <c r="I759" s="20"/>
      <c r="J759" s="20"/>
      <c r="K759" s="20"/>
      <c r="L759" s="20"/>
      <c r="M759" s="20"/>
      <c r="N759" s="20"/>
      <c r="O759" s="20"/>
      <c r="P759" s="20"/>
    </row>
    <row r="760" spans="1:16" x14ac:dyDescent="0.2">
      <c r="A760" s="20"/>
      <c r="B760" s="22"/>
      <c r="C760" s="20"/>
      <c r="D760" s="20"/>
      <c r="E760" s="20"/>
      <c r="F760" s="20"/>
      <c r="G760" s="20"/>
      <c r="H760" s="20"/>
      <c r="I760" s="20"/>
      <c r="J760" s="20"/>
      <c r="K760" s="20"/>
      <c r="L760" s="20"/>
      <c r="M760" s="20"/>
      <c r="N760" s="20"/>
      <c r="O760" s="20"/>
      <c r="P760" s="20"/>
    </row>
    <row r="761" spans="1:16" x14ac:dyDescent="0.2">
      <c r="A761" s="20"/>
      <c r="B761" s="22"/>
      <c r="C761" s="20"/>
      <c r="D761" s="20"/>
      <c r="E761" s="20"/>
      <c r="F761" s="20"/>
      <c r="G761" s="20"/>
      <c r="H761" s="20"/>
      <c r="I761" s="20"/>
      <c r="J761" s="20"/>
      <c r="K761" s="20"/>
      <c r="L761" s="20"/>
      <c r="M761" s="20"/>
      <c r="N761" s="20"/>
      <c r="O761" s="20"/>
      <c r="P761" s="20"/>
    </row>
    <row r="762" spans="1:16" x14ac:dyDescent="0.2">
      <c r="A762" s="20"/>
      <c r="B762" s="22"/>
      <c r="C762" s="20"/>
      <c r="D762" s="20"/>
      <c r="E762" s="20"/>
      <c r="F762" s="20"/>
      <c r="G762" s="20"/>
      <c r="H762" s="20"/>
      <c r="I762" s="20"/>
      <c r="J762" s="20"/>
      <c r="K762" s="20"/>
      <c r="L762" s="20"/>
      <c r="M762" s="20"/>
      <c r="N762" s="20"/>
      <c r="O762" s="20"/>
      <c r="P762" s="20"/>
    </row>
    <row r="763" spans="1:16" x14ac:dyDescent="0.2">
      <c r="A763" s="20"/>
      <c r="B763" s="22"/>
      <c r="C763" s="20"/>
      <c r="D763" s="20"/>
      <c r="E763" s="20"/>
      <c r="F763" s="20"/>
      <c r="G763" s="20"/>
      <c r="H763" s="20"/>
      <c r="I763" s="20"/>
      <c r="J763" s="20"/>
      <c r="K763" s="20"/>
      <c r="L763" s="20"/>
      <c r="M763" s="20"/>
      <c r="N763" s="20"/>
      <c r="O763" s="20"/>
      <c r="P763" s="20"/>
    </row>
    <row r="764" spans="1:16" x14ac:dyDescent="0.2">
      <c r="A764" s="20"/>
      <c r="B764" s="22"/>
      <c r="C764" s="20"/>
      <c r="D764" s="20"/>
      <c r="E764" s="20"/>
      <c r="F764" s="20"/>
      <c r="G764" s="20"/>
      <c r="H764" s="20"/>
      <c r="I764" s="20"/>
      <c r="J764" s="20"/>
      <c r="K764" s="20"/>
      <c r="L764" s="20"/>
      <c r="M764" s="20"/>
      <c r="N764" s="20"/>
      <c r="O764" s="20"/>
      <c r="P764" s="20"/>
    </row>
    <row r="765" spans="1:16" x14ac:dyDescent="0.2">
      <c r="A765" s="20"/>
      <c r="B765" s="22"/>
      <c r="C765" s="20"/>
      <c r="D765" s="20"/>
      <c r="E765" s="20"/>
      <c r="F765" s="20"/>
      <c r="G765" s="20"/>
      <c r="H765" s="20"/>
      <c r="I765" s="20"/>
      <c r="J765" s="20"/>
      <c r="K765" s="20"/>
      <c r="L765" s="20"/>
      <c r="M765" s="20"/>
      <c r="N765" s="20"/>
      <c r="O765" s="20"/>
      <c r="P765" s="20"/>
    </row>
    <row r="766" spans="1:16" x14ac:dyDescent="0.2">
      <c r="A766" s="20"/>
      <c r="B766" s="22"/>
      <c r="C766" s="20"/>
      <c r="D766" s="20"/>
      <c r="E766" s="20"/>
      <c r="F766" s="20"/>
      <c r="G766" s="20"/>
      <c r="H766" s="20"/>
      <c r="I766" s="20"/>
      <c r="J766" s="20"/>
      <c r="K766" s="20"/>
      <c r="L766" s="20"/>
      <c r="M766" s="20"/>
      <c r="N766" s="20"/>
      <c r="O766" s="20"/>
      <c r="P766" s="20"/>
    </row>
    <row r="767" spans="1:16" x14ac:dyDescent="0.2">
      <c r="A767" s="20"/>
      <c r="B767" s="22"/>
      <c r="C767" s="20"/>
      <c r="D767" s="20"/>
      <c r="E767" s="20"/>
      <c r="F767" s="20"/>
      <c r="G767" s="20"/>
      <c r="H767" s="20"/>
      <c r="I767" s="20"/>
      <c r="J767" s="20"/>
      <c r="K767" s="20"/>
      <c r="L767" s="20"/>
      <c r="M767" s="20"/>
      <c r="N767" s="20"/>
      <c r="O767" s="20"/>
      <c r="P767" s="20"/>
    </row>
    <row r="768" spans="1:16" x14ac:dyDescent="0.2">
      <c r="A768" s="20"/>
      <c r="B768" s="22"/>
      <c r="C768" s="20"/>
      <c r="D768" s="20"/>
      <c r="E768" s="20"/>
      <c r="F768" s="20"/>
      <c r="G768" s="20"/>
      <c r="H768" s="20"/>
      <c r="I768" s="20"/>
      <c r="J768" s="20"/>
      <c r="K768" s="20"/>
      <c r="L768" s="20"/>
      <c r="M768" s="20"/>
      <c r="N768" s="20"/>
      <c r="O768" s="20"/>
      <c r="P768" s="20"/>
    </row>
    <row r="769" spans="1:16" x14ac:dyDescent="0.2">
      <c r="A769" s="20"/>
      <c r="B769" s="22"/>
      <c r="C769" s="20"/>
      <c r="D769" s="20"/>
      <c r="E769" s="20"/>
      <c r="F769" s="20"/>
      <c r="G769" s="20"/>
      <c r="H769" s="20"/>
      <c r="I769" s="20"/>
      <c r="J769" s="20"/>
      <c r="K769" s="20"/>
      <c r="L769" s="20"/>
      <c r="M769" s="20"/>
      <c r="N769" s="20"/>
      <c r="O769" s="20"/>
      <c r="P769" s="20"/>
    </row>
    <row r="770" spans="1:16" x14ac:dyDescent="0.2">
      <c r="A770" s="20"/>
      <c r="B770" s="22"/>
      <c r="C770" s="20"/>
      <c r="D770" s="20"/>
      <c r="E770" s="20"/>
      <c r="F770" s="20"/>
      <c r="G770" s="20"/>
      <c r="H770" s="20"/>
      <c r="I770" s="20"/>
      <c r="J770" s="20"/>
      <c r="K770" s="20"/>
      <c r="L770" s="20"/>
      <c r="M770" s="20"/>
      <c r="N770" s="20"/>
      <c r="O770" s="20"/>
      <c r="P770" s="20"/>
    </row>
    <row r="771" spans="1:16" x14ac:dyDescent="0.2">
      <c r="A771" s="20"/>
      <c r="B771" s="22"/>
      <c r="C771" s="20"/>
      <c r="D771" s="20"/>
      <c r="E771" s="20"/>
      <c r="F771" s="20"/>
      <c r="G771" s="20"/>
      <c r="H771" s="20"/>
      <c r="I771" s="20"/>
      <c r="J771" s="20"/>
      <c r="K771" s="20"/>
      <c r="L771" s="20"/>
      <c r="M771" s="20"/>
      <c r="N771" s="20"/>
      <c r="O771" s="20"/>
      <c r="P771" s="20"/>
    </row>
    <row r="772" spans="1:16" x14ac:dyDescent="0.2">
      <c r="A772" s="20"/>
      <c r="B772" s="22"/>
      <c r="C772" s="20"/>
      <c r="D772" s="20"/>
      <c r="E772" s="20"/>
      <c r="F772" s="20"/>
      <c r="G772" s="20"/>
      <c r="H772" s="20"/>
      <c r="I772" s="20"/>
      <c r="J772" s="20"/>
      <c r="K772" s="20"/>
      <c r="L772" s="20"/>
      <c r="M772" s="20"/>
      <c r="N772" s="20"/>
      <c r="O772" s="20"/>
      <c r="P772" s="20"/>
    </row>
    <row r="773" spans="1:16" x14ac:dyDescent="0.2">
      <c r="A773" s="20"/>
      <c r="B773" s="22"/>
      <c r="C773" s="20"/>
      <c r="D773" s="20"/>
      <c r="E773" s="20"/>
      <c r="F773" s="20"/>
      <c r="G773" s="20"/>
      <c r="H773" s="20"/>
      <c r="I773" s="20"/>
      <c r="J773" s="20"/>
      <c r="K773" s="20"/>
      <c r="L773" s="20"/>
      <c r="M773" s="20"/>
      <c r="N773" s="20"/>
      <c r="O773" s="20"/>
      <c r="P773" s="20"/>
    </row>
    <row r="774" spans="1:16" x14ac:dyDescent="0.2">
      <c r="A774" s="20"/>
      <c r="B774" s="22"/>
      <c r="C774" s="20"/>
      <c r="D774" s="20"/>
      <c r="E774" s="20"/>
      <c r="F774" s="20"/>
      <c r="G774" s="20"/>
      <c r="H774" s="20"/>
      <c r="I774" s="20"/>
      <c r="J774" s="20"/>
      <c r="K774" s="20"/>
      <c r="L774" s="20"/>
      <c r="M774" s="20"/>
      <c r="N774" s="20"/>
      <c r="O774" s="20"/>
      <c r="P774" s="20"/>
    </row>
    <row r="775" spans="1:16" x14ac:dyDescent="0.2">
      <c r="A775" s="20"/>
      <c r="B775" s="22"/>
      <c r="C775" s="20"/>
      <c r="D775" s="20"/>
      <c r="E775" s="20"/>
      <c r="F775" s="20"/>
      <c r="G775" s="20"/>
      <c r="H775" s="20"/>
      <c r="I775" s="20"/>
      <c r="J775" s="20"/>
      <c r="K775" s="20"/>
      <c r="L775" s="20"/>
      <c r="M775" s="20"/>
      <c r="N775" s="20"/>
      <c r="O775" s="20"/>
      <c r="P775" s="20"/>
    </row>
    <row r="776" spans="1:16" x14ac:dyDescent="0.2">
      <c r="A776" s="20"/>
      <c r="B776" s="22"/>
      <c r="C776" s="20"/>
      <c r="D776" s="20"/>
      <c r="E776" s="20"/>
      <c r="F776" s="20"/>
      <c r="G776" s="20"/>
      <c r="H776" s="20"/>
      <c r="I776" s="20"/>
      <c r="J776" s="20"/>
      <c r="K776" s="20"/>
      <c r="L776" s="20"/>
      <c r="M776" s="20"/>
      <c r="N776" s="20"/>
      <c r="O776" s="20"/>
      <c r="P776" s="20"/>
    </row>
    <row r="777" spans="1:16" x14ac:dyDescent="0.2">
      <c r="A777" s="20"/>
      <c r="B777" s="22"/>
      <c r="C777" s="20"/>
      <c r="D777" s="20"/>
      <c r="E777" s="20"/>
      <c r="F777" s="20"/>
      <c r="G777" s="20"/>
      <c r="H777" s="20"/>
      <c r="I777" s="20"/>
      <c r="J777" s="20"/>
      <c r="K777" s="20"/>
      <c r="L777" s="20"/>
      <c r="M777" s="20"/>
      <c r="N777" s="20"/>
      <c r="O777" s="20"/>
      <c r="P777" s="20"/>
    </row>
    <row r="778" spans="1:16" x14ac:dyDescent="0.2">
      <c r="A778" s="20"/>
      <c r="B778" s="22"/>
      <c r="C778" s="20"/>
      <c r="D778" s="20"/>
      <c r="E778" s="20"/>
      <c r="F778" s="20"/>
      <c r="G778" s="20"/>
      <c r="H778" s="20"/>
      <c r="I778" s="20"/>
      <c r="J778" s="20"/>
      <c r="K778" s="20"/>
      <c r="L778" s="20"/>
      <c r="M778" s="20"/>
      <c r="N778" s="20"/>
      <c r="O778" s="20"/>
      <c r="P778" s="20"/>
    </row>
    <row r="779" spans="1:16" x14ac:dyDescent="0.2">
      <c r="A779" s="20"/>
      <c r="B779" s="22"/>
      <c r="C779" s="20"/>
      <c r="D779" s="20"/>
      <c r="E779" s="20"/>
      <c r="F779" s="20"/>
      <c r="G779" s="20"/>
      <c r="H779" s="20"/>
      <c r="I779" s="20"/>
      <c r="J779" s="20"/>
      <c r="K779" s="20"/>
      <c r="L779" s="20"/>
      <c r="M779" s="20"/>
      <c r="N779" s="20"/>
      <c r="O779" s="20"/>
      <c r="P779" s="20"/>
    </row>
    <row r="780" spans="1:16" x14ac:dyDescent="0.2">
      <c r="A780" s="20"/>
      <c r="B780" s="22"/>
      <c r="C780" s="20"/>
      <c r="D780" s="20"/>
      <c r="E780" s="20"/>
      <c r="F780" s="20"/>
      <c r="G780" s="20"/>
      <c r="H780" s="20"/>
      <c r="I780" s="20"/>
      <c r="J780" s="20"/>
      <c r="K780" s="20"/>
      <c r="L780" s="20"/>
      <c r="M780" s="20"/>
      <c r="N780" s="20"/>
      <c r="O780" s="20"/>
      <c r="P780" s="20"/>
    </row>
    <row r="781" spans="1:16" x14ac:dyDescent="0.2">
      <c r="A781" s="20"/>
      <c r="B781" s="22"/>
      <c r="C781" s="20"/>
      <c r="D781" s="20"/>
      <c r="E781" s="20"/>
      <c r="F781" s="20"/>
      <c r="G781" s="20"/>
      <c r="H781" s="20"/>
      <c r="I781" s="20"/>
      <c r="J781" s="20"/>
      <c r="K781" s="20"/>
      <c r="L781" s="20"/>
      <c r="M781" s="20"/>
      <c r="N781" s="20"/>
      <c r="O781" s="20"/>
      <c r="P781" s="20"/>
    </row>
    <row r="782" spans="1:16" x14ac:dyDescent="0.2">
      <c r="A782" s="20"/>
      <c r="B782" s="22"/>
      <c r="C782" s="20"/>
      <c r="D782" s="20"/>
      <c r="E782" s="20"/>
      <c r="F782" s="20"/>
      <c r="G782" s="20"/>
      <c r="H782" s="20"/>
      <c r="I782" s="20"/>
      <c r="J782" s="20"/>
      <c r="K782" s="20"/>
      <c r="L782" s="20"/>
      <c r="M782" s="20"/>
      <c r="N782" s="20"/>
      <c r="O782" s="20"/>
      <c r="P782" s="20"/>
    </row>
    <row r="783" spans="1:16" x14ac:dyDescent="0.2">
      <c r="A783" s="20"/>
      <c r="B783" s="22"/>
      <c r="C783" s="20"/>
      <c r="D783" s="20"/>
      <c r="E783" s="20"/>
      <c r="F783" s="20"/>
      <c r="G783" s="20"/>
      <c r="H783" s="20"/>
      <c r="I783" s="20"/>
      <c r="J783" s="20"/>
      <c r="K783" s="20"/>
      <c r="L783" s="20"/>
      <c r="M783" s="20"/>
      <c r="N783" s="20"/>
      <c r="O783" s="20"/>
      <c r="P783" s="20"/>
    </row>
    <row r="784" spans="1:16" x14ac:dyDescent="0.2">
      <c r="A784" s="20"/>
      <c r="B784" s="22"/>
      <c r="C784" s="20"/>
      <c r="D784" s="20"/>
      <c r="E784" s="20"/>
      <c r="F784" s="20"/>
      <c r="G784" s="20"/>
      <c r="H784" s="20"/>
      <c r="I784" s="20"/>
      <c r="J784" s="20"/>
      <c r="K784" s="20"/>
      <c r="L784" s="20"/>
      <c r="M784" s="20"/>
      <c r="N784" s="20"/>
      <c r="O784" s="20"/>
      <c r="P784" s="20"/>
    </row>
    <row r="785" spans="1:16" x14ac:dyDescent="0.2">
      <c r="A785" s="20"/>
      <c r="B785" s="22"/>
      <c r="C785" s="20"/>
      <c r="D785" s="20"/>
      <c r="E785" s="20"/>
      <c r="F785" s="20"/>
      <c r="G785" s="20"/>
      <c r="H785" s="20"/>
      <c r="I785" s="20"/>
      <c r="J785" s="20"/>
      <c r="K785" s="20"/>
      <c r="L785" s="20"/>
      <c r="M785" s="20"/>
      <c r="N785" s="20"/>
      <c r="O785" s="20"/>
      <c r="P785" s="20"/>
    </row>
    <row r="786" spans="1:16" x14ac:dyDescent="0.2">
      <c r="A786" s="20"/>
      <c r="B786" s="22"/>
      <c r="C786" s="20"/>
      <c r="D786" s="20"/>
      <c r="E786" s="20"/>
      <c r="F786" s="20"/>
      <c r="G786" s="20"/>
      <c r="H786" s="20"/>
      <c r="I786" s="20"/>
      <c r="J786" s="20"/>
      <c r="K786" s="20"/>
      <c r="L786" s="20"/>
      <c r="M786" s="20"/>
      <c r="N786" s="20"/>
      <c r="O786" s="20"/>
      <c r="P786" s="20"/>
    </row>
    <row r="787" spans="1:16" x14ac:dyDescent="0.2">
      <c r="A787" s="20"/>
      <c r="B787" s="22"/>
      <c r="C787" s="20"/>
      <c r="D787" s="20"/>
      <c r="E787" s="20"/>
      <c r="F787" s="20"/>
      <c r="G787" s="20"/>
      <c r="H787" s="20"/>
      <c r="I787" s="20"/>
      <c r="J787" s="20"/>
      <c r="K787" s="20"/>
      <c r="L787" s="20"/>
      <c r="M787" s="20"/>
      <c r="N787" s="20"/>
      <c r="O787" s="20"/>
      <c r="P787" s="20"/>
    </row>
    <row r="788" spans="1:16" x14ac:dyDescent="0.2">
      <c r="A788" s="20"/>
      <c r="B788" s="22"/>
      <c r="C788" s="20"/>
      <c r="D788" s="20"/>
      <c r="E788" s="20"/>
      <c r="F788" s="20"/>
      <c r="G788" s="20"/>
      <c r="H788" s="20"/>
      <c r="I788" s="20"/>
      <c r="J788" s="20"/>
      <c r="K788" s="20"/>
      <c r="L788" s="20"/>
      <c r="M788" s="20"/>
      <c r="N788" s="20"/>
      <c r="O788" s="20"/>
      <c r="P788" s="20"/>
    </row>
    <row r="789" spans="1:16" x14ac:dyDescent="0.2">
      <c r="A789" s="20"/>
      <c r="B789" s="22"/>
      <c r="C789" s="20"/>
      <c r="D789" s="20"/>
      <c r="E789" s="20"/>
      <c r="F789" s="20"/>
      <c r="G789" s="20"/>
      <c r="H789" s="20"/>
      <c r="I789" s="20"/>
      <c r="J789" s="20"/>
      <c r="K789" s="20"/>
      <c r="L789" s="20"/>
      <c r="M789" s="20"/>
      <c r="N789" s="20"/>
      <c r="O789" s="20"/>
      <c r="P789" s="20"/>
    </row>
    <row r="790" spans="1:16" x14ac:dyDescent="0.2">
      <c r="A790" s="20"/>
      <c r="B790" s="22"/>
      <c r="C790" s="20"/>
      <c r="D790" s="20"/>
      <c r="E790" s="20"/>
      <c r="F790" s="20"/>
      <c r="G790" s="20"/>
      <c r="H790" s="20"/>
      <c r="I790" s="20"/>
      <c r="J790" s="20"/>
      <c r="K790" s="20"/>
      <c r="L790" s="20"/>
      <c r="M790" s="20"/>
      <c r="N790" s="20"/>
      <c r="O790" s="20"/>
      <c r="P790" s="20"/>
    </row>
    <row r="791" spans="1:16" x14ac:dyDescent="0.2">
      <c r="A791" s="20"/>
      <c r="B791" s="22"/>
      <c r="C791" s="20"/>
      <c r="D791" s="20"/>
      <c r="E791" s="20"/>
      <c r="F791" s="20"/>
      <c r="G791" s="20"/>
      <c r="H791" s="20"/>
      <c r="I791" s="20"/>
      <c r="J791" s="20"/>
      <c r="K791" s="20"/>
      <c r="L791" s="20"/>
      <c r="M791" s="20"/>
      <c r="N791" s="20"/>
      <c r="O791" s="20"/>
      <c r="P791" s="20"/>
    </row>
    <row r="792" spans="1:16" x14ac:dyDescent="0.2">
      <c r="A792" s="20"/>
      <c r="B792" s="22"/>
      <c r="C792" s="20"/>
      <c r="D792" s="20"/>
      <c r="E792" s="20"/>
      <c r="F792" s="20"/>
      <c r="G792" s="20"/>
      <c r="H792" s="20"/>
      <c r="I792" s="20"/>
      <c r="J792" s="20"/>
      <c r="K792" s="20"/>
      <c r="L792" s="20"/>
      <c r="M792" s="20"/>
      <c r="N792" s="20"/>
      <c r="O792" s="20"/>
      <c r="P792" s="20"/>
    </row>
    <row r="793" spans="1:16" x14ac:dyDescent="0.2">
      <c r="A793" s="20"/>
      <c r="B793" s="22"/>
      <c r="C793" s="20"/>
      <c r="D793" s="20"/>
      <c r="E793" s="20"/>
      <c r="F793" s="20"/>
      <c r="G793" s="20"/>
      <c r="H793" s="20"/>
      <c r="I793" s="20"/>
      <c r="J793" s="20"/>
      <c r="K793" s="20"/>
      <c r="L793" s="20"/>
      <c r="M793" s="20"/>
      <c r="N793" s="20"/>
      <c r="O793" s="20"/>
      <c r="P793" s="20"/>
    </row>
    <row r="794" spans="1:16" x14ac:dyDescent="0.2">
      <c r="A794" s="20"/>
      <c r="B794" s="22"/>
      <c r="C794" s="20"/>
      <c r="D794" s="20"/>
      <c r="E794" s="20"/>
      <c r="F794" s="20"/>
      <c r="G794" s="20"/>
      <c r="H794" s="20"/>
      <c r="I794" s="20"/>
      <c r="J794" s="20"/>
      <c r="K794" s="20"/>
      <c r="L794" s="20"/>
      <c r="M794" s="20"/>
      <c r="N794" s="20"/>
      <c r="O794" s="20"/>
      <c r="P794" s="20"/>
    </row>
    <row r="795" spans="1:16" x14ac:dyDescent="0.2">
      <c r="A795" s="20"/>
      <c r="B795" s="22"/>
      <c r="C795" s="20"/>
      <c r="D795" s="20"/>
      <c r="E795" s="20"/>
      <c r="F795" s="20"/>
      <c r="G795" s="20"/>
      <c r="H795" s="20"/>
      <c r="I795" s="20"/>
      <c r="J795" s="20"/>
      <c r="K795" s="20"/>
      <c r="L795" s="20"/>
      <c r="M795" s="20"/>
      <c r="N795" s="20"/>
      <c r="O795" s="20"/>
      <c r="P795" s="20"/>
    </row>
    <row r="796" spans="1:16" x14ac:dyDescent="0.2">
      <c r="A796" s="20"/>
      <c r="B796" s="22"/>
      <c r="C796" s="20"/>
      <c r="D796" s="20"/>
      <c r="E796" s="20"/>
      <c r="F796" s="20"/>
      <c r="G796" s="20"/>
      <c r="H796" s="20"/>
      <c r="I796" s="20"/>
      <c r="J796" s="20"/>
      <c r="K796" s="20"/>
      <c r="L796" s="20"/>
      <c r="M796" s="20"/>
      <c r="N796" s="20"/>
      <c r="O796" s="20"/>
      <c r="P796" s="20"/>
    </row>
    <row r="797" spans="1:16" x14ac:dyDescent="0.2">
      <c r="A797" s="20"/>
      <c r="B797" s="22"/>
      <c r="C797" s="20"/>
      <c r="D797" s="20"/>
      <c r="E797" s="20"/>
      <c r="F797" s="20"/>
      <c r="G797" s="20"/>
      <c r="H797" s="20"/>
      <c r="I797" s="20"/>
      <c r="J797" s="20"/>
      <c r="K797" s="20"/>
      <c r="L797" s="20"/>
      <c r="M797" s="20"/>
      <c r="N797" s="20"/>
      <c r="O797" s="20"/>
      <c r="P797" s="20"/>
    </row>
    <row r="798" spans="1:16" x14ac:dyDescent="0.2">
      <c r="A798" s="20"/>
      <c r="B798" s="22"/>
      <c r="C798" s="20"/>
      <c r="D798" s="20"/>
      <c r="E798" s="20"/>
      <c r="F798" s="20"/>
      <c r="G798" s="20"/>
      <c r="H798" s="20"/>
      <c r="I798" s="20"/>
      <c r="J798" s="20"/>
      <c r="K798" s="20"/>
      <c r="L798" s="20"/>
      <c r="M798" s="20"/>
      <c r="N798" s="20"/>
      <c r="O798" s="20"/>
      <c r="P798" s="20"/>
    </row>
    <row r="799" spans="1:16" x14ac:dyDescent="0.2">
      <c r="A799" s="20"/>
      <c r="B799" s="22"/>
      <c r="C799" s="20"/>
      <c r="D799" s="20"/>
      <c r="E799" s="20"/>
      <c r="F799" s="20"/>
      <c r="G799" s="20"/>
      <c r="H799" s="20"/>
      <c r="I799" s="20"/>
      <c r="J799" s="20"/>
      <c r="K799" s="20"/>
      <c r="L799" s="20"/>
      <c r="M799" s="20"/>
      <c r="N799" s="20"/>
      <c r="O799" s="20"/>
      <c r="P799" s="20"/>
    </row>
    <row r="800" spans="1:16" x14ac:dyDescent="0.2">
      <c r="A800" s="20"/>
      <c r="B800" s="22"/>
      <c r="C800" s="20"/>
      <c r="D800" s="20"/>
      <c r="E800" s="20"/>
      <c r="F800" s="20"/>
      <c r="G800" s="20"/>
      <c r="H800" s="20"/>
      <c r="I800" s="20"/>
      <c r="J800" s="20"/>
      <c r="K800" s="20"/>
      <c r="L800" s="20"/>
      <c r="M800" s="20"/>
      <c r="N800" s="20"/>
      <c r="O800" s="20"/>
      <c r="P800" s="20"/>
    </row>
    <row r="801" spans="1:16" x14ac:dyDescent="0.2">
      <c r="A801" s="20"/>
      <c r="B801" s="22"/>
      <c r="C801" s="20"/>
      <c r="D801" s="20"/>
      <c r="E801" s="20"/>
      <c r="F801" s="20"/>
      <c r="G801" s="20"/>
      <c r="H801" s="20"/>
      <c r="I801" s="20"/>
      <c r="J801" s="20"/>
      <c r="K801" s="20"/>
      <c r="L801" s="20"/>
      <c r="M801" s="20"/>
      <c r="N801" s="20"/>
      <c r="O801" s="20"/>
      <c r="P801" s="20"/>
    </row>
    <row r="802" spans="1:16" x14ac:dyDescent="0.2">
      <c r="A802" s="20"/>
      <c r="B802" s="22"/>
      <c r="C802" s="20"/>
      <c r="D802" s="20"/>
      <c r="E802" s="20"/>
      <c r="F802" s="20"/>
      <c r="G802" s="20"/>
      <c r="H802" s="20"/>
      <c r="I802" s="20"/>
      <c r="J802" s="20"/>
      <c r="K802" s="20"/>
      <c r="L802" s="20"/>
      <c r="M802" s="20"/>
      <c r="N802" s="20"/>
      <c r="O802" s="20"/>
      <c r="P802" s="20"/>
    </row>
    <row r="803" spans="1:16" x14ac:dyDescent="0.2">
      <c r="A803" s="20"/>
      <c r="B803" s="22"/>
      <c r="C803" s="20"/>
      <c r="D803" s="20"/>
      <c r="E803" s="20"/>
      <c r="F803" s="20"/>
      <c r="G803" s="20"/>
      <c r="H803" s="20"/>
      <c r="I803" s="20"/>
      <c r="J803" s="20"/>
      <c r="K803" s="20"/>
      <c r="L803" s="20"/>
      <c r="M803" s="20"/>
      <c r="N803" s="20"/>
      <c r="O803" s="20"/>
      <c r="P803" s="20"/>
    </row>
    <row r="804" spans="1:16" x14ac:dyDescent="0.2">
      <c r="A804" s="20"/>
      <c r="B804" s="22"/>
      <c r="C804" s="20"/>
      <c r="D804" s="20"/>
      <c r="E804" s="20"/>
      <c r="F804" s="20"/>
      <c r="G804" s="20"/>
      <c r="H804" s="20"/>
      <c r="I804" s="20"/>
      <c r="J804" s="20"/>
      <c r="K804" s="20"/>
      <c r="L804" s="20"/>
      <c r="M804" s="20"/>
      <c r="N804" s="20"/>
      <c r="O804" s="20"/>
      <c r="P804" s="20"/>
    </row>
    <row r="805" spans="1:16" x14ac:dyDescent="0.2">
      <c r="A805" s="20"/>
      <c r="B805" s="22"/>
      <c r="C805" s="20"/>
      <c r="D805" s="20"/>
      <c r="E805" s="20"/>
      <c r="F805" s="20"/>
      <c r="G805" s="20"/>
      <c r="H805" s="20"/>
      <c r="I805" s="20"/>
      <c r="J805" s="20"/>
      <c r="K805" s="20"/>
      <c r="L805" s="20"/>
      <c r="M805" s="20"/>
      <c r="N805" s="20"/>
      <c r="O805" s="20"/>
      <c r="P805" s="20"/>
    </row>
    <row r="806" spans="1:16" x14ac:dyDescent="0.2">
      <c r="A806" s="20"/>
      <c r="B806" s="22"/>
      <c r="C806" s="20"/>
      <c r="D806" s="20"/>
      <c r="E806" s="20"/>
      <c r="F806" s="20"/>
      <c r="G806" s="20"/>
      <c r="H806" s="20"/>
      <c r="I806" s="20"/>
      <c r="J806" s="20"/>
      <c r="K806" s="20"/>
      <c r="L806" s="20"/>
      <c r="M806" s="20"/>
      <c r="N806" s="20"/>
      <c r="O806" s="20"/>
      <c r="P806" s="20"/>
    </row>
    <row r="807" spans="1:16" x14ac:dyDescent="0.2">
      <c r="A807" s="20"/>
      <c r="B807" s="22"/>
      <c r="C807" s="20"/>
      <c r="D807" s="20"/>
      <c r="E807" s="20"/>
      <c r="F807" s="20"/>
      <c r="G807" s="20"/>
      <c r="H807" s="20"/>
      <c r="I807" s="20"/>
      <c r="J807" s="20"/>
      <c r="K807" s="20"/>
      <c r="L807" s="20"/>
      <c r="M807" s="20"/>
      <c r="N807" s="20"/>
      <c r="O807" s="20"/>
      <c r="P807" s="20"/>
    </row>
    <row r="808" spans="1:16" x14ac:dyDescent="0.2">
      <c r="A808" s="20"/>
      <c r="B808" s="22"/>
      <c r="C808" s="20"/>
      <c r="D808" s="20"/>
      <c r="E808" s="20"/>
      <c r="F808" s="20"/>
      <c r="G808" s="20"/>
      <c r="H808" s="20"/>
      <c r="I808" s="20"/>
      <c r="J808" s="20"/>
      <c r="K808" s="20"/>
      <c r="L808" s="20"/>
      <c r="M808" s="20"/>
      <c r="N808" s="20"/>
      <c r="O808" s="20"/>
      <c r="P808" s="20"/>
    </row>
    <row r="809" spans="1:16" x14ac:dyDescent="0.2">
      <c r="A809" s="20"/>
      <c r="B809" s="22"/>
      <c r="C809" s="20"/>
      <c r="D809" s="20"/>
      <c r="E809" s="20"/>
      <c r="F809" s="20"/>
      <c r="G809" s="20"/>
      <c r="H809" s="20"/>
      <c r="I809" s="20"/>
      <c r="J809" s="20"/>
      <c r="K809" s="20"/>
      <c r="L809" s="20"/>
      <c r="M809" s="20"/>
      <c r="N809" s="20"/>
      <c r="O809" s="20"/>
      <c r="P809" s="20"/>
    </row>
    <row r="810" spans="1:16" x14ac:dyDescent="0.2">
      <c r="A810" s="20"/>
      <c r="B810" s="22"/>
      <c r="C810" s="20"/>
      <c r="D810" s="20"/>
      <c r="E810" s="20"/>
      <c r="F810" s="20"/>
      <c r="G810" s="20"/>
      <c r="H810" s="20"/>
      <c r="I810" s="20"/>
      <c r="J810" s="20"/>
      <c r="K810" s="20"/>
      <c r="L810" s="20"/>
      <c r="M810" s="20"/>
      <c r="N810" s="20"/>
      <c r="O810" s="20"/>
      <c r="P810" s="20"/>
    </row>
    <row r="811" spans="1:16" x14ac:dyDescent="0.2">
      <c r="A811" s="20"/>
      <c r="B811" s="22"/>
      <c r="C811" s="20"/>
      <c r="D811" s="20"/>
      <c r="E811" s="20"/>
      <c r="F811" s="20"/>
      <c r="G811" s="20"/>
      <c r="H811" s="20"/>
      <c r="I811" s="20"/>
      <c r="J811" s="20"/>
      <c r="K811" s="20"/>
      <c r="L811" s="20"/>
      <c r="M811" s="20"/>
      <c r="N811" s="20"/>
      <c r="O811" s="20"/>
      <c r="P811" s="20"/>
    </row>
    <row r="812" spans="1:16" x14ac:dyDescent="0.2">
      <c r="A812" s="20"/>
      <c r="B812" s="22"/>
      <c r="C812" s="20"/>
      <c r="D812" s="20"/>
      <c r="E812" s="20"/>
      <c r="F812" s="20"/>
      <c r="G812" s="20"/>
      <c r="H812" s="20"/>
      <c r="I812" s="20"/>
      <c r="J812" s="20"/>
      <c r="K812" s="20"/>
      <c r="L812" s="20"/>
      <c r="M812" s="20"/>
      <c r="N812" s="20"/>
      <c r="O812" s="20"/>
      <c r="P812" s="20"/>
    </row>
    <row r="813" spans="1:16" x14ac:dyDescent="0.2">
      <c r="A813" s="20"/>
      <c r="B813" s="22"/>
      <c r="C813" s="20"/>
      <c r="D813" s="20"/>
      <c r="E813" s="20"/>
      <c r="F813" s="20"/>
      <c r="G813" s="20"/>
      <c r="H813" s="20"/>
      <c r="I813" s="20"/>
      <c r="J813" s="20"/>
      <c r="K813" s="20"/>
      <c r="L813" s="20"/>
      <c r="M813" s="20"/>
      <c r="N813" s="20"/>
      <c r="O813" s="20"/>
      <c r="P813" s="20"/>
    </row>
    <row r="814" spans="1:16" x14ac:dyDescent="0.2">
      <c r="A814" s="20"/>
      <c r="B814" s="22"/>
      <c r="C814" s="20"/>
      <c r="D814" s="20"/>
      <c r="E814" s="20"/>
      <c r="F814" s="20"/>
      <c r="G814" s="20"/>
      <c r="H814" s="20"/>
      <c r="I814" s="20"/>
      <c r="J814" s="20"/>
      <c r="K814" s="20"/>
      <c r="L814" s="20"/>
      <c r="M814" s="20"/>
      <c r="N814" s="20"/>
      <c r="O814" s="20"/>
      <c r="P814" s="20"/>
    </row>
    <row r="815" spans="1:16" x14ac:dyDescent="0.2">
      <c r="A815" s="20"/>
      <c r="B815" s="22"/>
      <c r="C815" s="20"/>
      <c r="D815" s="20"/>
      <c r="E815" s="20"/>
      <c r="F815" s="20"/>
      <c r="G815" s="20"/>
      <c r="H815" s="20"/>
      <c r="I815" s="20"/>
      <c r="J815" s="20"/>
      <c r="K815" s="20"/>
      <c r="L815" s="20"/>
      <c r="M815" s="20"/>
      <c r="N815" s="20"/>
      <c r="O815" s="20"/>
      <c r="P815" s="20"/>
    </row>
    <row r="816" spans="1:16" x14ac:dyDescent="0.2">
      <c r="A816" s="20"/>
      <c r="B816" s="22"/>
      <c r="C816" s="20"/>
      <c r="D816" s="20"/>
      <c r="E816" s="20"/>
      <c r="F816" s="20"/>
      <c r="G816" s="20"/>
      <c r="H816" s="20"/>
      <c r="I816" s="20"/>
      <c r="J816" s="20"/>
      <c r="K816" s="20"/>
      <c r="L816" s="20"/>
      <c r="M816" s="20"/>
      <c r="N816" s="20"/>
      <c r="O816" s="20"/>
      <c r="P816" s="20"/>
    </row>
    <row r="817" spans="1:16" x14ac:dyDescent="0.2">
      <c r="A817" s="20"/>
      <c r="B817" s="22"/>
      <c r="C817" s="20"/>
      <c r="D817" s="20"/>
      <c r="E817" s="20"/>
      <c r="F817" s="20"/>
      <c r="G817" s="20"/>
      <c r="H817" s="20"/>
      <c r="I817" s="20"/>
      <c r="J817" s="20"/>
      <c r="K817" s="20"/>
      <c r="L817" s="20"/>
      <c r="M817" s="20"/>
      <c r="N817" s="20"/>
      <c r="O817" s="20"/>
      <c r="P817" s="20"/>
    </row>
    <row r="818" spans="1:16" x14ac:dyDescent="0.2">
      <c r="A818" s="20"/>
      <c r="B818" s="22"/>
      <c r="C818" s="20"/>
      <c r="D818" s="20"/>
      <c r="E818" s="20"/>
      <c r="F818" s="20"/>
      <c r="G818" s="20"/>
      <c r="H818" s="20"/>
      <c r="I818" s="20"/>
      <c r="J818" s="20"/>
      <c r="K818" s="20"/>
      <c r="L818" s="20"/>
      <c r="M818" s="20"/>
      <c r="N818" s="20"/>
      <c r="O818" s="20"/>
      <c r="P818" s="20"/>
    </row>
    <row r="819" spans="1:16" x14ac:dyDescent="0.2">
      <c r="A819" s="20"/>
      <c r="B819" s="22"/>
      <c r="C819" s="20"/>
      <c r="D819" s="20"/>
      <c r="E819" s="20"/>
      <c r="F819" s="20"/>
      <c r="G819" s="20"/>
      <c r="H819" s="20"/>
      <c r="I819" s="20"/>
      <c r="J819" s="20"/>
      <c r="K819" s="20"/>
      <c r="L819" s="20"/>
      <c r="M819" s="20"/>
      <c r="N819" s="20"/>
      <c r="O819" s="20"/>
      <c r="P819" s="20"/>
    </row>
    <row r="820" spans="1:16" x14ac:dyDescent="0.2">
      <c r="A820" s="20"/>
      <c r="B820" s="22"/>
      <c r="C820" s="20"/>
      <c r="D820" s="20"/>
      <c r="E820" s="20"/>
      <c r="F820" s="20"/>
      <c r="G820" s="20"/>
      <c r="H820" s="20"/>
      <c r="I820" s="20"/>
      <c r="J820" s="20"/>
      <c r="K820" s="20"/>
      <c r="L820" s="20"/>
      <c r="M820" s="20"/>
      <c r="N820" s="20"/>
      <c r="O820" s="20"/>
      <c r="P820" s="20"/>
    </row>
    <row r="821" spans="1:16" x14ac:dyDescent="0.2">
      <c r="A821" s="20"/>
      <c r="B821" s="22"/>
      <c r="C821" s="20"/>
      <c r="D821" s="20"/>
      <c r="E821" s="20"/>
      <c r="F821" s="20"/>
      <c r="G821" s="20"/>
      <c r="H821" s="20"/>
      <c r="I821" s="20"/>
      <c r="J821" s="20"/>
      <c r="K821" s="20"/>
      <c r="L821" s="20"/>
      <c r="M821" s="20"/>
      <c r="N821" s="20"/>
      <c r="O821" s="20"/>
      <c r="P821" s="20"/>
    </row>
    <row r="822" spans="1:16" x14ac:dyDescent="0.2">
      <c r="A822" s="20"/>
      <c r="B822" s="22"/>
      <c r="C822" s="20"/>
      <c r="D822" s="20"/>
      <c r="E822" s="20"/>
      <c r="F822" s="20"/>
      <c r="G822" s="20"/>
      <c r="H822" s="20"/>
      <c r="I822" s="20"/>
      <c r="J822" s="20"/>
      <c r="K822" s="20"/>
      <c r="L822" s="20"/>
      <c r="M822" s="20"/>
      <c r="N822" s="20"/>
      <c r="O822" s="20"/>
      <c r="P822" s="20"/>
    </row>
    <row r="823" spans="1:16" x14ac:dyDescent="0.2">
      <c r="A823" s="20"/>
      <c r="B823" s="22"/>
      <c r="C823" s="20"/>
      <c r="D823" s="20"/>
      <c r="E823" s="20"/>
      <c r="F823" s="20"/>
      <c r="G823" s="20"/>
      <c r="H823" s="20"/>
      <c r="I823" s="20"/>
      <c r="J823" s="20"/>
      <c r="K823" s="20"/>
      <c r="L823" s="20"/>
      <c r="M823" s="20"/>
      <c r="N823" s="20"/>
      <c r="O823" s="20"/>
      <c r="P823" s="20"/>
    </row>
    <row r="824" spans="1:16" x14ac:dyDescent="0.2">
      <c r="A824" s="20"/>
      <c r="B824" s="22"/>
      <c r="C824" s="20"/>
      <c r="D824" s="20"/>
      <c r="E824" s="20"/>
      <c r="F824" s="20"/>
      <c r="G824" s="20"/>
      <c r="H824" s="20"/>
      <c r="I824" s="20"/>
      <c r="J824" s="20"/>
      <c r="K824" s="20"/>
      <c r="L824" s="20"/>
      <c r="M824" s="20"/>
      <c r="N824" s="20"/>
      <c r="O824" s="20"/>
      <c r="P824" s="20"/>
    </row>
    <row r="825" spans="1:16" x14ac:dyDescent="0.2">
      <c r="A825" s="20"/>
      <c r="B825" s="22"/>
      <c r="C825" s="20"/>
      <c r="D825" s="20"/>
      <c r="E825" s="20"/>
      <c r="F825" s="20"/>
      <c r="G825" s="20"/>
      <c r="H825" s="20"/>
      <c r="I825" s="20"/>
      <c r="J825" s="20"/>
      <c r="K825" s="20"/>
      <c r="L825" s="20"/>
      <c r="M825" s="20"/>
      <c r="N825" s="20"/>
      <c r="O825" s="20"/>
      <c r="P825" s="20"/>
    </row>
    <row r="826" spans="1:16" x14ac:dyDescent="0.2">
      <c r="A826" s="20"/>
      <c r="B826" s="22"/>
      <c r="C826" s="20"/>
      <c r="D826" s="20"/>
      <c r="E826" s="20"/>
      <c r="F826" s="20"/>
      <c r="G826" s="20"/>
      <c r="H826" s="20"/>
      <c r="I826" s="20"/>
      <c r="J826" s="20"/>
      <c r="K826" s="20"/>
      <c r="L826" s="20"/>
      <c r="M826" s="20"/>
      <c r="N826" s="20"/>
      <c r="O826" s="20"/>
      <c r="P826" s="20"/>
    </row>
    <row r="827" spans="1:16" x14ac:dyDescent="0.2">
      <c r="A827" s="20"/>
      <c r="B827" s="22"/>
      <c r="C827" s="20"/>
      <c r="D827" s="20"/>
      <c r="E827" s="20"/>
      <c r="F827" s="20"/>
      <c r="G827" s="20"/>
      <c r="H827" s="20"/>
      <c r="I827" s="20"/>
      <c r="J827" s="20"/>
      <c r="K827" s="20"/>
      <c r="L827" s="20"/>
      <c r="M827" s="20"/>
      <c r="N827" s="20"/>
      <c r="O827" s="20"/>
      <c r="P827" s="20"/>
    </row>
    <row r="828" spans="1:16" x14ac:dyDescent="0.2">
      <c r="A828" s="20"/>
      <c r="B828" s="22"/>
      <c r="C828" s="20"/>
      <c r="D828" s="20"/>
      <c r="E828" s="20"/>
      <c r="F828" s="20"/>
      <c r="G828" s="20"/>
      <c r="H828" s="20"/>
      <c r="I828" s="20"/>
      <c r="J828" s="20"/>
      <c r="K828" s="20"/>
      <c r="L828" s="20"/>
      <c r="M828" s="20"/>
      <c r="N828" s="20"/>
      <c r="O828" s="20"/>
      <c r="P828" s="20"/>
    </row>
    <row r="829" spans="1:16" x14ac:dyDescent="0.2">
      <c r="A829" s="20"/>
      <c r="B829" s="22"/>
      <c r="C829" s="20"/>
      <c r="D829" s="20"/>
      <c r="E829" s="20"/>
      <c r="F829" s="20"/>
      <c r="G829" s="20"/>
      <c r="H829" s="20"/>
      <c r="I829" s="20"/>
      <c r="J829" s="20"/>
      <c r="K829" s="20"/>
      <c r="L829" s="20"/>
      <c r="M829" s="20"/>
      <c r="N829" s="20"/>
      <c r="O829" s="20"/>
      <c r="P829" s="20"/>
    </row>
    <row r="830" spans="1:16" x14ac:dyDescent="0.2">
      <c r="A830" s="20"/>
      <c r="B830" s="22"/>
      <c r="C830" s="20"/>
      <c r="D830" s="20"/>
      <c r="E830" s="20"/>
      <c r="F830" s="20"/>
      <c r="G830" s="20"/>
      <c r="H830" s="20"/>
      <c r="I830" s="20"/>
      <c r="J830" s="20"/>
      <c r="K830" s="20"/>
      <c r="L830" s="20"/>
      <c r="M830" s="20"/>
      <c r="N830" s="20"/>
      <c r="O830" s="20"/>
      <c r="P830" s="20"/>
    </row>
    <row r="831" spans="1:16" x14ac:dyDescent="0.2">
      <c r="A831" s="20"/>
      <c r="B831" s="22"/>
      <c r="C831" s="20"/>
      <c r="D831" s="20"/>
      <c r="E831" s="20"/>
      <c r="F831" s="20"/>
      <c r="G831" s="20"/>
      <c r="H831" s="20"/>
      <c r="I831" s="20"/>
      <c r="J831" s="20"/>
      <c r="K831" s="20"/>
      <c r="L831" s="20"/>
      <c r="M831" s="20"/>
      <c r="N831" s="20"/>
      <c r="O831" s="20"/>
      <c r="P831" s="20"/>
    </row>
    <row r="832" spans="1:16" x14ac:dyDescent="0.2">
      <c r="A832" s="20"/>
      <c r="B832" s="22"/>
      <c r="C832" s="20"/>
      <c r="D832" s="20"/>
      <c r="E832" s="20"/>
      <c r="F832" s="20"/>
      <c r="G832" s="20"/>
      <c r="H832" s="20"/>
      <c r="I832" s="20"/>
      <c r="J832" s="20"/>
      <c r="K832" s="20"/>
      <c r="L832" s="20"/>
      <c r="M832" s="20"/>
      <c r="N832" s="20"/>
      <c r="O832" s="20"/>
      <c r="P832" s="20"/>
    </row>
    <row r="833" spans="1:16" x14ac:dyDescent="0.2">
      <c r="A833" s="20"/>
      <c r="B833" s="22"/>
      <c r="C833" s="20"/>
      <c r="D833" s="20"/>
      <c r="E833" s="20"/>
      <c r="F833" s="20"/>
      <c r="G833" s="20"/>
      <c r="H833" s="20"/>
      <c r="I833" s="20"/>
      <c r="J833" s="20"/>
      <c r="K833" s="20"/>
      <c r="L833" s="20"/>
      <c r="M833" s="20"/>
      <c r="N833" s="20"/>
      <c r="O833" s="20"/>
      <c r="P833" s="20"/>
    </row>
    <row r="834" spans="1:16" x14ac:dyDescent="0.2">
      <c r="A834" s="20"/>
      <c r="B834" s="22"/>
      <c r="C834" s="20"/>
      <c r="D834" s="20"/>
      <c r="E834" s="20"/>
      <c r="F834" s="20"/>
      <c r="G834" s="20"/>
      <c r="H834" s="20"/>
      <c r="I834" s="20"/>
      <c r="J834" s="20"/>
      <c r="K834" s="20"/>
      <c r="L834" s="20"/>
      <c r="M834" s="20"/>
      <c r="N834" s="20"/>
      <c r="O834" s="20"/>
      <c r="P834" s="20"/>
    </row>
    <row r="835" spans="1:16" x14ac:dyDescent="0.2">
      <c r="A835" s="20"/>
      <c r="B835" s="22"/>
      <c r="C835" s="20"/>
      <c r="D835" s="20"/>
      <c r="E835" s="20"/>
      <c r="F835" s="20"/>
      <c r="G835" s="20"/>
      <c r="H835" s="20"/>
      <c r="I835" s="20"/>
      <c r="J835" s="20"/>
      <c r="K835" s="20"/>
      <c r="L835" s="20"/>
      <c r="M835" s="20"/>
      <c r="N835" s="20"/>
      <c r="O835" s="20"/>
      <c r="P835" s="20"/>
    </row>
    <row r="836" spans="1:16" x14ac:dyDescent="0.2">
      <c r="A836" s="20"/>
      <c r="B836" s="22"/>
      <c r="C836" s="20"/>
      <c r="D836" s="20"/>
      <c r="E836" s="20"/>
      <c r="F836" s="20"/>
      <c r="G836" s="20"/>
      <c r="H836" s="20"/>
      <c r="I836" s="20"/>
      <c r="J836" s="20"/>
      <c r="K836" s="20"/>
      <c r="L836" s="20"/>
      <c r="M836" s="20"/>
      <c r="N836" s="20"/>
      <c r="O836" s="20"/>
      <c r="P836" s="20"/>
    </row>
    <row r="837" spans="1:16" x14ac:dyDescent="0.2">
      <c r="A837" s="20"/>
      <c r="B837" s="22"/>
      <c r="C837" s="20"/>
      <c r="D837" s="20"/>
      <c r="E837" s="20"/>
      <c r="F837" s="20"/>
      <c r="G837" s="20"/>
      <c r="H837" s="20"/>
      <c r="I837" s="20"/>
      <c r="J837" s="20"/>
      <c r="K837" s="20"/>
      <c r="L837" s="20"/>
      <c r="M837" s="20"/>
      <c r="N837" s="20"/>
      <c r="O837" s="20"/>
      <c r="P837" s="20"/>
    </row>
    <row r="838" spans="1:16" x14ac:dyDescent="0.2">
      <c r="A838" s="20"/>
      <c r="B838" s="22"/>
      <c r="C838" s="20"/>
      <c r="D838" s="20"/>
      <c r="E838" s="20"/>
      <c r="F838" s="20"/>
      <c r="G838" s="20"/>
      <c r="H838" s="20"/>
      <c r="I838" s="20"/>
      <c r="J838" s="20"/>
      <c r="K838" s="20"/>
      <c r="L838" s="20"/>
      <c r="M838" s="20"/>
      <c r="N838" s="20"/>
      <c r="O838" s="20"/>
      <c r="P838" s="20"/>
    </row>
    <row r="839" spans="1:16" x14ac:dyDescent="0.2">
      <c r="A839" s="20"/>
      <c r="B839" s="22"/>
      <c r="C839" s="20"/>
      <c r="D839" s="20"/>
      <c r="E839" s="20"/>
      <c r="F839" s="20"/>
      <c r="G839" s="20"/>
      <c r="H839" s="20"/>
      <c r="I839" s="20"/>
      <c r="J839" s="20"/>
      <c r="K839" s="20"/>
      <c r="L839" s="20"/>
      <c r="M839" s="20"/>
      <c r="N839" s="20"/>
      <c r="O839" s="20"/>
      <c r="P839" s="20"/>
    </row>
    <row r="840" spans="1:16" x14ac:dyDescent="0.2">
      <c r="A840" s="20"/>
      <c r="B840" s="22"/>
      <c r="C840" s="20"/>
      <c r="D840" s="20"/>
      <c r="E840" s="20"/>
      <c r="F840" s="20"/>
      <c r="G840" s="20"/>
      <c r="H840" s="20"/>
      <c r="I840" s="20"/>
      <c r="J840" s="20"/>
      <c r="K840" s="20"/>
      <c r="L840" s="20"/>
      <c r="M840" s="20"/>
      <c r="N840" s="20"/>
      <c r="O840" s="20"/>
      <c r="P840" s="20"/>
    </row>
    <row r="841" spans="1:16" x14ac:dyDescent="0.2">
      <c r="A841" s="20"/>
      <c r="B841" s="22"/>
      <c r="C841" s="20"/>
      <c r="D841" s="20"/>
      <c r="E841" s="20"/>
      <c r="F841" s="20"/>
      <c r="G841" s="20"/>
      <c r="H841" s="20"/>
      <c r="I841" s="20"/>
      <c r="J841" s="20"/>
      <c r="K841" s="20"/>
      <c r="L841" s="20"/>
      <c r="M841" s="20"/>
      <c r="N841" s="20"/>
      <c r="O841" s="20"/>
      <c r="P841" s="20"/>
    </row>
    <row r="842" spans="1:16" x14ac:dyDescent="0.2">
      <c r="A842" s="20"/>
      <c r="B842" s="22"/>
      <c r="C842" s="20"/>
      <c r="D842" s="20"/>
      <c r="E842" s="20"/>
      <c r="F842" s="20"/>
      <c r="G842" s="20"/>
      <c r="H842" s="20"/>
      <c r="I842" s="20"/>
      <c r="J842" s="20"/>
      <c r="K842" s="20"/>
      <c r="L842" s="20"/>
      <c r="M842" s="20"/>
      <c r="N842" s="20"/>
      <c r="O842" s="20"/>
      <c r="P842" s="20"/>
    </row>
    <row r="843" spans="1:16" x14ac:dyDescent="0.2">
      <c r="A843" s="20"/>
      <c r="B843" s="22"/>
      <c r="C843" s="20"/>
      <c r="D843" s="20"/>
      <c r="E843" s="20"/>
      <c r="F843" s="20"/>
      <c r="G843" s="20"/>
      <c r="H843" s="20"/>
      <c r="I843" s="20"/>
      <c r="J843" s="20"/>
      <c r="K843" s="20"/>
      <c r="L843" s="20"/>
      <c r="M843" s="20"/>
      <c r="N843" s="20"/>
      <c r="O843" s="20"/>
      <c r="P843" s="20"/>
    </row>
    <row r="844" spans="1:16" x14ac:dyDescent="0.2">
      <c r="A844" s="20"/>
      <c r="B844" s="22"/>
      <c r="C844" s="20"/>
      <c r="D844" s="20"/>
      <c r="E844" s="20"/>
      <c r="F844" s="20"/>
      <c r="G844" s="20"/>
      <c r="H844" s="20"/>
      <c r="I844" s="20"/>
      <c r="J844" s="20"/>
      <c r="K844" s="20"/>
      <c r="L844" s="20"/>
      <c r="M844" s="20"/>
      <c r="N844" s="20"/>
      <c r="O844" s="20"/>
      <c r="P844" s="20"/>
    </row>
    <row r="845" spans="1:16" x14ac:dyDescent="0.2">
      <c r="A845" s="20"/>
      <c r="B845" s="22"/>
      <c r="C845" s="20"/>
      <c r="D845" s="20"/>
      <c r="E845" s="20"/>
      <c r="F845" s="20"/>
      <c r="G845" s="20"/>
      <c r="H845" s="20"/>
      <c r="I845" s="20"/>
      <c r="J845" s="20"/>
      <c r="K845" s="20"/>
      <c r="L845" s="20"/>
      <c r="M845" s="20"/>
      <c r="N845" s="20"/>
      <c r="O845" s="20"/>
      <c r="P845" s="20"/>
    </row>
    <row r="846" spans="1:16" x14ac:dyDescent="0.2">
      <c r="A846" s="20"/>
      <c r="B846" s="22"/>
      <c r="C846" s="20"/>
      <c r="D846" s="20"/>
      <c r="E846" s="20"/>
      <c r="F846" s="20"/>
      <c r="G846" s="20"/>
      <c r="H846" s="20"/>
      <c r="I846" s="20"/>
      <c r="J846" s="20"/>
      <c r="K846" s="20"/>
      <c r="L846" s="20"/>
      <c r="M846" s="20"/>
      <c r="N846" s="20"/>
      <c r="O846" s="20"/>
      <c r="P846" s="20"/>
    </row>
    <row r="847" spans="1:16" x14ac:dyDescent="0.2">
      <c r="A847" s="20"/>
      <c r="B847" s="22"/>
      <c r="C847" s="20"/>
      <c r="D847" s="20"/>
      <c r="E847" s="20"/>
      <c r="F847" s="20"/>
      <c r="G847" s="20"/>
      <c r="H847" s="20"/>
      <c r="I847" s="20"/>
      <c r="J847" s="20"/>
      <c r="K847" s="20"/>
      <c r="L847" s="20"/>
      <c r="M847" s="20"/>
      <c r="N847" s="20"/>
      <c r="O847" s="20"/>
      <c r="P847" s="20"/>
    </row>
    <row r="848" spans="1:16" x14ac:dyDescent="0.2">
      <c r="A848" s="20"/>
      <c r="B848" s="22"/>
      <c r="C848" s="20"/>
      <c r="D848" s="20"/>
      <c r="E848" s="20"/>
      <c r="F848" s="20"/>
      <c r="G848" s="20"/>
      <c r="H848" s="20"/>
      <c r="I848" s="20"/>
      <c r="J848" s="20"/>
      <c r="K848" s="20"/>
      <c r="L848" s="20"/>
      <c r="M848" s="20"/>
      <c r="N848" s="20"/>
      <c r="O848" s="20"/>
      <c r="P848" s="20"/>
    </row>
    <row r="849" spans="1:16" x14ac:dyDescent="0.2">
      <c r="A849" s="20"/>
      <c r="B849" s="22"/>
      <c r="C849" s="20"/>
      <c r="D849" s="20"/>
      <c r="E849" s="20"/>
      <c r="F849" s="20"/>
      <c r="G849" s="20"/>
      <c r="H849" s="20"/>
      <c r="I849" s="20"/>
      <c r="J849" s="20"/>
      <c r="K849" s="20"/>
      <c r="L849" s="20"/>
      <c r="M849" s="20"/>
      <c r="N849" s="20"/>
      <c r="O849" s="20"/>
      <c r="P849" s="20"/>
    </row>
    <row r="850" spans="1:16" x14ac:dyDescent="0.2">
      <c r="A850" s="20"/>
      <c r="B850" s="22"/>
      <c r="C850" s="20"/>
      <c r="D850" s="20"/>
      <c r="E850" s="20"/>
      <c r="F850" s="20"/>
      <c r="G850" s="20"/>
      <c r="H850" s="20"/>
      <c r="I850" s="20"/>
      <c r="J850" s="20"/>
      <c r="K850" s="20"/>
      <c r="L850" s="20"/>
      <c r="M850" s="20"/>
      <c r="N850" s="20"/>
      <c r="O850" s="20"/>
      <c r="P850" s="20"/>
    </row>
    <row r="851" spans="1:16" x14ac:dyDescent="0.2">
      <c r="A851" s="20"/>
      <c r="B851" s="22"/>
      <c r="C851" s="20"/>
      <c r="D851" s="20"/>
      <c r="E851" s="20"/>
      <c r="F851" s="20"/>
      <c r="G851" s="20"/>
      <c r="H851" s="20"/>
      <c r="I851" s="20"/>
      <c r="J851" s="20"/>
      <c r="K851" s="20"/>
      <c r="L851" s="20"/>
      <c r="M851" s="20"/>
      <c r="N851" s="20"/>
      <c r="O851" s="20"/>
      <c r="P851" s="20"/>
    </row>
    <row r="852" spans="1:16" x14ac:dyDescent="0.2">
      <c r="A852" s="20"/>
      <c r="B852" s="22"/>
      <c r="C852" s="20"/>
      <c r="D852" s="20"/>
      <c r="E852" s="20"/>
      <c r="F852" s="20"/>
      <c r="G852" s="20"/>
      <c r="H852" s="20"/>
      <c r="I852" s="20"/>
      <c r="J852" s="20"/>
      <c r="K852" s="20"/>
      <c r="L852" s="20"/>
      <c r="M852" s="20"/>
      <c r="N852" s="20"/>
      <c r="O852" s="20"/>
      <c r="P852" s="20"/>
    </row>
    <row r="853" spans="1:16" x14ac:dyDescent="0.2">
      <c r="A853" s="20"/>
      <c r="B853" s="22"/>
      <c r="C853" s="20"/>
      <c r="D853" s="20"/>
      <c r="E853" s="20"/>
      <c r="F853" s="20"/>
      <c r="G853" s="20"/>
      <c r="H853" s="20"/>
      <c r="I853" s="20"/>
      <c r="J853" s="20"/>
      <c r="K853" s="20"/>
      <c r="L853" s="20"/>
      <c r="M853" s="20"/>
      <c r="N853" s="20"/>
      <c r="O853" s="20"/>
      <c r="P853" s="20"/>
    </row>
    <row r="854" spans="1:16" x14ac:dyDescent="0.2">
      <c r="A854" s="20"/>
      <c r="B854" s="22"/>
      <c r="C854" s="20"/>
      <c r="D854" s="20"/>
      <c r="E854" s="20"/>
      <c r="F854" s="20"/>
      <c r="G854" s="20"/>
      <c r="H854" s="20"/>
      <c r="I854" s="20"/>
      <c r="J854" s="20"/>
      <c r="K854" s="20"/>
      <c r="L854" s="20"/>
      <c r="M854" s="20"/>
      <c r="N854" s="20"/>
      <c r="O854" s="20"/>
      <c r="P854" s="20"/>
    </row>
    <row r="855" spans="1:16" x14ac:dyDescent="0.2">
      <c r="A855" s="20"/>
      <c r="B855" s="22"/>
      <c r="C855" s="20"/>
      <c r="D855" s="20"/>
      <c r="E855" s="20"/>
      <c r="F855" s="20"/>
      <c r="G855" s="20"/>
      <c r="H855" s="20"/>
      <c r="I855" s="20"/>
      <c r="J855" s="20"/>
      <c r="K855" s="20"/>
      <c r="L855" s="20"/>
      <c r="M855" s="20"/>
      <c r="N855" s="20"/>
      <c r="O855" s="20"/>
      <c r="P855" s="20"/>
    </row>
    <row r="856" spans="1:16" x14ac:dyDescent="0.2">
      <c r="A856" s="20"/>
      <c r="B856" s="22"/>
      <c r="C856" s="20"/>
      <c r="D856" s="20"/>
      <c r="E856" s="20"/>
      <c r="F856" s="20"/>
      <c r="G856" s="20"/>
      <c r="H856" s="20"/>
      <c r="I856" s="20"/>
      <c r="J856" s="20"/>
      <c r="K856" s="20"/>
      <c r="L856" s="20"/>
      <c r="M856" s="20"/>
      <c r="N856" s="20"/>
      <c r="O856" s="20"/>
      <c r="P856" s="20"/>
    </row>
    <row r="857" spans="1:16" x14ac:dyDescent="0.2">
      <c r="A857" s="20"/>
      <c r="B857" s="22"/>
      <c r="C857" s="20"/>
      <c r="D857" s="20"/>
      <c r="E857" s="20"/>
      <c r="F857" s="20"/>
      <c r="G857" s="20"/>
      <c r="H857" s="20"/>
      <c r="I857" s="20"/>
      <c r="J857" s="20"/>
      <c r="K857" s="20"/>
      <c r="L857" s="20"/>
      <c r="M857" s="20"/>
      <c r="N857" s="20"/>
      <c r="O857" s="20"/>
      <c r="P857" s="20"/>
    </row>
    <row r="858" spans="1:16" x14ac:dyDescent="0.2">
      <c r="A858" s="20"/>
      <c r="B858" s="22"/>
      <c r="C858" s="20"/>
      <c r="D858" s="20"/>
      <c r="E858" s="20"/>
      <c r="F858" s="20"/>
      <c r="G858" s="20"/>
      <c r="H858" s="20"/>
      <c r="I858" s="20"/>
      <c r="J858" s="20"/>
      <c r="K858" s="20"/>
      <c r="L858" s="20"/>
      <c r="M858" s="20"/>
      <c r="N858" s="20"/>
      <c r="O858" s="20"/>
      <c r="P858" s="20"/>
    </row>
    <row r="859" spans="1:16" x14ac:dyDescent="0.2">
      <c r="A859" s="20"/>
      <c r="B859" s="22"/>
      <c r="C859" s="20"/>
      <c r="D859" s="20"/>
      <c r="E859" s="20"/>
      <c r="F859" s="20"/>
      <c r="G859" s="20"/>
      <c r="H859" s="20"/>
      <c r="I859" s="20"/>
      <c r="J859" s="20"/>
      <c r="K859" s="20"/>
      <c r="L859" s="20"/>
      <c r="M859" s="20"/>
      <c r="N859" s="20"/>
      <c r="O859" s="20"/>
      <c r="P859" s="20"/>
    </row>
    <row r="860" spans="1:16" x14ac:dyDescent="0.2">
      <c r="A860" s="20"/>
      <c r="B860" s="22"/>
      <c r="C860" s="20"/>
      <c r="D860" s="20"/>
      <c r="E860" s="20"/>
      <c r="F860" s="20"/>
      <c r="G860" s="20"/>
      <c r="H860" s="20"/>
      <c r="I860" s="20"/>
      <c r="J860" s="20"/>
      <c r="K860" s="20"/>
      <c r="L860" s="20"/>
      <c r="M860" s="20"/>
      <c r="N860" s="20"/>
      <c r="O860" s="20"/>
      <c r="P860" s="20"/>
    </row>
    <row r="861" spans="1:16" x14ac:dyDescent="0.2">
      <c r="A861" s="20"/>
      <c r="B861" s="22"/>
      <c r="C861" s="20"/>
      <c r="D861" s="20"/>
      <c r="E861" s="20"/>
      <c r="F861" s="20"/>
      <c r="G861" s="20"/>
      <c r="H861" s="20"/>
      <c r="I861" s="20"/>
      <c r="J861" s="20"/>
      <c r="K861" s="20"/>
      <c r="L861" s="20"/>
      <c r="M861" s="20"/>
      <c r="N861" s="20"/>
      <c r="O861" s="20"/>
      <c r="P861" s="20"/>
    </row>
    <row r="862" spans="1:16" x14ac:dyDescent="0.2">
      <c r="A862" s="20"/>
      <c r="B862" s="22"/>
      <c r="C862" s="20"/>
      <c r="D862" s="20"/>
      <c r="E862" s="20"/>
      <c r="F862" s="20"/>
      <c r="G862" s="20"/>
      <c r="H862" s="20"/>
      <c r="I862" s="20"/>
      <c r="J862" s="20"/>
      <c r="K862" s="20"/>
      <c r="L862" s="20"/>
      <c r="M862" s="20"/>
      <c r="N862" s="20"/>
      <c r="O862" s="20"/>
      <c r="P862" s="20"/>
    </row>
    <row r="863" spans="1:16" x14ac:dyDescent="0.2">
      <c r="A863" s="20"/>
      <c r="B863" s="22"/>
      <c r="C863" s="20"/>
      <c r="D863" s="20"/>
      <c r="E863" s="20"/>
      <c r="F863" s="20"/>
      <c r="G863" s="20"/>
      <c r="H863" s="20"/>
      <c r="I863" s="20"/>
      <c r="J863" s="20"/>
      <c r="K863" s="20"/>
      <c r="L863" s="20"/>
      <c r="M863" s="20"/>
      <c r="N863" s="20"/>
      <c r="O863" s="20"/>
      <c r="P863" s="20"/>
    </row>
    <row r="864" spans="1:16" x14ac:dyDescent="0.2">
      <c r="A864" s="20"/>
      <c r="B864" s="22"/>
      <c r="C864" s="20"/>
      <c r="D864" s="20"/>
      <c r="E864" s="20"/>
      <c r="F864" s="20"/>
      <c r="G864" s="20"/>
      <c r="H864" s="20"/>
      <c r="I864" s="20"/>
      <c r="J864" s="20"/>
      <c r="K864" s="20"/>
      <c r="L864" s="20"/>
      <c r="M864" s="20"/>
      <c r="N864" s="20"/>
      <c r="O864" s="20"/>
      <c r="P864" s="20"/>
    </row>
    <row r="865" spans="1:16" x14ac:dyDescent="0.2">
      <c r="A865" s="20"/>
      <c r="B865" s="22"/>
      <c r="C865" s="20"/>
      <c r="D865" s="20"/>
      <c r="E865" s="20"/>
      <c r="F865" s="20"/>
      <c r="G865" s="20"/>
      <c r="H865" s="20"/>
      <c r="I865" s="20"/>
      <c r="J865" s="20"/>
      <c r="K865" s="20"/>
      <c r="L865" s="20"/>
      <c r="M865" s="20"/>
      <c r="N865" s="20"/>
      <c r="O865" s="20"/>
      <c r="P865" s="20"/>
    </row>
    <row r="866" spans="1:16" x14ac:dyDescent="0.2">
      <c r="A866" s="20"/>
      <c r="B866" s="22"/>
      <c r="C866" s="20"/>
      <c r="D866" s="20"/>
      <c r="E866" s="20"/>
      <c r="F866" s="20"/>
      <c r="G866" s="20"/>
      <c r="H866" s="20"/>
      <c r="I866" s="20"/>
      <c r="J866" s="20"/>
      <c r="K866" s="20"/>
      <c r="L866" s="20"/>
      <c r="M866" s="20"/>
      <c r="N866" s="20"/>
      <c r="O866" s="20"/>
      <c r="P866" s="20"/>
    </row>
    <row r="867" spans="1:16" x14ac:dyDescent="0.2">
      <c r="A867" s="20"/>
      <c r="B867" s="22"/>
      <c r="C867" s="20"/>
      <c r="D867" s="20"/>
      <c r="E867" s="20"/>
      <c r="F867" s="20"/>
      <c r="G867" s="20"/>
      <c r="H867" s="20"/>
      <c r="I867" s="20"/>
      <c r="J867" s="20"/>
      <c r="K867" s="20"/>
      <c r="L867" s="20"/>
      <c r="M867" s="20"/>
      <c r="N867" s="20"/>
      <c r="O867" s="20"/>
      <c r="P867" s="20"/>
    </row>
    <row r="868" spans="1:16" x14ac:dyDescent="0.2">
      <c r="A868" s="20"/>
      <c r="B868" s="22"/>
      <c r="C868" s="20"/>
      <c r="D868" s="20"/>
      <c r="E868" s="20"/>
      <c r="F868" s="20"/>
      <c r="G868" s="20"/>
      <c r="H868" s="20"/>
      <c r="I868" s="20"/>
      <c r="J868" s="20"/>
      <c r="K868" s="20"/>
      <c r="L868" s="20"/>
      <c r="M868" s="20"/>
      <c r="N868" s="20"/>
      <c r="O868" s="20"/>
      <c r="P868" s="20"/>
    </row>
    <row r="869" spans="1:16" x14ac:dyDescent="0.2">
      <c r="A869" s="20"/>
      <c r="B869" s="22"/>
      <c r="C869" s="20"/>
      <c r="D869" s="20"/>
      <c r="E869" s="20"/>
      <c r="F869" s="20"/>
      <c r="G869" s="20"/>
      <c r="H869" s="20"/>
      <c r="I869" s="20"/>
      <c r="J869" s="20"/>
      <c r="K869" s="20"/>
      <c r="L869" s="20"/>
      <c r="M869" s="20"/>
      <c r="N869" s="20"/>
      <c r="O869" s="20"/>
      <c r="P869" s="20"/>
    </row>
    <row r="870" spans="1:16" x14ac:dyDescent="0.2">
      <c r="A870" s="20"/>
      <c r="B870" s="22"/>
      <c r="C870" s="20"/>
      <c r="D870" s="20"/>
      <c r="E870" s="20"/>
      <c r="F870" s="20"/>
      <c r="G870" s="20"/>
      <c r="H870" s="20"/>
      <c r="I870" s="20"/>
      <c r="J870" s="20"/>
      <c r="K870" s="20"/>
      <c r="L870" s="20"/>
      <c r="M870" s="20"/>
      <c r="N870" s="20"/>
      <c r="O870" s="20"/>
      <c r="P870" s="20"/>
    </row>
    <row r="871" spans="1:16" x14ac:dyDescent="0.2">
      <c r="A871" s="20"/>
      <c r="B871" s="22"/>
      <c r="C871" s="20"/>
      <c r="D871" s="20"/>
      <c r="E871" s="20"/>
      <c r="F871" s="20"/>
      <c r="G871" s="20"/>
      <c r="H871" s="20"/>
      <c r="I871" s="20"/>
      <c r="J871" s="20"/>
      <c r="K871" s="20"/>
      <c r="L871" s="20"/>
      <c r="M871" s="20"/>
      <c r="N871" s="20"/>
      <c r="O871" s="20"/>
      <c r="P871" s="20"/>
    </row>
    <row r="872" spans="1:16" x14ac:dyDescent="0.2">
      <c r="A872" s="20"/>
      <c r="B872" s="22"/>
      <c r="C872" s="20"/>
      <c r="D872" s="20"/>
      <c r="E872" s="20"/>
      <c r="F872" s="20"/>
      <c r="G872" s="20"/>
      <c r="H872" s="20"/>
      <c r="I872" s="20"/>
      <c r="J872" s="20"/>
      <c r="K872" s="20"/>
      <c r="L872" s="20"/>
      <c r="M872" s="20"/>
      <c r="N872" s="20"/>
      <c r="O872" s="20"/>
      <c r="P872" s="20"/>
    </row>
    <row r="873" spans="1:16" x14ac:dyDescent="0.2">
      <c r="A873" s="20"/>
      <c r="B873" s="22"/>
      <c r="C873" s="20"/>
      <c r="D873" s="20"/>
      <c r="E873" s="20"/>
      <c r="F873" s="20"/>
      <c r="G873" s="20"/>
      <c r="H873" s="20"/>
      <c r="I873" s="20"/>
      <c r="J873" s="20"/>
      <c r="K873" s="20"/>
      <c r="L873" s="20"/>
      <c r="M873" s="20"/>
      <c r="N873" s="20"/>
      <c r="O873" s="20"/>
      <c r="P873" s="20"/>
    </row>
    <row r="874" spans="1:16" x14ac:dyDescent="0.2">
      <c r="A874" s="20"/>
      <c r="B874" s="22"/>
      <c r="C874" s="20"/>
      <c r="D874" s="20"/>
      <c r="E874" s="20"/>
      <c r="F874" s="20"/>
      <c r="G874" s="20"/>
      <c r="H874" s="20"/>
      <c r="I874" s="20"/>
      <c r="J874" s="20"/>
      <c r="K874" s="20"/>
      <c r="L874" s="20"/>
      <c r="M874" s="20"/>
      <c r="N874" s="20"/>
      <c r="O874" s="20"/>
      <c r="P874" s="20"/>
    </row>
    <row r="875" spans="1:16" x14ac:dyDescent="0.2">
      <c r="A875" s="20"/>
      <c r="B875" s="22"/>
      <c r="C875" s="20"/>
      <c r="D875" s="20"/>
      <c r="E875" s="20"/>
      <c r="F875" s="20"/>
      <c r="G875" s="20"/>
      <c r="H875" s="20"/>
      <c r="I875" s="20"/>
      <c r="J875" s="20"/>
      <c r="K875" s="20"/>
      <c r="L875" s="20"/>
      <c r="M875" s="20"/>
      <c r="N875" s="20"/>
      <c r="O875" s="20"/>
      <c r="P875" s="20"/>
    </row>
    <row r="876" spans="1:16" x14ac:dyDescent="0.2">
      <c r="A876" s="20"/>
      <c r="B876" s="22"/>
      <c r="C876" s="20"/>
      <c r="D876" s="20"/>
      <c r="E876" s="20"/>
      <c r="F876" s="20"/>
      <c r="G876" s="20"/>
      <c r="H876" s="20"/>
      <c r="I876" s="20"/>
      <c r="J876" s="20"/>
      <c r="K876" s="20"/>
      <c r="L876" s="20"/>
      <c r="M876" s="20"/>
      <c r="N876" s="20"/>
      <c r="O876" s="20"/>
      <c r="P876" s="20"/>
    </row>
    <row r="877" spans="1:16" x14ac:dyDescent="0.2">
      <c r="A877" s="20"/>
      <c r="B877" s="22"/>
      <c r="C877" s="20"/>
      <c r="D877" s="20"/>
      <c r="E877" s="20"/>
      <c r="F877" s="20"/>
      <c r="G877" s="20"/>
      <c r="H877" s="20"/>
      <c r="I877" s="20"/>
      <c r="J877" s="20"/>
      <c r="K877" s="20"/>
      <c r="L877" s="20"/>
      <c r="M877" s="20"/>
      <c r="N877" s="20"/>
      <c r="O877" s="20"/>
      <c r="P877" s="20"/>
    </row>
    <row r="878" spans="1:16" x14ac:dyDescent="0.2">
      <c r="A878" s="20"/>
      <c r="B878" s="22"/>
      <c r="C878" s="20"/>
      <c r="D878" s="20"/>
      <c r="E878" s="20"/>
      <c r="F878" s="20"/>
      <c r="G878" s="20"/>
      <c r="H878" s="20"/>
      <c r="I878" s="20"/>
      <c r="J878" s="20"/>
      <c r="K878" s="20"/>
      <c r="L878" s="20"/>
      <c r="M878" s="20"/>
      <c r="N878" s="20"/>
      <c r="O878" s="20"/>
      <c r="P878" s="20"/>
    </row>
    <row r="879" spans="1:16" x14ac:dyDescent="0.2">
      <c r="A879" s="20"/>
      <c r="B879" s="22"/>
      <c r="C879" s="20"/>
      <c r="D879" s="20"/>
      <c r="E879" s="20"/>
      <c r="F879" s="20"/>
      <c r="G879" s="20"/>
      <c r="H879" s="20"/>
      <c r="I879" s="20"/>
      <c r="J879" s="20"/>
      <c r="K879" s="20"/>
      <c r="L879" s="20"/>
      <c r="M879" s="20"/>
      <c r="N879" s="20"/>
      <c r="O879" s="20"/>
      <c r="P879" s="20"/>
    </row>
    <row r="880" spans="1:16" x14ac:dyDescent="0.2">
      <c r="A880" s="20"/>
      <c r="B880" s="22"/>
      <c r="C880" s="20"/>
      <c r="D880" s="20"/>
      <c r="E880" s="20"/>
      <c r="F880" s="20"/>
      <c r="G880" s="20"/>
      <c r="H880" s="20"/>
      <c r="I880" s="20"/>
      <c r="J880" s="20"/>
      <c r="K880" s="20"/>
      <c r="L880" s="20"/>
      <c r="M880" s="20"/>
      <c r="N880" s="20"/>
      <c r="O880" s="20"/>
      <c r="P880" s="20"/>
    </row>
    <row r="881" spans="1:16" x14ac:dyDescent="0.2">
      <c r="A881" s="20"/>
      <c r="B881" s="22"/>
      <c r="C881" s="20"/>
      <c r="D881" s="20"/>
      <c r="E881" s="20"/>
      <c r="F881" s="20"/>
      <c r="G881" s="20"/>
      <c r="H881" s="20"/>
      <c r="I881" s="20"/>
      <c r="J881" s="20"/>
      <c r="K881" s="20"/>
      <c r="L881" s="20"/>
      <c r="M881" s="20"/>
      <c r="N881" s="20"/>
      <c r="O881" s="20"/>
      <c r="P881" s="20"/>
    </row>
    <row r="882" spans="1:16" x14ac:dyDescent="0.2">
      <c r="A882" s="20"/>
      <c r="B882" s="22"/>
      <c r="C882" s="20"/>
      <c r="D882" s="20"/>
      <c r="E882" s="20"/>
      <c r="F882" s="20"/>
      <c r="G882" s="20"/>
      <c r="H882" s="20"/>
      <c r="I882" s="20"/>
      <c r="J882" s="20"/>
      <c r="K882" s="20"/>
      <c r="L882" s="20"/>
      <c r="M882" s="20"/>
      <c r="N882" s="20"/>
      <c r="O882" s="20"/>
      <c r="P882" s="20"/>
    </row>
    <row r="883" spans="1:16" x14ac:dyDescent="0.2">
      <c r="A883" s="20"/>
      <c r="B883" s="22"/>
      <c r="C883" s="20"/>
      <c r="D883" s="20"/>
      <c r="E883" s="20"/>
      <c r="F883" s="20"/>
      <c r="G883" s="20"/>
      <c r="H883" s="20"/>
      <c r="I883" s="20"/>
      <c r="J883" s="20"/>
      <c r="K883" s="20"/>
      <c r="L883" s="20"/>
      <c r="M883" s="20"/>
      <c r="N883" s="20"/>
      <c r="O883" s="20"/>
      <c r="P883" s="20"/>
    </row>
    <row r="884" spans="1:16" x14ac:dyDescent="0.2">
      <c r="A884" s="20"/>
      <c r="B884" s="22"/>
      <c r="C884" s="20"/>
      <c r="D884" s="20"/>
      <c r="E884" s="20"/>
      <c r="F884" s="20"/>
      <c r="G884" s="20"/>
      <c r="H884" s="20"/>
      <c r="I884" s="20"/>
      <c r="J884" s="20"/>
      <c r="K884" s="20"/>
      <c r="L884" s="20"/>
      <c r="M884" s="20"/>
      <c r="N884" s="20"/>
      <c r="O884" s="20"/>
      <c r="P884" s="20"/>
    </row>
    <row r="885" spans="1:16" x14ac:dyDescent="0.2">
      <c r="A885" s="20"/>
      <c r="B885" s="22"/>
      <c r="C885" s="20"/>
      <c r="D885" s="20"/>
      <c r="E885" s="20"/>
      <c r="F885" s="20"/>
      <c r="G885" s="20"/>
      <c r="H885" s="20"/>
      <c r="I885" s="20"/>
      <c r="J885" s="20"/>
      <c r="K885" s="20"/>
      <c r="L885" s="20"/>
      <c r="M885" s="20"/>
      <c r="N885" s="20"/>
      <c r="O885" s="20"/>
      <c r="P885" s="20"/>
    </row>
    <row r="886" spans="1:16" x14ac:dyDescent="0.2">
      <c r="A886" s="20"/>
      <c r="B886" s="22"/>
      <c r="C886" s="20"/>
      <c r="D886" s="20"/>
      <c r="E886" s="20"/>
      <c r="F886" s="20"/>
      <c r="G886" s="20"/>
      <c r="H886" s="20"/>
      <c r="I886" s="20"/>
      <c r="J886" s="20"/>
      <c r="K886" s="20"/>
      <c r="L886" s="20"/>
      <c r="M886" s="20"/>
      <c r="N886" s="20"/>
      <c r="O886" s="20"/>
      <c r="P886" s="20"/>
    </row>
    <row r="887" spans="1:16" x14ac:dyDescent="0.2">
      <c r="A887" s="20"/>
      <c r="B887" s="22"/>
      <c r="C887" s="20"/>
      <c r="D887" s="20"/>
      <c r="E887" s="20"/>
      <c r="F887" s="20"/>
      <c r="G887" s="20"/>
      <c r="H887" s="20"/>
      <c r="I887" s="20"/>
      <c r="J887" s="20"/>
      <c r="K887" s="20"/>
      <c r="L887" s="20"/>
      <c r="M887" s="20"/>
      <c r="N887" s="20"/>
      <c r="O887" s="20"/>
      <c r="P887" s="20"/>
    </row>
    <row r="888" spans="1:16" x14ac:dyDescent="0.2">
      <c r="A888" s="20"/>
      <c r="B888" s="22"/>
      <c r="C888" s="20"/>
      <c r="D888" s="20"/>
      <c r="E888" s="20"/>
      <c r="F888" s="20"/>
      <c r="G888" s="20"/>
      <c r="H888" s="20"/>
      <c r="I888" s="20"/>
      <c r="J888" s="20"/>
      <c r="K888" s="20"/>
      <c r="L888" s="20"/>
      <c r="M888" s="20"/>
      <c r="N888" s="20"/>
      <c r="O888" s="20"/>
      <c r="P888" s="20"/>
    </row>
    <row r="889" spans="1:16" x14ac:dyDescent="0.2">
      <c r="A889" s="20"/>
      <c r="B889" s="22"/>
      <c r="C889" s="20"/>
      <c r="D889" s="20"/>
      <c r="E889" s="20"/>
      <c r="F889" s="20"/>
      <c r="G889" s="20"/>
      <c r="H889" s="20"/>
      <c r="I889" s="20"/>
      <c r="J889" s="20"/>
      <c r="K889" s="20"/>
      <c r="L889" s="20"/>
      <c r="M889" s="20"/>
      <c r="N889" s="20"/>
      <c r="O889" s="20"/>
      <c r="P889" s="20"/>
    </row>
    <row r="890" spans="1:16" x14ac:dyDescent="0.2">
      <c r="A890" s="20"/>
      <c r="B890" s="22"/>
      <c r="C890" s="20"/>
      <c r="D890" s="20"/>
      <c r="E890" s="20"/>
      <c r="F890" s="20"/>
      <c r="G890" s="20"/>
      <c r="H890" s="20"/>
      <c r="I890" s="20"/>
      <c r="J890" s="20"/>
      <c r="K890" s="20"/>
      <c r="L890" s="20"/>
      <c r="M890" s="20"/>
      <c r="N890" s="20"/>
      <c r="O890" s="20"/>
      <c r="P890" s="20"/>
    </row>
    <row r="891" spans="1:16" x14ac:dyDescent="0.2">
      <c r="A891" s="20"/>
      <c r="B891" s="22"/>
      <c r="C891" s="20"/>
      <c r="D891" s="20"/>
      <c r="E891" s="20"/>
      <c r="F891" s="20"/>
      <c r="G891" s="20"/>
      <c r="H891" s="20"/>
      <c r="I891" s="20"/>
      <c r="J891" s="20"/>
      <c r="K891" s="20"/>
      <c r="L891" s="20"/>
      <c r="M891" s="20"/>
      <c r="N891" s="20"/>
      <c r="O891" s="20"/>
      <c r="P891" s="20"/>
    </row>
    <row r="892" spans="1:16" x14ac:dyDescent="0.2">
      <c r="A892" s="20"/>
      <c r="B892" s="22"/>
      <c r="C892" s="20"/>
      <c r="D892" s="20"/>
      <c r="E892" s="20"/>
      <c r="F892" s="20"/>
      <c r="G892" s="20"/>
      <c r="H892" s="20"/>
      <c r="I892" s="20"/>
      <c r="J892" s="20"/>
      <c r="K892" s="20"/>
      <c r="L892" s="20"/>
      <c r="M892" s="20"/>
      <c r="N892" s="20"/>
      <c r="O892" s="20"/>
      <c r="P892" s="20"/>
    </row>
    <row r="893" spans="1:16" x14ac:dyDescent="0.2">
      <c r="A893" s="20"/>
      <c r="B893" s="22"/>
      <c r="C893" s="20"/>
      <c r="D893" s="20"/>
      <c r="E893" s="20"/>
      <c r="F893" s="20"/>
      <c r="G893" s="20"/>
      <c r="H893" s="20"/>
      <c r="I893" s="20"/>
      <c r="J893" s="20"/>
      <c r="K893" s="20"/>
      <c r="L893" s="20"/>
      <c r="M893" s="20"/>
      <c r="N893" s="20"/>
      <c r="O893" s="20"/>
      <c r="P893" s="20"/>
    </row>
    <row r="894" spans="1:16" x14ac:dyDescent="0.2">
      <c r="A894" s="20"/>
      <c r="B894" s="22"/>
      <c r="C894" s="20"/>
      <c r="D894" s="20"/>
      <c r="E894" s="20"/>
      <c r="F894" s="20"/>
      <c r="G894" s="20"/>
      <c r="H894" s="20"/>
      <c r="I894" s="20"/>
      <c r="J894" s="20"/>
      <c r="K894" s="20"/>
      <c r="L894" s="20"/>
      <c r="M894" s="20"/>
      <c r="N894" s="20"/>
      <c r="O894" s="20"/>
      <c r="P894" s="20"/>
    </row>
    <row r="895" spans="1:16" x14ac:dyDescent="0.2">
      <c r="A895" s="20"/>
      <c r="B895" s="22"/>
      <c r="C895" s="20"/>
      <c r="D895" s="20"/>
      <c r="E895" s="20"/>
      <c r="F895" s="20"/>
      <c r="G895" s="20"/>
      <c r="H895" s="20"/>
      <c r="I895" s="20"/>
      <c r="J895" s="20"/>
      <c r="K895" s="20"/>
      <c r="L895" s="20"/>
      <c r="M895" s="20"/>
      <c r="N895" s="20"/>
      <c r="O895" s="20"/>
      <c r="P895" s="20"/>
    </row>
    <row r="896" spans="1:16" x14ac:dyDescent="0.2">
      <c r="A896" s="20"/>
      <c r="B896" s="22"/>
      <c r="C896" s="20"/>
      <c r="D896" s="20"/>
      <c r="E896" s="20"/>
      <c r="F896" s="20"/>
      <c r="G896" s="20"/>
      <c r="H896" s="20"/>
      <c r="I896" s="20"/>
      <c r="J896" s="20"/>
      <c r="K896" s="20"/>
      <c r="L896" s="20"/>
      <c r="M896" s="20"/>
      <c r="N896" s="20"/>
      <c r="O896" s="20"/>
      <c r="P896" s="20"/>
    </row>
    <row r="897" spans="1:16" x14ac:dyDescent="0.2">
      <c r="A897" s="20"/>
      <c r="B897" s="22"/>
      <c r="C897" s="20"/>
      <c r="D897" s="20"/>
      <c r="E897" s="20"/>
      <c r="F897" s="20"/>
      <c r="G897" s="20"/>
      <c r="H897" s="20"/>
      <c r="I897" s="20"/>
      <c r="J897" s="20"/>
      <c r="K897" s="20"/>
      <c r="L897" s="20"/>
      <c r="M897" s="20"/>
      <c r="N897" s="20"/>
      <c r="O897" s="20"/>
      <c r="P897" s="20"/>
    </row>
    <row r="898" spans="1:16" x14ac:dyDescent="0.2">
      <c r="A898" s="20"/>
      <c r="B898" s="22"/>
      <c r="C898" s="20"/>
      <c r="D898" s="20"/>
      <c r="E898" s="20"/>
      <c r="F898" s="20"/>
      <c r="G898" s="20"/>
      <c r="H898" s="20"/>
      <c r="I898" s="20"/>
      <c r="J898" s="20"/>
      <c r="K898" s="20"/>
      <c r="L898" s="20"/>
      <c r="M898" s="20"/>
      <c r="N898" s="20"/>
      <c r="O898" s="20"/>
      <c r="P898" s="20"/>
    </row>
    <row r="899" spans="1:16" x14ac:dyDescent="0.2">
      <c r="A899" s="20"/>
      <c r="B899" s="22"/>
      <c r="C899" s="20"/>
      <c r="D899" s="20"/>
      <c r="E899" s="20"/>
      <c r="F899" s="20"/>
      <c r="G899" s="20"/>
      <c r="H899" s="20"/>
      <c r="I899" s="20"/>
      <c r="J899" s="20"/>
      <c r="K899" s="20"/>
      <c r="L899" s="20"/>
      <c r="M899" s="20"/>
      <c r="N899" s="20"/>
      <c r="O899" s="20"/>
      <c r="P899" s="20"/>
    </row>
    <row r="900" spans="1:16" x14ac:dyDescent="0.2">
      <c r="A900" s="20"/>
      <c r="B900" s="22"/>
      <c r="C900" s="20"/>
      <c r="D900" s="20"/>
      <c r="E900" s="20"/>
      <c r="F900" s="20"/>
      <c r="G900" s="20"/>
      <c r="H900" s="20"/>
      <c r="I900" s="20"/>
      <c r="J900" s="20"/>
      <c r="K900" s="20"/>
      <c r="L900" s="20"/>
      <c r="M900" s="20"/>
      <c r="N900" s="20"/>
      <c r="O900" s="20"/>
      <c r="P900" s="20"/>
    </row>
    <row r="901" spans="1:16" x14ac:dyDescent="0.2">
      <c r="A901" s="20"/>
      <c r="B901" s="22"/>
      <c r="C901" s="20"/>
      <c r="D901" s="20"/>
      <c r="E901" s="20"/>
      <c r="F901" s="20"/>
      <c r="G901" s="20"/>
      <c r="H901" s="20"/>
      <c r="I901" s="20"/>
      <c r="J901" s="20"/>
      <c r="K901" s="20"/>
      <c r="L901" s="20"/>
      <c r="M901" s="20"/>
      <c r="N901" s="20"/>
      <c r="O901" s="20"/>
      <c r="P901" s="20"/>
    </row>
    <row r="902" spans="1:16" x14ac:dyDescent="0.2">
      <c r="A902" s="20"/>
      <c r="B902" s="22"/>
      <c r="C902" s="20"/>
      <c r="D902" s="20"/>
      <c r="E902" s="20"/>
      <c r="F902" s="20"/>
      <c r="G902" s="20"/>
      <c r="H902" s="20"/>
      <c r="I902" s="20"/>
      <c r="J902" s="20"/>
      <c r="K902" s="20"/>
      <c r="L902" s="20"/>
      <c r="M902" s="20"/>
      <c r="N902" s="20"/>
      <c r="O902" s="20"/>
      <c r="P902" s="20"/>
    </row>
    <row r="903" spans="1:16" x14ac:dyDescent="0.2">
      <c r="A903" s="20"/>
      <c r="B903" s="22"/>
      <c r="C903" s="20"/>
      <c r="D903" s="20"/>
      <c r="E903" s="20"/>
      <c r="F903" s="20"/>
      <c r="G903" s="20"/>
      <c r="H903" s="20"/>
      <c r="I903" s="20"/>
      <c r="J903" s="20"/>
      <c r="K903" s="20"/>
      <c r="L903" s="20"/>
      <c r="M903" s="20"/>
      <c r="N903" s="20"/>
      <c r="O903" s="20"/>
      <c r="P903" s="20"/>
    </row>
    <row r="904" spans="1:16" x14ac:dyDescent="0.2">
      <c r="A904" s="20"/>
      <c r="B904" s="22"/>
      <c r="C904" s="20"/>
      <c r="D904" s="20"/>
      <c r="E904" s="20"/>
      <c r="F904" s="20"/>
      <c r="G904" s="20"/>
      <c r="H904" s="20"/>
      <c r="I904" s="20"/>
      <c r="J904" s="20"/>
      <c r="K904" s="20"/>
      <c r="L904" s="20"/>
      <c r="M904" s="20"/>
      <c r="N904" s="20"/>
      <c r="O904" s="20"/>
      <c r="P904" s="20"/>
    </row>
    <row r="905" spans="1:16" x14ac:dyDescent="0.2">
      <c r="A905" s="20"/>
      <c r="B905" s="22"/>
      <c r="C905" s="20"/>
      <c r="D905" s="20"/>
      <c r="E905" s="20"/>
      <c r="F905" s="20"/>
      <c r="G905" s="20"/>
      <c r="H905" s="20"/>
      <c r="I905" s="20"/>
      <c r="J905" s="20"/>
      <c r="K905" s="20"/>
      <c r="L905" s="20"/>
      <c r="M905" s="20"/>
      <c r="N905" s="20"/>
      <c r="O905" s="20"/>
      <c r="P905" s="20"/>
    </row>
    <row r="906" spans="1:16" x14ac:dyDescent="0.2">
      <c r="A906" s="20"/>
      <c r="B906" s="22"/>
      <c r="C906" s="20"/>
      <c r="D906" s="20"/>
      <c r="E906" s="20"/>
      <c r="F906" s="20"/>
      <c r="G906" s="20"/>
      <c r="H906" s="20"/>
      <c r="I906" s="20"/>
      <c r="J906" s="20"/>
      <c r="K906" s="20"/>
      <c r="L906" s="20"/>
      <c r="M906" s="20"/>
      <c r="N906" s="20"/>
      <c r="O906" s="20"/>
      <c r="P906" s="20"/>
    </row>
    <row r="907" spans="1:16" x14ac:dyDescent="0.2">
      <c r="A907" s="20"/>
      <c r="B907" s="22"/>
      <c r="C907" s="20"/>
      <c r="D907" s="20"/>
      <c r="E907" s="20"/>
      <c r="F907" s="20"/>
      <c r="G907" s="20"/>
      <c r="H907" s="20"/>
      <c r="I907" s="20"/>
      <c r="J907" s="20"/>
      <c r="K907" s="20"/>
      <c r="L907" s="20"/>
      <c r="M907" s="20"/>
      <c r="N907" s="20"/>
      <c r="O907" s="20"/>
      <c r="P907" s="20"/>
    </row>
    <row r="908" spans="1:16" x14ac:dyDescent="0.2">
      <c r="A908" s="20"/>
      <c r="B908" s="22"/>
      <c r="C908" s="20"/>
      <c r="D908" s="20"/>
      <c r="E908" s="20"/>
      <c r="F908" s="20"/>
      <c r="G908" s="20"/>
      <c r="H908" s="20"/>
      <c r="I908" s="20"/>
      <c r="J908" s="20"/>
      <c r="K908" s="20"/>
      <c r="L908" s="20"/>
      <c r="M908" s="20"/>
      <c r="N908" s="20"/>
      <c r="O908" s="20"/>
      <c r="P908" s="20"/>
    </row>
    <row r="909" spans="1:16" x14ac:dyDescent="0.2">
      <c r="A909" s="20"/>
      <c r="B909" s="22"/>
      <c r="C909" s="20"/>
      <c r="D909" s="20"/>
      <c r="E909" s="20"/>
      <c r="F909" s="20"/>
      <c r="G909" s="20"/>
      <c r="H909" s="20"/>
      <c r="I909" s="20"/>
      <c r="J909" s="20"/>
      <c r="K909" s="20"/>
      <c r="L909" s="20"/>
      <c r="M909" s="20"/>
      <c r="N909" s="20"/>
      <c r="O909" s="20"/>
      <c r="P909" s="20"/>
    </row>
    <row r="910" spans="1:16" x14ac:dyDescent="0.2">
      <c r="A910" s="20"/>
      <c r="B910" s="22"/>
      <c r="C910" s="20"/>
      <c r="D910" s="20"/>
      <c r="E910" s="20"/>
      <c r="F910" s="20"/>
      <c r="G910" s="20"/>
      <c r="H910" s="20"/>
      <c r="I910" s="20"/>
      <c r="J910" s="20"/>
      <c r="K910" s="20"/>
      <c r="L910" s="20"/>
      <c r="M910" s="20"/>
      <c r="N910" s="20"/>
      <c r="O910" s="20"/>
      <c r="P910" s="20"/>
    </row>
    <row r="911" spans="1:16" x14ac:dyDescent="0.2">
      <c r="A911" s="20"/>
      <c r="B911" s="22"/>
      <c r="C911" s="20"/>
      <c r="D911" s="20"/>
      <c r="E911" s="20"/>
      <c r="F911" s="20"/>
      <c r="G911" s="20"/>
      <c r="H911" s="20"/>
      <c r="I911" s="20"/>
      <c r="J911" s="20"/>
      <c r="K911" s="20"/>
      <c r="L911" s="20"/>
      <c r="M911" s="20"/>
      <c r="N911" s="20"/>
      <c r="O911" s="20"/>
      <c r="P911" s="20"/>
    </row>
    <row r="912" spans="1:16" x14ac:dyDescent="0.2">
      <c r="A912" s="20"/>
      <c r="B912" s="22"/>
      <c r="C912" s="20"/>
      <c r="D912" s="20"/>
      <c r="E912" s="20"/>
      <c r="F912" s="20"/>
      <c r="G912" s="20"/>
      <c r="H912" s="20"/>
      <c r="I912" s="20"/>
      <c r="J912" s="20"/>
      <c r="K912" s="20"/>
      <c r="L912" s="20"/>
      <c r="M912" s="20"/>
      <c r="N912" s="20"/>
      <c r="O912" s="20"/>
      <c r="P912" s="20"/>
    </row>
    <row r="913" spans="1:16" x14ac:dyDescent="0.2">
      <c r="A913" s="20"/>
      <c r="B913" s="22"/>
      <c r="C913" s="20"/>
      <c r="D913" s="20"/>
      <c r="E913" s="20"/>
      <c r="F913" s="20"/>
      <c r="G913" s="20"/>
      <c r="H913" s="20"/>
      <c r="I913" s="20"/>
      <c r="J913" s="20"/>
      <c r="K913" s="20"/>
      <c r="L913" s="20"/>
      <c r="M913" s="20"/>
      <c r="N913" s="20"/>
      <c r="O913" s="20"/>
      <c r="P913" s="20"/>
    </row>
    <row r="914" spans="1:16" x14ac:dyDescent="0.2">
      <c r="A914" s="20"/>
      <c r="B914" s="22"/>
      <c r="C914" s="20"/>
      <c r="D914" s="20"/>
      <c r="E914" s="20"/>
      <c r="F914" s="20"/>
      <c r="G914" s="20"/>
      <c r="H914" s="20"/>
      <c r="I914" s="20"/>
      <c r="J914" s="20"/>
      <c r="K914" s="20"/>
      <c r="L914" s="20"/>
      <c r="M914" s="20"/>
      <c r="N914" s="20"/>
      <c r="O914" s="20"/>
      <c r="P914" s="20"/>
    </row>
    <row r="915" spans="1:16" x14ac:dyDescent="0.2">
      <c r="A915" s="20"/>
      <c r="B915" s="22"/>
      <c r="C915" s="20"/>
      <c r="D915" s="20"/>
      <c r="E915" s="20"/>
      <c r="F915" s="20"/>
      <c r="G915" s="20"/>
      <c r="H915" s="20"/>
      <c r="I915" s="20"/>
      <c r="J915" s="20"/>
      <c r="K915" s="20"/>
      <c r="L915" s="20"/>
      <c r="M915" s="20"/>
      <c r="N915" s="20"/>
      <c r="O915" s="20"/>
      <c r="P915" s="20"/>
    </row>
    <row r="916" spans="1:16" x14ac:dyDescent="0.2">
      <c r="A916" s="20"/>
      <c r="B916" s="22"/>
      <c r="C916" s="20"/>
      <c r="D916" s="20"/>
      <c r="E916" s="20"/>
      <c r="F916" s="20"/>
      <c r="G916" s="20"/>
      <c r="H916" s="20"/>
      <c r="I916" s="20"/>
      <c r="J916" s="20"/>
      <c r="K916" s="20"/>
      <c r="L916" s="20"/>
      <c r="M916" s="20"/>
      <c r="N916" s="20"/>
      <c r="O916" s="20"/>
      <c r="P916" s="20"/>
    </row>
    <row r="917" spans="1:16" x14ac:dyDescent="0.2">
      <c r="A917" s="20"/>
      <c r="B917" s="22"/>
      <c r="C917" s="20"/>
      <c r="D917" s="20"/>
      <c r="E917" s="20"/>
      <c r="F917" s="20"/>
      <c r="G917" s="20"/>
      <c r="H917" s="20"/>
      <c r="I917" s="20"/>
      <c r="J917" s="20"/>
      <c r="K917" s="20"/>
      <c r="L917" s="20"/>
      <c r="M917" s="20"/>
      <c r="N917" s="20"/>
      <c r="O917" s="20"/>
      <c r="P917" s="20"/>
    </row>
    <row r="918" spans="1:16" x14ac:dyDescent="0.2">
      <c r="A918" s="20"/>
      <c r="B918" s="22"/>
      <c r="C918" s="20"/>
      <c r="D918" s="20"/>
      <c r="E918" s="20"/>
      <c r="F918" s="20"/>
      <c r="G918" s="20"/>
      <c r="H918" s="20"/>
      <c r="I918" s="20"/>
      <c r="J918" s="20"/>
      <c r="K918" s="20"/>
      <c r="L918" s="20"/>
      <c r="M918" s="20"/>
      <c r="N918" s="20"/>
      <c r="O918" s="20"/>
      <c r="P918" s="20"/>
    </row>
    <row r="919" spans="1:16" x14ac:dyDescent="0.2">
      <c r="A919" s="20"/>
      <c r="B919" s="22"/>
      <c r="C919" s="20"/>
      <c r="D919" s="20"/>
      <c r="E919" s="20"/>
      <c r="F919" s="20"/>
      <c r="G919" s="20"/>
      <c r="H919" s="20"/>
      <c r="I919" s="20"/>
      <c r="J919" s="20"/>
      <c r="K919" s="20"/>
      <c r="L919" s="20"/>
      <c r="M919" s="20"/>
      <c r="N919" s="20"/>
      <c r="O919" s="20"/>
      <c r="P919" s="20"/>
    </row>
    <row r="920" spans="1:16" x14ac:dyDescent="0.2">
      <c r="A920" s="20"/>
      <c r="B920" s="22"/>
      <c r="C920" s="20"/>
      <c r="D920" s="20"/>
      <c r="E920" s="20"/>
      <c r="F920" s="20"/>
      <c r="G920" s="20"/>
      <c r="H920" s="20"/>
      <c r="I920" s="20"/>
      <c r="J920" s="20"/>
      <c r="K920" s="20"/>
      <c r="L920" s="20"/>
      <c r="M920" s="20"/>
      <c r="N920" s="20"/>
      <c r="O920" s="20"/>
      <c r="P920" s="20"/>
    </row>
    <row r="921" spans="1:16" x14ac:dyDescent="0.2">
      <c r="A921" s="20"/>
      <c r="B921" s="22"/>
      <c r="C921" s="20"/>
      <c r="D921" s="20"/>
      <c r="E921" s="20"/>
      <c r="F921" s="20"/>
      <c r="G921" s="20"/>
      <c r="H921" s="20"/>
      <c r="I921" s="20"/>
      <c r="J921" s="20"/>
      <c r="K921" s="20"/>
      <c r="L921" s="20"/>
      <c r="M921" s="20"/>
      <c r="N921" s="20"/>
      <c r="O921" s="20"/>
      <c r="P921" s="20"/>
    </row>
    <row r="922" spans="1:16" x14ac:dyDescent="0.2">
      <c r="A922" s="20"/>
      <c r="B922" s="22"/>
      <c r="C922" s="20"/>
      <c r="D922" s="20"/>
      <c r="E922" s="20"/>
      <c r="F922" s="20"/>
      <c r="G922" s="20"/>
      <c r="H922" s="20"/>
      <c r="I922" s="20"/>
      <c r="J922" s="20"/>
      <c r="K922" s="20"/>
      <c r="L922" s="20"/>
      <c r="M922" s="20"/>
      <c r="N922" s="20"/>
      <c r="O922" s="20"/>
      <c r="P922" s="20"/>
    </row>
    <row r="923" spans="1:16" x14ac:dyDescent="0.2">
      <c r="A923" s="20"/>
      <c r="B923" s="22"/>
      <c r="C923" s="20"/>
      <c r="D923" s="20"/>
      <c r="E923" s="20"/>
      <c r="F923" s="20"/>
      <c r="G923" s="20"/>
      <c r="H923" s="20"/>
      <c r="I923" s="20"/>
      <c r="J923" s="20"/>
      <c r="K923" s="20"/>
      <c r="L923" s="20"/>
      <c r="M923" s="20"/>
      <c r="N923" s="20"/>
      <c r="O923" s="20"/>
      <c r="P923" s="20"/>
    </row>
    <row r="924" spans="1:16" x14ac:dyDescent="0.2">
      <c r="A924" s="20"/>
      <c r="B924" s="22"/>
      <c r="C924" s="20"/>
      <c r="D924" s="20"/>
      <c r="E924" s="20"/>
      <c r="F924" s="20"/>
      <c r="G924" s="20"/>
      <c r="H924" s="20"/>
      <c r="I924" s="20"/>
      <c r="J924" s="20"/>
      <c r="K924" s="20"/>
      <c r="L924" s="20"/>
      <c r="M924" s="20"/>
      <c r="N924" s="20"/>
      <c r="O924" s="20"/>
      <c r="P924" s="20"/>
    </row>
    <row r="925" spans="1:16" x14ac:dyDescent="0.2">
      <c r="A925" s="20"/>
      <c r="B925" s="22"/>
      <c r="C925" s="20"/>
      <c r="D925" s="20"/>
      <c r="E925" s="20"/>
      <c r="F925" s="20"/>
      <c r="G925" s="20"/>
      <c r="H925" s="20"/>
      <c r="I925" s="20"/>
      <c r="J925" s="20"/>
      <c r="K925" s="20"/>
      <c r="L925" s="20"/>
      <c r="M925" s="20"/>
      <c r="N925" s="20"/>
      <c r="O925" s="20"/>
      <c r="P925" s="20"/>
    </row>
    <row r="926" spans="1:16" x14ac:dyDescent="0.2">
      <c r="A926" s="20"/>
      <c r="B926" s="22"/>
      <c r="C926" s="20"/>
      <c r="D926" s="20"/>
      <c r="E926" s="20"/>
      <c r="F926" s="20"/>
      <c r="G926" s="20"/>
      <c r="H926" s="20"/>
      <c r="I926" s="20"/>
      <c r="J926" s="20"/>
      <c r="K926" s="20"/>
      <c r="L926" s="20"/>
      <c r="M926" s="20"/>
      <c r="N926" s="20"/>
      <c r="O926" s="20"/>
      <c r="P926" s="20"/>
    </row>
    <row r="927" spans="1:16" x14ac:dyDescent="0.2">
      <c r="A927" s="20"/>
      <c r="B927" s="22"/>
      <c r="C927" s="20"/>
      <c r="D927" s="20"/>
      <c r="E927" s="20"/>
      <c r="F927" s="20"/>
      <c r="G927" s="20"/>
      <c r="H927" s="20"/>
      <c r="I927" s="20"/>
      <c r="J927" s="20"/>
      <c r="K927" s="20"/>
      <c r="L927" s="20"/>
      <c r="M927" s="20"/>
      <c r="N927" s="20"/>
      <c r="O927" s="20"/>
      <c r="P927" s="20"/>
    </row>
    <row r="928" spans="1:16" x14ac:dyDescent="0.2">
      <c r="A928" s="20"/>
      <c r="B928" s="22"/>
      <c r="C928" s="20"/>
      <c r="D928" s="20"/>
      <c r="E928" s="20"/>
      <c r="F928" s="20"/>
      <c r="G928" s="20"/>
      <c r="H928" s="20"/>
      <c r="I928" s="20"/>
      <c r="J928" s="20"/>
      <c r="K928" s="20"/>
      <c r="L928" s="20"/>
      <c r="M928" s="20"/>
      <c r="N928" s="20"/>
      <c r="O928" s="20"/>
      <c r="P928" s="20"/>
    </row>
    <row r="929" spans="1:16" x14ac:dyDescent="0.2">
      <c r="A929" s="20"/>
      <c r="B929" s="22"/>
      <c r="C929" s="20"/>
      <c r="D929" s="20"/>
      <c r="E929" s="20"/>
      <c r="F929" s="20"/>
      <c r="G929" s="20"/>
      <c r="H929" s="20"/>
      <c r="I929" s="20"/>
      <c r="J929" s="20"/>
      <c r="K929" s="20"/>
      <c r="L929" s="20"/>
      <c r="M929" s="20"/>
      <c r="N929" s="20"/>
      <c r="O929" s="20"/>
      <c r="P929" s="20"/>
    </row>
    <row r="930" spans="1:16" x14ac:dyDescent="0.2">
      <c r="A930" s="20"/>
      <c r="B930" s="22"/>
      <c r="C930" s="20"/>
      <c r="D930" s="20"/>
      <c r="E930" s="20"/>
      <c r="F930" s="20"/>
      <c r="G930" s="20"/>
      <c r="H930" s="20"/>
      <c r="I930" s="20"/>
      <c r="J930" s="20"/>
      <c r="K930" s="20"/>
      <c r="L930" s="20"/>
      <c r="M930" s="20"/>
      <c r="N930" s="20"/>
      <c r="O930" s="20"/>
      <c r="P930" s="20"/>
    </row>
    <row r="931" spans="1:16" x14ac:dyDescent="0.2">
      <c r="A931" s="20"/>
      <c r="B931" s="22"/>
      <c r="C931" s="20"/>
      <c r="D931" s="20"/>
      <c r="E931" s="20"/>
      <c r="F931" s="20"/>
      <c r="G931" s="20"/>
      <c r="H931" s="20"/>
      <c r="I931" s="20"/>
      <c r="J931" s="20"/>
      <c r="K931" s="20"/>
      <c r="L931" s="20"/>
      <c r="M931" s="20"/>
      <c r="N931" s="20"/>
      <c r="O931" s="20"/>
      <c r="P931" s="20"/>
    </row>
    <row r="932" spans="1:16" x14ac:dyDescent="0.2">
      <c r="A932" s="20"/>
      <c r="B932" s="22"/>
      <c r="C932" s="20"/>
      <c r="D932" s="20"/>
      <c r="E932" s="20"/>
      <c r="F932" s="20"/>
      <c r="G932" s="20"/>
      <c r="H932" s="20"/>
      <c r="I932" s="20"/>
      <c r="J932" s="20"/>
      <c r="K932" s="20"/>
      <c r="L932" s="20"/>
      <c r="M932" s="20"/>
      <c r="N932" s="20"/>
      <c r="O932" s="20"/>
      <c r="P932" s="20"/>
    </row>
    <row r="933" spans="1:16" x14ac:dyDescent="0.2">
      <c r="A933" s="20"/>
      <c r="B933" s="22"/>
      <c r="C933" s="20"/>
      <c r="D933" s="20"/>
      <c r="E933" s="20"/>
      <c r="F933" s="20"/>
      <c r="G933" s="20"/>
      <c r="H933" s="20"/>
      <c r="I933" s="20"/>
      <c r="J933" s="20"/>
      <c r="K933" s="20"/>
      <c r="L933" s="20"/>
      <c r="M933" s="20"/>
      <c r="N933" s="20"/>
      <c r="O933" s="20"/>
      <c r="P933" s="20"/>
    </row>
    <row r="934" spans="1:16" x14ac:dyDescent="0.2">
      <c r="A934" s="20"/>
      <c r="B934" s="22"/>
      <c r="C934" s="20"/>
      <c r="D934" s="20"/>
      <c r="E934" s="20"/>
      <c r="F934" s="20"/>
      <c r="G934" s="20"/>
      <c r="H934" s="20"/>
      <c r="I934" s="20"/>
      <c r="J934" s="20"/>
      <c r="K934" s="20"/>
      <c r="L934" s="20"/>
      <c r="M934" s="20"/>
      <c r="N934" s="20"/>
      <c r="O934" s="20"/>
      <c r="P934" s="20"/>
    </row>
    <row r="935" spans="1:16" x14ac:dyDescent="0.2">
      <c r="A935" s="20"/>
      <c r="B935" s="22"/>
      <c r="C935" s="20"/>
      <c r="D935" s="20"/>
      <c r="E935" s="20"/>
      <c r="F935" s="20"/>
      <c r="G935" s="20"/>
      <c r="H935" s="20"/>
      <c r="I935" s="20"/>
      <c r="J935" s="20"/>
      <c r="K935" s="20"/>
      <c r="L935" s="20"/>
      <c r="M935" s="20"/>
      <c r="N935" s="20"/>
      <c r="O935" s="20"/>
      <c r="P935" s="20"/>
    </row>
    <row r="936" spans="1:16" x14ac:dyDescent="0.2">
      <c r="A936" s="20"/>
      <c r="B936" s="22"/>
      <c r="C936" s="20"/>
      <c r="D936" s="20"/>
      <c r="E936" s="20"/>
      <c r="F936" s="20"/>
      <c r="G936" s="20"/>
      <c r="H936" s="20"/>
      <c r="I936" s="20"/>
      <c r="J936" s="20"/>
      <c r="K936" s="20"/>
      <c r="L936" s="20"/>
      <c r="M936" s="20"/>
      <c r="N936" s="20"/>
      <c r="O936" s="20"/>
      <c r="P936" s="20"/>
    </row>
    <row r="937" spans="1:16" x14ac:dyDescent="0.2">
      <c r="A937" s="20"/>
      <c r="B937" s="22"/>
      <c r="C937" s="20"/>
      <c r="D937" s="20"/>
      <c r="E937" s="20"/>
      <c r="F937" s="20"/>
      <c r="G937" s="20"/>
      <c r="H937" s="20"/>
      <c r="I937" s="20"/>
      <c r="J937" s="20"/>
      <c r="K937" s="20"/>
      <c r="L937" s="20"/>
      <c r="M937" s="20"/>
      <c r="N937" s="20"/>
      <c r="O937" s="20"/>
      <c r="P937" s="20"/>
    </row>
    <row r="938" spans="1:16" x14ac:dyDescent="0.2">
      <c r="A938" s="20"/>
      <c r="B938" s="22"/>
      <c r="C938" s="20"/>
      <c r="D938" s="20"/>
      <c r="E938" s="20"/>
      <c r="F938" s="20"/>
      <c r="G938" s="20"/>
      <c r="H938" s="20"/>
      <c r="I938" s="20"/>
      <c r="J938" s="20"/>
      <c r="K938" s="20"/>
      <c r="L938" s="20"/>
      <c r="M938" s="20"/>
      <c r="N938" s="20"/>
      <c r="O938" s="20"/>
      <c r="P938" s="20"/>
    </row>
    <row r="939" spans="1:16" x14ac:dyDescent="0.2">
      <c r="A939" s="20"/>
      <c r="B939" s="22"/>
      <c r="C939" s="20"/>
      <c r="D939" s="20"/>
      <c r="E939" s="20"/>
      <c r="F939" s="20"/>
      <c r="G939" s="20"/>
      <c r="H939" s="20"/>
      <c r="I939" s="20"/>
      <c r="J939" s="20"/>
      <c r="K939" s="20"/>
      <c r="L939" s="20"/>
      <c r="M939" s="20"/>
      <c r="N939" s="20"/>
      <c r="O939" s="20"/>
      <c r="P939" s="20"/>
    </row>
    <row r="940" spans="1:16" x14ac:dyDescent="0.2">
      <c r="A940" s="20"/>
      <c r="B940" s="22"/>
      <c r="C940" s="20"/>
      <c r="D940" s="20"/>
      <c r="E940" s="20"/>
      <c r="F940" s="20"/>
      <c r="G940" s="20"/>
      <c r="H940" s="20"/>
      <c r="I940" s="20"/>
      <c r="J940" s="20"/>
      <c r="K940" s="20"/>
      <c r="L940" s="20"/>
      <c r="M940" s="20"/>
      <c r="N940" s="20"/>
      <c r="O940" s="20"/>
      <c r="P940" s="20"/>
    </row>
    <row r="941" spans="1:16" x14ac:dyDescent="0.2">
      <c r="A941" s="20"/>
      <c r="B941" s="22"/>
      <c r="C941" s="20"/>
      <c r="D941" s="20"/>
      <c r="E941" s="20"/>
      <c r="F941" s="20"/>
      <c r="G941" s="20"/>
      <c r="H941" s="20"/>
      <c r="I941" s="20"/>
      <c r="J941" s="20"/>
      <c r="K941" s="20"/>
      <c r="L941" s="20"/>
      <c r="M941" s="20"/>
      <c r="N941" s="20"/>
      <c r="O941" s="20"/>
      <c r="P941" s="20"/>
    </row>
    <row r="942" spans="1:16" x14ac:dyDescent="0.2">
      <c r="A942" s="20"/>
      <c r="B942" s="22"/>
      <c r="C942" s="20"/>
      <c r="D942" s="20"/>
      <c r="E942" s="20"/>
      <c r="F942" s="20"/>
      <c r="G942" s="20"/>
      <c r="H942" s="20"/>
      <c r="I942" s="20"/>
      <c r="J942" s="20"/>
      <c r="K942" s="20"/>
      <c r="L942" s="20"/>
      <c r="M942" s="20"/>
      <c r="N942" s="20"/>
      <c r="O942" s="20"/>
      <c r="P942" s="20"/>
    </row>
    <row r="943" spans="1:16" x14ac:dyDescent="0.2">
      <c r="A943" s="20"/>
      <c r="B943" s="22"/>
      <c r="C943" s="20"/>
      <c r="D943" s="20"/>
      <c r="E943" s="20"/>
      <c r="F943" s="20"/>
      <c r="G943" s="20"/>
      <c r="H943" s="20"/>
      <c r="I943" s="20"/>
      <c r="J943" s="20"/>
      <c r="K943" s="20"/>
      <c r="L943" s="20"/>
      <c r="M943" s="20"/>
      <c r="N943" s="20"/>
      <c r="O943" s="20"/>
      <c r="P943" s="20"/>
    </row>
    <row r="944" spans="1:16" x14ac:dyDescent="0.2">
      <c r="A944" s="20"/>
      <c r="B944" s="22"/>
      <c r="C944" s="20"/>
      <c r="D944" s="20"/>
      <c r="E944" s="20"/>
      <c r="F944" s="20"/>
      <c r="G944" s="20"/>
      <c r="H944" s="20"/>
      <c r="I944" s="20"/>
      <c r="J944" s="20"/>
      <c r="K944" s="20"/>
      <c r="L944" s="20"/>
      <c r="M944" s="20"/>
      <c r="N944" s="20"/>
      <c r="O944" s="20"/>
      <c r="P944" s="20"/>
    </row>
    <row r="945" spans="1:16" x14ac:dyDescent="0.2">
      <c r="A945" s="20"/>
      <c r="B945" s="22"/>
      <c r="C945" s="20"/>
      <c r="D945" s="20"/>
      <c r="E945" s="20"/>
      <c r="F945" s="20"/>
      <c r="G945" s="20"/>
      <c r="H945" s="20"/>
      <c r="I945" s="20"/>
      <c r="J945" s="20"/>
      <c r="K945" s="20"/>
      <c r="L945" s="20"/>
      <c r="M945" s="20"/>
      <c r="N945" s="20"/>
      <c r="O945" s="20"/>
      <c r="P945" s="20"/>
    </row>
    <row r="946" spans="1:16" x14ac:dyDescent="0.2">
      <c r="A946" s="20"/>
      <c r="B946" s="22"/>
      <c r="C946" s="20"/>
      <c r="D946" s="20"/>
      <c r="E946" s="20"/>
      <c r="F946" s="20"/>
      <c r="G946" s="20"/>
      <c r="H946" s="20"/>
      <c r="I946" s="20"/>
      <c r="J946" s="20"/>
      <c r="K946" s="20"/>
      <c r="L946" s="20"/>
      <c r="M946" s="20"/>
      <c r="N946" s="20"/>
      <c r="O946" s="20"/>
      <c r="P946" s="20"/>
    </row>
    <row r="947" spans="1:16" x14ac:dyDescent="0.2">
      <c r="A947" s="20"/>
      <c r="B947" s="22"/>
      <c r="C947" s="20"/>
      <c r="D947" s="20"/>
      <c r="E947" s="20"/>
      <c r="F947" s="20"/>
      <c r="G947" s="20"/>
      <c r="H947" s="20"/>
      <c r="I947" s="20"/>
      <c r="J947" s="20"/>
      <c r="K947" s="20"/>
      <c r="L947" s="20"/>
      <c r="M947" s="20"/>
      <c r="N947" s="20"/>
      <c r="O947" s="20"/>
      <c r="P947" s="20"/>
    </row>
    <row r="948" spans="1:16" x14ac:dyDescent="0.2">
      <c r="A948" s="20"/>
      <c r="B948" s="22"/>
      <c r="C948" s="20"/>
      <c r="D948" s="20"/>
      <c r="E948" s="20"/>
      <c r="F948" s="20"/>
      <c r="G948" s="20"/>
      <c r="H948" s="20"/>
      <c r="I948" s="20"/>
      <c r="J948" s="20"/>
      <c r="K948" s="20"/>
      <c r="L948" s="20"/>
      <c r="M948" s="20"/>
      <c r="N948" s="20"/>
      <c r="O948" s="20"/>
      <c r="P948" s="20"/>
    </row>
    <row r="949" spans="1:16" x14ac:dyDescent="0.2">
      <c r="A949" s="20"/>
      <c r="B949" s="22"/>
      <c r="C949" s="20"/>
      <c r="D949" s="20"/>
      <c r="E949" s="20"/>
      <c r="F949" s="20"/>
      <c r="G949" s="20"/>
      <c r="H949" s="20"/>
      <c r="I949" s="20"/>
      <c r="J949" s="20"/>
      <c r="K949" s="20"/>
      <c r="L949" s="20"/>
      <c r="M949" s="20"/>
      <c r="N949" s="20"/>
      <c r="O949" s="20"/>
      <c r="P949" s="20"/>
    </row>
    <row r="950" spans="1:16" x14ac:dyDescent="0.2">
      <c r="A950" s="20"/>
      <c r="B950" s="22"/>
      <c r="C950" s="20"/>
      <c r="D950" s="20"/>
      <c r="E950" s="20"/>
      <c r="F950" s="20"/>
      <c r="G950" s="20"/>
      <c r="H950" s="20"/>
      <c r="I950" s="20"/>
      <c r="J950" s="20"/>
      <c r="K950" s="20"/>
      <c r="L950" s="20"/>
      <c r="M950" s="20"/>
      <c r="N950" s="20"/>
      <c r="O950" s="20"/>
      <c r="P950" s="20"/>
    </row>
    <row r="951" spans="1:16" x14ac:dyDescent="0.2">
      <c r="A951" s="20"/>
      <c r="B951" s="22"/>
      <c r="C951" s="20"/>
      <c r="D951" s="20"/>
      <c r="E951" s="20"/>
      <c r="F951" s="20"/>
      <c r="G951" s="20"/>
      <c r="H951" s="20"/>
      <c r="I951" s="20"/>
      <c r="J951" s="20"/>
      <c r="K951" s="20"/>
      <c r="L951" s="20"/>
      <c r="M951" s="20"/>
      <c r="N951" s="20"/>
      <c r="O951" s="20"/>
      <c r="P951" s="20"/>
    </row>
    <row r="952" spans="1:16" x14ac:dyDescent="0.2">
      <c r="A952" s="20"/>
      <c r="B952" s="22"/>
      <c r="C952" s="20"/>
      <c r="D952" s="20"/>
      <c r="E952" s="20"/>
      <c r="F952" s="20"/>
      <c r="G952" s="20"/>
      <c r="H952" s="20"/>
      <c r="I952" s="20"/>
      <c r="J952" s="20"/>
      <c r="K952" s="20"/>
      <c r="L952" s="20"/>
      <c r="M952" s="20"/>
      <c r="N952" s="20"/>
      <c r="O952" s="20"/>
      <c r="P952" s="20"/>
    </row>
    <row r="953" spans="1:16" x14ac:dyDescent="0.2">
      <c r="A953" s="20"/>
      <c r="B953" s="22"/>
      <c r="C953" s="20"/>
      <c r="D953" s="20"/>
      <c r="E953" s="20"/>
      <c r="F953" s="20"/>
      <c r="G953" s="20"/>
      <c r="H953" s="20"/>
      <c r="I953" s="20"/>
      <c r="J953" s="20"/>
      <c r="K953" s="20"/>
      <c r="L953" s="20"/>
      <c r="M953" s="20"/>
      <c r="N953" s="20"/>
      <c r="O953" s="20"/>
      <c r="P953" s="20"/>
    </row>
    <row r="954" spans="1:16" x14ac:dyDescent="0.2">
      <c r="A954" s="20"/>
      <c r="B954" s="22"/>
      <c r="C954" s="20"/>
      <c r="D954" s="20"/>
      <c r="E954" s="20"/>
      <c r="F954" s="20"/>
      <c r="G954" s="20"/>
      <c r="H954" s="20"/>
      <c r="I954" s="20"/>
      <c r="J954" s="20"/>
      <c r="K954" s="20"/>
      <c r="L954" s="20"/>
      <c r="M954" s="20"/>
      <c r="N954" s="20"/>
      <c r="O954" s="20"/>
      <c r="P954" s="20"/>
    </row>
    <row r="955" spans="1:16" x14ac:dyDescent="0.2">
      <c r="A955" s="20"/>
      <c r="B955" s="22"/>
      <c r="C955" s="20"/>
      <c r="D955" s="20"/>
      <c r="E955" s="20"/>
      <c r="F955" s="20"/>
      <c r="G955" s="20"/>
      <c r="H955" s="20"/>
      <c r="I955" s="20"/>
      <c r="J955" s="20"/>
      <c r="K955" s="20"/>
      <c r="L955" s="20"/>
      <c r="M955" s="20"/>
      <c r="N955" s="20"/>
      <c r="O955" s="20"/>
      <c r="P955" s="20"/>
    </row>
    <row r="956" spans="1:16" x14ac:dyDescent="0.2">
      <c r="A956" s="20"/>
      <c r="B956" s="22"/>
      <c r="C956" s="20"/>
      <c r="D956" s="20"/>
      <c r="E956" s="20"/>
      <c r="F956" s="20"/>
      <c r="G956" s="20"/>
      <c r="H956" s="20"/>
      <c r="I956" s="20"/>
      <c r="J956" s="20"/>
      <c r="K956" s="20"/>
      <c r="L956" s="20"/>
      <c r="M956" s="20"/>
      <c r="N956" s="20"/>
      <c r="O956" s="20"/>
      <c r="P956" s="20"/>
    </row>
    <row r="957" spans="1:16" x14ac:dyDescent="0.2">
      <c r="A957" s="20"/>
      <c r="B957" s="22"/>
      <c r="C957" s="20"/>
      <c r="D957" s="20"/>
      <c r="E957" s="20"/>
      <c r="F957" s="20"/>
      <c r="G957" s="20"/>
      <c r="H957" s="20"/>
      <c r="I957" s="20"/>
      <c r="J957" s="20"/>
      <c r="K957" s="20"/>
      <c r="L957" s="20"/>
      <c r="M957" s="20"/>
      <c r="N957" s="20"/>
      <c r="O957" s="20"/>
      <c r="P957" s="20"/>
    </row>
    <row r="958" spans="1:16" x14ac:dyDescent="0.2">
      <c r="A958" s="20"/>
      <c r="B958" s="22"/>
      <c r="C958" s="20"/>
      <c r="D958" s="20"/>
      <c r="E958" s="20"/>
      <c r="F958" s="20"/>
      <c r="G958" s="20"/>
      <c r="H958" s="20"/>
      <c r="I958" s="20"/>
      <c r="J958" s="20"/>
      <c r="K958" s="20"/>
      <c r="L958" s="20"/>
      <c r="M958" s="20"/>
      <c r="N958" s="20"/>
      <c r="O958" s="20"/>
      <c r="P958" s="20"/>
    </row>
    <row r="959" spans="1:16" x14ac:dyDescent="0.2">
      <c r="A959" s="20"/>
      <c r="B959" s="22"/>
      <c r="C959" s="20"/>
      <c r="D959" s="20"/>
      <c r="E959" s="20"/>
      <c r="F959" s="20"/>
      <c r="G959" s="20"/>
      <c r="H959" s="20"/>
      <c r="I959" s="20"/>
      <c r="J959" s="20"/>
      <c r="K959" s="20"/>
      <c r="L959" s="20"/>
      <c r="M959" s="20"/>
      <c r="N959" s="20"/>
      <c r="O959" s="20"/>
      <c r="P959" s="20"/>
    </row>
    <row r="960" spans="1:16" x14ac:dyDescent="0.2">
      <c r="A960" s="20"/>
      <c r="B960" s="22"/>
      <c r="C960" s="20"/>
      <c r="D960" s="20"/>
      <c r="E960" s="20"/>
      <c r="F960" s="20"/>
      <c r="G960" s="20"/>
      <c r="H960" s="20"/>
      <c r="I960" s="20"/>
      <c r="J960" s="20"/>
      <c r="K960" s="20"/>
      <c r="L960" s="20"/>
      <c r="M960" s="20"/>
      <c r="N960" s="20"/>
      <c r="O960" s="20"/>
      <c r="P960" s="20"/>
    </row>
    <row r="961" spans="1:16" x14ac:dyDescent="0.2">
      <c r="A961" s="20"/>
      <c r="B961" s="22"/>
      <c r="C961" s="20"/>
      <c r="D961" s="20"/>
      <c r="E961" s="20"/>
      <c r="F961" s="20"/>
      <c r="G961" s="20"/>
      <c r="H961" s="20"/>
      <c r="I961" s="20"/>
      <c r="J961" s="20"/>
      <c r="K961" s="20"/>
      <c r="L961" s="20"/>
      <c r="M961" s="20"/>
      <c r="N961" s="20"/>
      <c r="O961" s="20"/>
      <c r="P961" s="20"/>
    </row>
    <row r="962" spans="1:16" x14ac:dyDescent="0.2">
      <c r="A962" s="20"/>
      <c r="B962" s="22"/>
      <c r="C962" s="20"/>
      <c r="D962" s="20"/>
      <c r="E962" s="20"/>
      <c r="F962" s="20"/>
      <c r="G962" s="20"/>
      <c r="H962" s="20"/>
      <c r="I962" s="20"/>
      <c r="J962" s="20"/>
      <c r="K962" s="20"/>
      <c r="L962" s="20"/>
      <c r="M962" s="20"/>
      <c r="N962" s="20"/>
      <c r="O962" s="20"/>
      <c r="P962" s="20"/>
    </row>
    <row r="963" spans="1:16" x14ac:dyDescent="0.2">
      <c r="A963" s="20"/>
      <c r="B963" s="22"/>
      <c r="C963" s="20"/>
      <c r="D963" s="20"/>
      <c r="E963" s="20"/>
      <c r="F963" s="20"/>
      <c r="G963" s="20"/>
      <c r="H963" s="20"/>
      <c r="I963" s="20"/>
      <c r="J963" s="20"/>
      <c r="K963" s="20"/>
      <c r="L963" s="20"/>
      <c r="M963" s="20"/>
      <c r="N963" s="20"/>
      <c r="O963" s="20"/>
      <c r="P963" s="20"/>
    </row>
    <row r="964" spans="1:16" x14ac:dyDescent="0.2">
      <c r="A964" s="20"/>
      <c r="B964" s="22"/>
      <c r="C964" s="20"/>
      <c r="D964" s="20"/>
      <c r="E964" s="20"/>
      <c r="F964" s="20"/>
      <c r="G964" s="20"/>
      <c r="H964" s="20"/>
      <c r="I964" s="20"/>
      <c r="J964" s="20"/>
      <c r="K964" s="20"/>
      <c r="L964" s="20"/>
      <c r="M964" s="20"/>
      <c r="N964" s="20"/>
      <c r="O964" s="20"/>
      <c r="P964" s="20"/>
    </row>
    <row r="965" spans="1:16" x14ac:dyDescent="0.2">
      <c r="A965" s="20"/>
      <c r="B965" s="22"/>
      <c r="C965" s="20"/>
      <c r="D965" s="20"/>
      <c r="E965" s="20"/>
      <c r="F965" s="20"/>
      <c r="G965" s="20"/>
      <c r="H965" s="20"/>
      <c r="I965" s="20"/>
      <c r="J965" s="20"/>
      <c r="K965" s="20"/>
      <c r="L965" s="20"/>
      <c r="M965" s="20"/>
      <c r="N965" s="20"/>
      <c r="O965" s="20"/>
      <c r="P965" s="20"/>
    </row>
    <row r="966" spans="1:16" x14ac:dyDescent="0.2">
      <c r="A966" s="20"/>
      <c r="B966" s="22"/>
      <c r="C966" s="20"/>
      <c r="D966" s="20"/>
      <c r="E966" s="20"/>
      <c r="F966" s="20"/>
      <c r="G966" s="20"/>
      <c r="H966" s="20"/>
      <c r="I966" s="20"/>
      <c r="J966" s="20"/>
      <c r="K966" s="20"/>
      <c r="L966" s="20"/>
      <c r="M966" s="20"/>
      <c r="N966" s="20"/>
      <c r="O966" s="20"/>
      <c r="P966" s="20"/>
    </row>
    <row r="967" spans="1:16" x14ac:dyDescent="0.2">
      <c r="A967" s="20"/>
      <c r="B967" s="22"/>
      <c r="C967" s="20"/>
      <c r="D967" s="20"/>
      <c r="E967" s="20"/>
      <c r="F967" s="20"/>
      <c r="G967" s="20"/>
      <c r="H967" s="20"/>
      <c r="I967" s="20"/>
      <c r="J967" s="20"/>
      <c r="K967" s="20"/>
      <c r="L967" s="20"/>
      <c r="M967" s="20"/>
      <c r="N967" s="20"/>
      <c r="O967" s="20"/>
      <c r="P967" s="20"/>
    </row>
    <row r="968" spans="1:16" x14ac:dyDescent="0.2">
      <c r="A968" s="20"/>
      <c r="B968" s="22"/>
      <c r="C968" s="20"/>
      <c r="D968" s="20"/>
      <c r="E968" s="20"/>
      <c r="F968" s="20"/>
      <c r="G968" s="20"/>
      <c r="H968" s="20"/>
      <c r="I968" s="20"/>
      <c r="J968" s="20"/>
      <c r="K968" s="20"/>
      <c r="L968" s="20"/>
      <c r="M968" s="20"/>
      <c r="N968" s="20"/>
      <c r="O968" s="20"/>
      <c r="P968" s="20"/>
    </row>
    <row r="969" spans="1:16" x14ac:dyDescent="0.2">
      <c r="A969" s="20"/>
      <c r="B969" s="22"/>
      <c r="C969" s="20"/>
      <c r="D969" s="20"/>
      <c r="E969" s="20"/>
      <c r="F969" s="20"/>
      <c r="G969" s="20"/>
      <c r="H969" s="20"/>
      <c r="I969" s="20"/>
      <c r="J969" s="20"/>
      <c r="K969" s="20"/>
      <c r="L969" s="20"/>
      <c r="M969" s="20"/>
      <c r="N969" s="20"/>
      <c r="O969" s="20"/>
      <c r="P969" s="20"/>
    </row>
    <row r="970" spans="1:16" x14ac:dyDescent="0.2">
      <c r="A970" s="20"/>
      <c r="B970" s="22"/>
      <c r="C970" s="20"/>
      <c r="D970" s="20"/>
      <c r="E970" s="20"/>
      <c r="F970" s="20"/>
      <c r="G970" s="20"/>
      <c r="H970" s="20"/>
      <c r="I970" s="20"/>
      <c r="J970" s="20"/>
      <c r="K970" s="20"/>
      <c r="L970" s="20"/>
      <c r="M970" s="20"/>
      <c r="N970" s="20"/>
      <c r="O970" s="20"/>
      <c r="P970" s="20"/>
    </row>
    <row r="971" spans="1:16" x14ac:dyDescent="0.2">
      <c r="A971" s="20"/>
      <c r="B971" s="22"/>
      <c r="C971" s="20"/>
      <c r="D971" s="20"/>
      <c r="E971" s="20"/>
      <c r="F971" s="20"/>
      <c r="G971" s="20"/>
      <c r="H971" s="20"/>
      <c r="I971" s="20"/>
      <c r="J971" s="20"/>
      <c r="K971" s="20"/>
      <c r="L971" s="20"/>
      <c r="M971" s="20"/>
      <c r="N971" s="20"/>
      <c r="O971" s="20"/>
      <c r="P971" s="20"/>
    </row>
    <row r="972" spans="1:16" x14ac:dyDescent="0.2">
      <c r="A972" s="20"/>
      <c r="B972" s="22"/>
      <c r="C972" s="20"/>
      <c r="D972" s="20"/>
      <c r="E972" s="20"/>
      <c r="F972" s="20"/>
      <c r="G972" s="20"/>
      <c r="H972" s="20"/>
      <c r="I972" s="20"/>
      <c r="J972" s="20"/>
      <c r="K972" s="20"/>
      <c r="L972" s="20"/>
      <c r="M972" s="20"/>
      <c r="N972" s="20"/>
      <c r="O972" s="20"/>
      <c r="P972" s="20"/>
    </row>
    <row r="973" spans="1:16" x14ac:dyDescent="0.2">
      <c r="A973" s="20"/>
      <c r="B973" s="22"/>
      <c r="C973" s="20"/>
      <c r="D973" s="20"/>
      <c r="E973" s="20"/>
      <c r="F973" s="20"/>
      <c r="G973" s="20"/>
      <c r="H973" s="20"/>
      <c r="I973" s="20"/>
      <c r="J973" s="20"/>
      <c r="K973" s="20"/>
      <c r="L973" s="20"/>
      <c r="M973" s="20"/>
      <c r="N973" s="20"/>
      <c r="O973" s="20"/>
      <c r="P973" s="20"/>
    </row>
    <row r="974" spans="1:16" x14ac:dyDescent="0.2">
      <c r="A974" s="20"/>
      <c r="B974" s="22"/>
      <c r="C974" s="20"/>
      <c r="D974" s="20"/>
      <c r="E974" s="20"/>
      <c r="F974" s="20"/>
      <c r="G974" s="20"/>
      <c r="H974" s="20"/>
      <c r="I974" s="20"/>
      <c r="J974" s="20"/>
      <c r="K974" s="20"/>
      <c r="L974" s="20"/>
      <c r="M974" s="20"/>
      <c r="N974" s="20"/>
      <c r="O974" s="20"/>
      <c r="P974" s="20"/>
    </row>
    <row r="975" spans="1:16" x14ac:dyDescent="0.2">
      <c r="A975" s="20"/>
      <c r="B975" s="22"/>
      <c r="C975" s="20"/>
      <c r="D975" s="20"/>
      <c r="E975" s="20"/>
      <c r="F975" s="20"/>
      <c r="G975" s="20"/>
      <c r="H975" s="20"/>
      <c r="I975" s="20"/>
      <c r="J975" s="20"/>
      <c r="K975" s="20"/>
      <c r="L975" s="20"/>
      <c r="M975" s="20"/>
      <c r="N975" s="20"/>
      <c r="O975" s="20"/>
      <c r="P975" s="20"/>
    </row>
    <row r="976" spans="1:16" x14ac:dyDescent="0.2">
      <c r="A976" s="20"/>
      <c r="B976" s="22"/>
      <c r="C976" s="20"/>
      <c r="D976" s="20"/>
      <c r="E976" s="20"/>
      <c r="F976" s="20"/>
      <c r="G976" s="20"/>
      <c r="H976" s="20"/>
      <c r="I976" s="20"/>
      <c r="J976" s="20"/>
      <c r="K976" s="20"/>
      <c r="L976" s="20"/>
      <c r="M976" s="20"/>
      <c r="N976" s="20"/>
      <c r="O976" s="20"/>
      <c r="P976" s="20"/>
    </row>
    <row r="977" spans="1:16" x14ac:dyDescent="0.2">
      <c r="A977" s="20"/>
      <c r="B977" s="22"/>
      <c r="C977" s="20"/>
      <c r="D977" s="20"/>
      <c r="E977" s="20"/>
      <c r="F977" s="20"/>
      <c r="G977" s="20"/>
      <c r="H977" s="20"/>
      <c r="I977" s="20"/>
      <c r="J977" s="20"/>
      <c r="K977" s="20"/>
      <c r="L977" s="20"/>
      <c r="M977" s="20"/>
      <c r="N977" s="20"/>
      <c r="O977" s="20"/>
      <c r="P977" s="20"/>
    </row>
    <row r="978" spans="1:16" x14ac:dyDescent="0.2">
      <c r="A978" s="20"/>
      <c r="B978" s="22"/>
      <c r="C978" s="20"/>
      <c r="D978" s="20"/>
      <c r="E978" s="20"/>
      <c r="F978" s="20"/>
      <c r="G978" s="20"/>
      <c r="H978" s="20"/>
      <c r="I978" s="20"/>
      <c r="J978" s="20"/>
      <c r="K978" s="20"/>
      <c r="L978" s="20"/>
      <c r="M978" s="20"/>
      <c r="N978" s="20"/>
      <c r="O978" s="20"/>
      <c r="P978" s="20"/>
    </row>
    <row r="979" spans="1:16" x14ac:dyDescent="0.2">
      <c r="A979" s="20"/>
      <c r="B979" s="22"/>
      <c r="C979" s="20"/>
      <c r="D979" s="20"/>
      <c r="E979" s="20"/>
      <c r="F979" s="20"/>
      <c r="G979" s="20"/>
      <c r="H979" s="20"/>
      <c r="I979" s="20"/>
      <c r="J979" s="20"/>
      <c r="K979" s="20"/>
      <c r="L979" s="20"/>
      <c r="M979" s="20"/>
      <c r="N979" s="20"/>
      <c r="O979" s="20"/>
      <c r="P979" s="20"/>
    </row>
    <row r="980" spans="1:16" x14ac:dyDescent="0.2">
      <c r="A980" s="20"/>
      <c r="B980" s="22"/>
      <c r="C980" s="20"/>
      <c r="D980" s="20"/>
      <c r="E980" s="20"/>
      <c r="F980" s="20"/>
      <c r="G980" s="20"/>
      <c r="H980" s="20"/>
      <c r="I980" s="20"/>
      <c r="J980" s="20"/>
      <c r="K980" s="20"/>
      <c r="L980" s="20"/>
      <c r="M980" s="20"/>
      <c r="N980" s="20"/>
      <c r="O980" s="20"/>
      <c r="P980" s="20"/>
    </row>
    <row r="981" spans="1:16" x14ac:dyDescent="0.2">
      <c r="A981" s="20"/>
      <c r="B981" s="22"/>
      <c r="C981" s="20"/>
      <c r="D981" s="20"/>
      <c r="E981" s="20"/>
      <c r="F981" s="20"/>
      <c r="G981" s="20"/>
      <c r="H981" s="20"/>
      <c r="I981" s="20"/>
      <c r="J981" s="20"/>
      <c r="K981" s="20"/>
      <c r="L981" s="20"/>
      <c r="M981" s="20"/>
      <c r="N981" s="20"/>
      <c r="O981" s="20"/>
      <c r="P981" s="20"/>
    </row>
    <row r="982" spans="1:16" x14ac:dyDescent="0.2">
      <c r="A982" s="20"/>
      <c r="B982" s="22"/>
      <c r="C982" s="20"/>
      <c r="D982" s="20"/>
      <c r="E982" s="20"/>
      <c r="F982" s="20"/>
      <c r="G982" s="20"/>
      <c r="H982" s="20"/>
      <c r="I982" s="20"/>
      <c r="J982" s="20"/>
      <c r="K982" s="20"/>
      <c r="L982" s="20"/>
      <c r="M982" s="20"/>
      <c r="N982" s="20"/>
      <c r="O982" s="20"/>
      <c r="P982" s="20"/>
    </row>
    <row r="983" spans="1:16" x14ac:dyDescent="0.2">
      <c r="A983" s="20"/>
      <c r="B983" s="22"/>
      <c r="C983" s="20"/>
      <c r="D983" s="20"/>
      <c r="E983" s="20"/>
      <c r="F983" s="20"/>
      <c r="G983" s="20"/>
      <c r="H983" s="20"/>
      <c r="I983" s="20"/>
      <c r="J983" s="20"/>
      <c r="K983" s="20"/>
      <c r="L983" s="20"/>
      <c r="M983" s="20"/>
      <c r="N983" s="20"/>
      <c r="O983" s="20"/>
      <c r="P983" s="20"/>
    </row>
    <row r="984" spans="1:16" x14ac:dyDescent="0.2">
      <c r="A984" s="20"/>
      <c r="B984" s="22"/>
      <c r="C984" s="20"/>
      <c r="D984" s="20"/>
      <c r="E984" s="20"/>
      <c r="F984" s="20"/>
      <c r="G984" s="20"/>
      <c r="H984" s="20"/>
      <c r="I984" s="20"/>
      <c r="J984" s="20"/>
      <c r="K984" s="20"/>
      <c r="L984" s="20"/>
      <c r="M984" s="20"/>
      <c r="N984" s="20"/>
      <c r="O984" s="20"/>
      <c r="P984" s="20"/>
    </row>
    <row r="985" spans="1:16" x14ac:dyDescent="0.2">
      <c r="A985" s="20"/>
      <c r="B985" s="22"/>
      <c r="C985" s="20"/>
      <c r="D985" s="20"/>
      <c r="E985" s="20"/>
      <c r="F985" s="20"/>
      <c r="G985" s="20"/>
      <c r="H985" s="20"/>
      <c r="I985" s="20"/>
      <c r="J985" s="20"/>
      <c r="K985" s="20"/>
      <c r="L985" s="20"/>
      <c r="M985" s="20"/>
      <c r="N985" s="20"/>
      <c r="O985" s="20"/>
      <c r="P985" s="20"/>
    </row>
    <row r="986" spans="1:16" x14ac:dyDescent="0.2">
      <c r="A986" s="20"/>
      <c r="B986" s="22"/>
      <c r="C986" s="20"/>
      <c r="D986" s="20"/>
      <c r="E986" s="20"/>
      <c r="F986" s="20"/>
      <c r="G986" s="20"/>
      <c r="H986" s="20"/>
      <c r="I986" s="20"/>
      <c r="J986" s="20"/>
      <c r="K986" s="20"/>
      <c r="L986" s="20"/>
      <c r="M986" s="20"/>
      <c r="N986" s="20"/>
      <c r="O986" s="20"/>
      <c r="P986" s="20"/>
    </row>
    <row r="987" spans="1:16" x14ac:dyDescent="0.2">
      <c r="A987" s="20"/>
      <c r="B987" s="22"/>
      <c r="C987" s="20"/>
      <c r="D987" s="20"/>
      <c r="E987" s="20"/>
      <c r="F987" s="20"/>
      <c r="G987" s="20"/>
      <c r="H987" s="20"/>
      <c r="I987" s="20"/>
      <c r="J987" s="20"/>
      <c r="K987" s="20"/>
      <c r="L987" s="20"/>
      <c r="M987" s="20"/>
      <c r="N987" s="20"/>
      <c r="O987" s="20"/>
      <c r="P987" s="20"/>
    </row>
    <row r="988" spans="1:16" x14ac:dyDescent="0.2">
      <c r="A988" s="20"/>
      <c r="B988" s="22"/>
      <c r="C988" s="20"/>
      <c r="D988" s="20"/>
      <c r="E988" s="20"/>
      <c r="F988" s="20"/>
      <c r="G988" s="20"/>
      <c r="H988" s="20"/>
      <c r="I988" s="20"/>
      <c r="J988" s="20"/>
      <c r="K988" s="20"/>
      <c r="L988" s="20"/>
      <c r="M988" s="20"/>
      <c r="N988" s="20"/>
      <c r="O988" s="20"/>
      <c r="P988" s="20"/>
    </row>
    <row r="989" spans="1:16" x14ac:dyDescent="0.2">
      <c r="A989" s="20"/>
      <c r="B989" s="22"/>
      <c r="C989" s="20"/>
      <c r="D989" s="20"/>
      <c r="E989" s="20"/>
      <c r="F989" s="20"/>
      <c r="G989" s="20"/>
      <c r="H989" s="20"/>
      <c r="I989" s="20"/>
      <c r="J989" s="20"/>
      <c r="K989" s="20"/>
      <c r="L989" s="20"/>
      <c r="M989" s="20"/>
      <c r="N989" s="20"/>
      <c r="O989" s="20"/>
      <c r="P989" s="20"/>
    </row>
    <row r="990" spans="1:16" x14ac:dyDescent="0.2">
      <c r="A990" s="20"/>
      <c r="B990" s="22"/>
      <c r="C990" s="20"/>
      <c r="D990" s="20"/>
      <c r="E990" s="20"/>
      <c r="F990" s="20"/>
      <c r="G990" s="20"/>
      <c r="H990" s="20"/>
      <c r="I990" s="20"/>
      <c r="J990" s="20"/>
      <c r="K990" s="20"/>
      <c r="L990" s="20"/>
      <c r="M990" s="20"/>
      <c r="N990" s="20"/>
      <c r="O990" s="20"/>
      <c r="P990" s="20"/>
    </row>
    <row r="991" spans="1:16" x14ac:dyDescent="0.2">
      <c r="A991" s="20"/>
      <c r="B991" s="22"/>
      <c r="C991" s="20"/>
      <c r="D991" s="20"/>
      <c r="E991" s="20"/>
      <c r="F991" s="20"/>
      <c r="G991" s="20"/>
      <c r="H991" s="20"/>
      <c r="I991" s="20"/>
      <c r="J991" s="20"/>
      <c r="K991" s="20"/>
      <c r="L991" s="20"/>
      <c r="M991" s="20"/>
      <c r="N991" s="20"/>
      <c r="O991" s="20"/>
      <c r="P991" s="20"/>
    </row>
    <row r="992" spans="1:16" x14ac:dyDescent="0.2">
      <c r="A992" s="20"/>
      <c r="B992" s="22"/>
      <c r="C992" s="20"/>
      <c r="D992" s="20"/>
      <c r="E992" s="20"/>
      <c r="F992" s="20"/>
      <c r="G992" s="20"/>
      <c r="H992" s="20"/>
      <c r="I992" s="20"/>
      <c r="J992" s="20"/>
      <c r="K992" s="20"/>
      <c r="L992" s="20"/>
      <c r="M992" s="20"/>
      <c r="N992" s="20"/>
      <c r="O992" s="20"/>
      <c r="P992" s="20"/>
    </row>
    <row r="993" spans="1:16" x14ac:dyDescent="0.2">
      <c r="A993" s="20"/>
      <c r="B993" s="22"/>
      <c r="C993" s="20"/>
      <c r="D993" s="20"/>
      <c r="E993" s="20"/>
      <c r="F993" s="20"/>
      <c r="G993" s="20"/>
      <c r="H993" s="20"/>
      <c r="I993" s="20"/>
      <c r="J993" s="20"/>
      <c r="K993" s="20"/>
      <c r="L993" s="20"/>
      <c r="M993" s="20"/>
      <c r="N993" s="20"/>
      <c r="O993" s="20"/>
      <c r="P993" s="20"/>
    </row>
    <row r="994" spans="1:16" x14ac:dyDescent="0.2">
      <c r="A994" s="20"/>
      <c r="B994" s="22"/>
      <c r="C994" s="20"/>
      <c r="D994" s="20"/>
      <c r="E994" s="20"/>
      <c r="F994" s="20"/>
      <c r="G994" s="20"/>
      <c r="H994" s="20"/>
      <c r="I994" s="20"/>
      <c r="J994" s="20"/>
      <c r="K994" s="20"/>
      <c r="L994" s="20"/>
      <c r="M994" s="20"/>
      <c r="N994" s="20"/>
      <c r="O994" s="20"/>
      <c r="P994" s="20"/>
    </row>
    <row r="995" spans="1:16" x14ac:dyDescent="0.2">
      <c r="A995" s="20"/>
      <c r="B995" s="22"/>
      <c r="C995" s="20"/>
      <c r="D995" s="20"/>
      <c r="E995" s="20"/>
      <c r="F995" s="20"/>
      <c r="G995" s="20"/>
      <c r="H995" s="20"/>
      <c r="I995" s="20"/>
      <c r="J995" s="20"/>
      <c r="K995" s="20"/>
      <c r="L995" s="20"/>
      <c r="M995" s="20"/>
      <c r="N995" s="20"/>
      <c r="O995" s="20"/>
      <c r="P995" s="20"/>
    </row>
    <row r="996" spans="1:16" x14ac:dyDescent="0.2">
      <c r="A996" s="20"/>
      <c r="B996" s="22"/>
      <c r="C996" s="20"/>
      <c r="D996" s="20"/>
      <c r="E996" s="20"/>
      <c r="F996" s="20"/>
      <c r="G996" s="20"/>
      <c r="H996" s="20"/>
      <c r="I996" s="20"/>
      <c r="J996" s="20"/>
      <c r="K996" s="20"/>
      <c r="L996" s="20"/>
      <c r="M996" s="20"/>
      <c r="N996" s="20"/>
      <c r="O996" s="20"/>
      <c r="P996" s="20"/>
    </row>
    <row r="997" spans="1:16" x14ac:dyDescent="0.2">
      <c r="A997" s="20"/>
      <c r="B997" s="22"/>
      <c r="C997" s="20"/>
      <c r="D997" s="20"/>
      <c r="E997" s="20"/>
      <c r="F997" s="20"/>
      <c r="G997" s="20"/>
      <c r="H997" s="20"/>
      <c r="I997" s="20"/>
      <c r="J997" s="20"/>
      <c r="K997" s="20"/>
      <c r="L997" s="20"/>
      <c r="M997" s="20"/>
      <c r="N997" s="20"/>
      <c r="O997" s="20"/>
      <c r="P997" s="20"/>
    </row>
    <row r="998" spans="1:16" x14ac:dyDescent="0.2">
      <c r="A998" s="20"/>
      <c r="B998" s="22"/>
      <c r="C998" s="20"/>
      <c r="D998" s="20"/>
      <c r="E998" s="20"/>
      <c r="F998" s="20"/>
      <c r="G998" s="20"/>
      <c r="H998" s="20"/>
      <c r="I998" s="20"/>
      <c r="J998" s="20"/>
      <c r="K998" s="20"/>
      <c r="L998" s="20"/>
      <c r="M998" s="20"/>
      <c r="N998" s="20"/>
      <c r="O998" s="20"/>
      <c r="P998" s="20"/>
    </row>
    <row r="999" spans="1:16" x14ac:dyDescent="0.2">
      <c r="A999" s="20"/>
      <c r="B999" s="22"/>
      <c r="C999" s="20"/>
      <c r="D999" s="20"/>
      <c r="E999" s="20"/>
      <c r="F999" s="20"/>
      <c r="G999" s="20"/>
      <c r="H999" s="20"/>
      <c r="I999" s="20"/>
      <c r="J999" s="20"/>
      <c r="K999" s="20"/>
      <c r="L999" s="20"/>
      <c r="M999" s="20"/>
      <c r="N999" s="20"/>
      <c r="O999" s="20"/>
      <c r="P999" s="20"/>
    </row>
    <row r="1000" spans="1:16" x14ac:dyDescent="0.2">
      <c r="A1000" s="20"/>
      <c r="B1000" s="22"/>
      <c r="C1000" s="20"/>
      <c r="D1000" s="20"/>
      <c r="E1000" s="20"/>
      <c r="F1000" s="20"/>
      <c r="G1000" s="20"/>
      <c r="H1000" s="20"/>
      <c r="I1000" s="20"/>
      <c r="J1000" s="20"/>
      <c r="K1000" s="20"/>
      <c r="L1000" s="20"/>
      <c r="M1000" s="20"/>
      <c r="N1000" s="20"/>
      <c r="O1000" s="20"/>
      <c r="P1000" s="20"/>
    </row>
    <row r="1001" spans="1:16" x14ac:dyDescent="0.2">
      <c r="A1001" s="20"/>
      <c r="B1001" s="22"/>
      <c r="C1001" s="20"/>
      <c r="D1001" s="20"/>
      <c r="E1001" s="20"/>
      <c r="F1001" s="20"/>
      <c r="G1001" s="20"/>
      <c r="H1001" s="20"/>
      <c r="I1001" s="20"/>
      <c r="J1001" s="20"/>
      <c r="K1001" s="20"/>
      <c r="L1001" s="20"/>
      <c r="M1001" s="20"/>
      <c r="N1001" s="20"/>
      <c r="O1001" s="20"/>
      <c r="P1001" s="20"/>
    </row>
    <row r="1002" spans="1:16" x14ac:dyDescent="0.2">
      <c r="A1002" s="20"/>
      <c r="B1002" s="22"/>
      <c r="C1002" s="20"/>
      <c r="D1002" s="20"/>
      <c r="E1002" s="20"/>
      <c r="F1002" s="20"/>
      <c r="G1002" s="20"/>
      <c r="H1002" s="20"/>
      <c r="I1002" s="20"/>
      <c r="J1002" s="20"/>
      <c r="K1002" s="20"/>
      <c r="L1002" s="20"/>
      <c r="M1002" s="20"/>
      <c r="N1002" s="20"/>
      <c r="O1002" s="20"/>
      <c r="P1002" s="20"/>
    </row>
    <row r="1003" spans="1:16" x14ac:dyDescent="0.2">
      <c r="A1003" s="20"/>
      <c r="B1003" s="22"/>
      <c r="C1003" s="20"/>
      <c r="D1003" s="20"/>
      <c r="E1003" s="20"/>
      <c r="F1003" s="20"/>
      <c r="G1003" s="20"/>
      <c r="H1003" s="20"/>
      <c r="I1003" s="20"/>
      <c r="J1003" s="20"/>
      <c r="K1003" s="20"/>
      <c r="L1003" s="20"/>
      <c r="M1003" s="20"/>
      <c r="N1003" s="20"/>
      <c r="O1003" s="20"/>
      <c r="P1003" s="20"/>
    </row>
    <row r="1004" spans="1:16" x14ac:dyDescent="0.2">
      <c r="A1004" s="20"/>
      <c r="B1004" s="22"/>
      <c r="C1004" s="20"/>
      <c r="D1004" s="20"/>
      <c r="E1004" s="20"/>
      <c r="F1004" s="20"/>
      <c r="G1004" s="20"/>
      <c r="H1004" s="20"/>
      <c r="I1004" s="20"/>
      <c r="J1004" s="20"/>
      <c r="K1004" s="20"/>
      <c r="L1004" s="20"/>
      <c r="M1004" s="20"/>
      <c r="N1004" s="20"/>
      <c r="O1004" s="20"/>
      <c r="P1004" s="20"/>
    </row>
    <row r="1005" spans="1:16" x14ac:dyDescent="0.2">
      <c r="A1005" s="20"/>
      <c r="B1005" s="22"/>
      <c r="C1005" s="20"/>
      <c r="D1005" s="20"/>
      <c r="E1005" s="20"/>
      <c r="F1005" s="20"/>
      <c r="G1005" s="20"/>
      <c r="H1005" s="20"/>
      <c r="I1005" s="20"/>
      <c r="J1005" s="20"/>
      <c r="K1005" s="20"/>
      <c r="L1005" s="20"/>
      <c r="M1005" s="20"/>
      <c r="N1005" s="20"/>
      <c r="O1005" s="20"/>
      <c r="P1005" s="20"/>
    </row>
    <row r="1006" spans="1:16" x14ac:dyDescent="0.2">
      <c r="A1006" s="20"/>
      <c r="B1006" s="22"/>
      <c r="C1006" s="20"/>
      <c r="D1006" s="20"/>
      <c r="E1006" s="20"/>
      <c r="F1006" s="20"/>
      <c r="G1006" s="20"/>
      <c r="H1006" s="20"/>
      <c r="I1006" s="20"/>
      <c r="J1006" s="20"/>
      <c r="K1006" s="20"/>
      <c r="L1006" s="20"/>
      <c r="M1006" s="20"/>
      <c r="N1006" s="20"/>
      <c r="O1006" s="20"/>
      <c r="P1006" s="20"/>
    </row>
    <row r="1007" spans="1:16" x14ac:dyDescent="0.2">
      <c r="A1007" s="20"/>
      <c r="B1007" s="22"/>
      <c r="C1007" s="20"/>
      <c r="D1007" s="20"/>
      <c r="E1007" s="20"/>
      <c r="F1007" s="20"/>
      <c r="G1007" s="20"/>
      <c r="H1007" s="20"/>
      <c r="I1007" s="20"/>
      <c r="J1007" s="20"/>
      <c r="K1007" s="20"/>
      <c r="L1007" s="20"/>
      <c r="M1007" s="20"/>
      <c r="N1007" s="20"/>
      <c r="O1007" s="20"/>
      <c r="P1007" s="20"/>
    </row>
    <row r="1008" spans="1:16" x14ac:dyDescent="0.2">
      <c r="A1008" s="20"/>
      <c r="B1008" s="22"/>
      <c r="C1008" s="20"/>
      <c r="D1008" s="20"/>
      <c r="E1008" s="20"/>
      <c r="F1008" s="20"/>
      <c r="G1008" s="20"/>
      <c r="H1008" s="20"/>
      <c r="I1008" s="20"/>
      <c r="J1008" s="20"/>
      <c r="K1008" s="20"/>
      <c r="L1008" s="20"/>
      <c r="M1008" s="20"/>
      <c r="N1008" s="20"/>
      <c r="O1008" s="20"/>
      <c r="P1008" s="20"/>
    </row>
    <row r="1009" spans="1:16" x14ac:dyDescent="0.2">
      <c r="A1009" s="20"/>
      <c r="B1009" s="22"/>
      <c r="C1009" s="20"/>
      <c r="D1009" s="20"/>
      <c r="E1009" s="20"/>
      <c r="F1009" s="20"/>
      <c r="G1009" s="20"/>
      <c r="H1009" s="20"/>
      <c r="I1009" s="20"/>
      <c r="J1009" s="20"/>
      <c r="K1009" s="20"/>
      <c r="L1009" s="20"/>
      <c r="M1009" s="20"/>
      <c r="N1009" s="20"/>
      <c r="O1009" s="20"/>
      <c r="P1009" s="20"/>
    </row>
    <row r="1010" spans="1:16" x14ac:dyDescent="0.2">
      <c r="A1010" s="20"/>
      <c r="B1010" s="22"/>
      <c r="C1010" s="20"/>
      <c r="D1010" s="20"/>
      <c r="E1010" s="20"/>
      <c r="F1010" s="20"/>
      <c r="G1010" s="20"/>
      <c r="H1010" s="20"/>
      <c r="I1010" s="20"/>
      <c r="J1010" s="20"/>
      <c r="K1010" s="20"/>
      <c r="L1010" s="20"/>
      <c r="M1010" s="20"/>
      <c r="N1010" s="20"/>
      <c r="O1010" s="20"/>
      <c r="P1010" s="20"/>
    </row>
    <row r="1011" spans="1:16" x14ac:dyDescent="0.2">
      <c r="A1011" s="20"/>
      <c r="B1011" s="22"/>
      <c r="C1011" s="20"/>
      <c r="D1011" s="20"/>
      <c r="E1011" s="20"/>
      <c r="F1011" s="20"/>
      <c r="G1011" s="20"/>
      <c r="H1011" s="20"/>
      <c r="I1011" s="20"/>
      <c r="J1011" s="20"/>
      <c r="K1011" s="20"/>
      <c r="L1011" s="20"/>
      <c r="M1011" s="20"/>
      <c r="N1011" s="20"/>
      <c r="O1011" s="20"/>
      <c r="P1011" s="20"/>
    </row>
    <row r="1012" spans="1:16" x14ac:dyDescent="0.2">
      <c r="A1012" s="20"/>
      <c r="B1012" s="22"/>
      <c r="C1012" s="20"/>
      <c r="D1012" s="20"/>
      <c r="E1012" s="20"/>
      <c r="F1012" s="20"/>
      <c r="G1012" s="20"/>
      <c r="H1012" s="20"/>
      <c r="I1012" s="20"/>
      <c r="J1012" s="20"/>
      <c r="K1012" s="20"/>
      <c r="L1012" s="20"/>
      <c r="M1012" s="20"/>
      <c r="N1012" s="20"/>
      <c r="O1012" s="20"/>
      <c r="P1012" s="20"/>
    </row>
    <row r="1013" spans="1:16" x14ac:dyDescent="0.2">
      <c r="A1013" s="20"/>
      <c r="B1013" s="22"/>
      <c r="C1013" s="20"/>
      <c r="D1013" s="20"/>
      <c r="E1013" s="20"/>
      <c r="F1013" s="20"/>
      <c r="G1013" s="20"/>
      <c r="H1013" s="20"/>
      <c r="I1013" s="20"/>
      <c r="J1013" s="20"/>
      <c r="K1013" s="20"/>
      <c r="L1013" s="20"/>
      <c r="M1013" s="20"/>
      <c r="N1013" s="20"/>
      <c r="O1013" s="20"/>
      <c r="P1013" s="20"/>
    </row>
    <row r="1014" spans="1:16" x14ac:dyDescent="0.2">
      <c r="A1014" s="20"/>
      <c r="B1014" s="22"/>
      <c r="C1014" s="20"/>
      <c r="D1014" s="20"/>
      <c r="E1014" s="20"/>
      <c r="F1014" s="20"/>
      <c r="G1014" s="20"/>
      <c r="H1014" s="20"/>
      <c r="I1014" s="20"/>
      <c r="J1014" s="20"/>
      <c r="K1014" s="20"/>
      <c r="L1014" s="20"/>
      <c r="M1014" s="20"/>
      <c r="N1014" s="20"/>
      <c r="O1014" s="20"/>
      <c r="P1014" s="20"/>
    </row>
    <row r="1015" spans="1:16" x14ac:dyDescent="0.2">
      <c r="A1015" s="20"/>
      <c r="B1015" s="22"/>
      <c r="C1015" s="20"/>
      <c r="D1015" s="20"/>
      <c r="E1015" s="20"/>
      <c r="F1015" s="20"/>
      <c r="G1015" s="20"/>
      <c r="H1015" s="20"/>
      <c r="I1015" s="20"/>
      <c r="J1015" s="20"/>
      <c r="K1015" s="20"/>
      <c r="L1015" s="20"/>
      <c r="M1015" s="20"/>
      <c r="N1015" s="20"/>
      <c r="O1015" s="20"/>
      <c r="P1015" s="20"/>
    </row>
    <row r="1016" spans="1:16" x14ac:dyDescent="0.2">
      <c r="A1016" s="20"/>
      <c r="B1016" s="22"/>
      <c r="C1016" s="20"/>
      <c r="D1016" s="20"/>
      <c r="E1016" s="20"/>
      <c r="F1016" s="20"/>
      <c r="G1016" s="20"/>
      <c r="H1016" s="20"/>
      <c r="I1016" s="20"/>
      <c r="J1016" s="20"/>
      <c r="K1016" s="20"/>
      <c r="L1016" s="20"/>
      <c r="M1016" s="20"/>
      <c r="N1016" s="20"/>
      <c r="O1016" s="20"/>
      <c r="P1016" s="20"/>
    </row>
    <row r="1017" spans="1:16" x14ac:dyDescent="0.2">
      <c r="A1017" s="20"/>
      <c r="B1017" s="22"/>
      <c r="C1017" s="20"/>
      <c r="D1017" s="20"/>
      <c r="E1017" s="20"/>
      <c r="F1017" s="20"/>
      <c r="G1017" s="20"/>
      <c r="H1017" s="20"/>
      <c r="I1017" s="20"/>
      <c r="J1017" s="20"/>
      <c r="K1017" s="20"/>
      <c r="L1017" s="20"/>
      <c r="M1017" s="20"/>
      <c r="N1017" s="20"/>
      <c r="O1017" s="20"/>
      <c r="P1017" s="20"/>
    </row>
    <row r="1018" spans="1:16" x14ac:dyDescent="0.2">
      <c r="A1018" s="20"/>
      <c r="B1018" s="22"/>
      <c r="C1018" s="20"/>
      <c r="D1018" s="20"/>
      <c r="E1018" s="20"/>
      <c r="F1018" s="20"/>
      <c r="G1018" s="20"/>
      <c r="H1018" s="20"/>
      <c r="I1018" s="20"/>
      <c r="J1018" s="20"/>
      <c r="K1018" s="20"/>
      <c r="L1018" s="20"/>
      <c r="M1018" s="20"/>
      <c r="N1018" s="20"/>
      <c r="O1018" s="20"/>
      <c r="P1018" s="20"/>
    </row>
    <row r="1019" spans="1:16" x14ac:dyDescent="0.2">
      <c r="A1019" s="20"/>
      <c r="B1019" s="22"/>
      <c r="C1019" s="20"/>
      <c r="D1019" s="20"/>
      <c r="E1019" s="20"/>
      <c r="F1019" s="20"/>
      <c r="G1019" s="20"/>
      <c r="H1019" s="20"/>
      <c r="I1019" s="20"/>
      <c r="J1019" s="20"/>
      <c r="K1019" s="20"/>
      <c r="L1019" s="20"/>
      <c r="M1019" s="20"/>
      <c r="N1019" s="20"/>
      <c r="O1019" s="20"/>
      <c r="P1019" s="20"/>
    </row>
    <row r="1020" spans="1:16" x14ac:dyDescent="0.2">
      <c r="A1020" s="20"/>
      <c r="B1020" s="22"/>
      <c r="C1020" s="20"/>
      <c r="D1020" s="20"/>
      <c r="E1020" s="20"/>
      <c r="F1020" s="20"/>
      <c r="G1020" s="20"/>
      <c r="H1020" s="20"/>
      <c r="I1020" s="20"/>
      <c r="J1020" s="20"/>
      <c r="K1020" s="20"/>
      <c r="L1020" s="20"/>
      <c r="M1020" s="20"/>
      <c r="N1020" s="20"/>
      <c r="O1020" s="20"/>
      <c r="P1020" s="20"/>
    </row>
    <row r="1021" spans="1:16" x14ac:dyDescent="0.2">
      <c r="A1021" s="20"/>
      <c r="B1021" s="22"/>
      <c r="C1021" s="20"/>
      <c r="D1021" s="20"/>
      <c r="E1021" s="20"/>
      <c r="F1021" s="20"/>
      <c r="G1021" s="20"/>
      <c r="H1021" s="20"/>
      <c r="I1021" s="20"/>
      <c r="J1021" s="20"/>
      <c r="K1021" s="20"/>
      <c r="L1021" s="20"/>
      <c r="M1021" s="20"/>
      <c r="N1021" s="20"/>
      <c r="O1021" s="20"/>
      <c r="P1021" s="20"/>
    </row>
    <row r="1022" spans="1:16" x14ac:dyDescent="0.2">
      <c r="A1022" s="20"/>
      <c r="B1022" s="22"/>
      <c r="C1022" s="20"/>
      <c r="D1022" s="20"/>
      <c r="E1022" s="20"/>
      <c r="F1022" s="20"/>
      <c r="G1022" s="20"/>
      <c r="H1022" s="20"/>
      <c r="I1022" s="20"/>
      <c r="J1022" s="20"/>
      <c r="K1022" s="20"/>
      <c r="L1022" s="20"/>
      <c r="M1022" s="20"/>
      <c r="N1022" s="20"/>
      <c r="O1022" s="20"/>
      <c r="P1022" s="20"/>
    </row>
    <row r="1023" spans="1:16" x14ac:dyDescent="0.2">
      <c r="A1023" s="20"/>
      <c r="B1023" s="22"/>
      <c r="C1023" s="20"/>
      <c r="D1023" s="20"/>
      <c r="E1023" s="20"/>
      <c r="F1023" s="20"/>
      <c r="G1023" s="20"/>
      <c r="H1023" s="20"/>
      <c r="I1023" s="20"/>
      <c r="J1023" s="20"/>
      <c r="K1023" s="20"/>
      <c r="L1023" s="20"/>
      <c r="M1023" s="20"/>
      <c r="N1023" s="20"/>
      <c r="O1023" s="20"/>
      <c r="P1023" s="20"/>
    </row>
    <row r="1024" spans="1:16" x14ac:dyDescent="0.2">
      <c r="A1024" s="20"/>
      <c r="B1024" s="22"/>
      <c r="C1024" s="20"/>
      <c r="D1024" s="20"/>
      <c r="E1024" s="20"/>
      <c r="F1024" s="20"/>
      <c r="G1024" s="20"/>
      <c r="H1024" s="20"/>
      <c r="I1024" s="20"/>
      <c r="J1024" s="20"/>
      <c r="K1024" s="20"/>
      <c r="L1024" s="20"/>
      <c r="M1024" s="20"/>
      <c r="N1024" s="20"/>
      <c r="O1024" s="20"/>
      <c r="P1024" s="20"/>
    </row>
    <row r="1025" spans="1:16" x14ac:dyDescent="0.2">
      <c r="A1025" s="20"/>
      <c r="B1025" s="22"/>
      <c r="C1025" s="20"/>
      <c r="D1025" s="20"/>
      <c r="E1025" s="20"/>
      <c r="F1025" s="20"/>
      <c r="G1025" s="20"/>
      <c r="H1025" s="20"/>
      <c r="I1025" s="20"/>
      <c r="J1025" s="20"/>
      <c r="K1025" s="20"/>
      <c r="L1025" s="20"/>
      <c r="M1025" s="20"/>
      <c r="N1025" s="20"/>
      <c r="O1025" s="20"/>
      <c r="P1025" s="20"/>
    </row>
    <row r="1026" spans="1:16" x14ac:dyDescent="0.2">
      <c r="A1026" s="20"/>
      <c r="B1026" s="22"/>
      <c r="C1026" s="20"/>
      <c r="D1026" s="20"/>
      <c r="E1026" s="20"/>
      <c r="F1026" s="20"/>
      <c r="G1026" s="20"/>
      <c r="H1026" s="20"/>
      <c r="I1026" s="20"/>
      <c r="J1026" s="20"/>
      <c r="K1026" s="20"/>
      <c r="L1026" s="20"/>
      <c r="M1026" s="20"/>
      <c r="N1026" s="20"/>
      <c r="O1026" s="20"/>
      <c r="P1026" s="20"/>
    </row>
    <row r="1027" spans="1:16" x14ac:dyDescent="0.2">
      <c r="A1027" s="20"/>
      <c r="B1027" s="22"/>
      <c r="C1027" s="20"/>
      <c r="D1027" s="20"/>
      <c r="E1027" s="20"/>
      <c r="F1027" s="20"/>
      <c r="G1027" s="20"/>
      <c r="H1027" s="20"/>
      <c r="I1027" s="20"/>
      <c r="J1027" s="20"/>
      <c r="K1027" s="20"/>
      <c r="L1027" s="20"/>
      <c r="M1027" s="20"/>
      <c r="N1027" s="20"/>
      <c r="O1027" s="20"/>
      <c r="P1027" s="20"/>
    </row>
    <row r="1028" spans="1:16" x14ac:dyDescent="0.2">
      <c r="A1028" s="20"/>
      <c r="B1028" s="22"/>
      <c r="C1028" s="20"/>
      <c r="D1028" s="20"/>
      <c r="E1028" s="20"/>
      <c r="F1028" s="20"/>
      <c r="G1028" s="20"/>
      <c r="H1028" s="20"/>
      <c r="I1028" s="20"/>
      <c r="J1028" s="20"/>
      <c r="K1028" s="20"/>
      <c r="L1028" s="20"/>
      <c r="M1028" s="20"/>
      <c r="N1028" s="20"/>
      <c r="O1028" s="20"/>
      <c r="P1028" s="20"/>
    </row>
    <row r="1029" spans="1:16" x14ac:dyDescent="0.2">
      <c r="A1029" s="20"/>
      <c r="B1029" s="22"/>
      <c r="C1029" s="20"/>
      <c r="D1029" s="20"/>
      <c r="E1029" s="20"/>
      <c r="F1029" s="20"/>
      <c r="G1029" s="20"/>
      <c r="H1029" s="20"/>
      <c r="I1029" s="20"/>
      <c r="J1029" s="20"/>
      <c r="K1029" s="20"/>
      <c r="L1029" s="20"/>
      <c r="M1029" s="20"/>
      <c r="N1029" s="20"/>
      <c r="O1029" s="20"/>
      <c r="P1029" s="20"/>
    </row>
    <row r="1030" spans="1:16" x14ac:dyDescent="0.2">
      <c r="A1030" s="20"/>
      <c r="B1030" s="22"/>
      <c r="C1030" s="20"/>
      <c r="D1030" s="20"/>
      <c r="E1030" s="20"/>
      <c r="F1030" s="20"/>
      <c r="G1030" s="20"/>
      <c r="H1030" s="20"/>
      <c r="I1030" s="20"/>
      <c r="J1030" s="20"/>
      <c r="K1030" s="20"/>
      <c r="L1030" s="20"/>
      <c r="M1030" s="20"/>
      <c r="N1030" s="20"/>
      <c r="O1030" s="20"/>
      <c r="P1030" s="20"/>
    </row>
    <row r="1031" spans="1:16" x14ac:dyDescent="0.2">
      <c r="A1031" s="20"/>
      <c r="B1031" s="22"/>
      <c r="C1031" s="20"/>
      <c r="D1031" s="20"/>
      <c r="E1031" s="20"/>
      <c r="F1031" s="20"/>
      <c r="G1031" s="20"/>
      <c r="H1031" s="20"/>
      <c r="I1031" s="20"/>
      <c r="J1031" s="20"/>
      <c r="K1031" s="20"/>
      <c r="L1031" s="20"/>
      <c r="M1031" s="20"/>
      <c r="N1031" s="20"/>
      <c r="O1031" s="20"/>
      <c r="P1031" s="20"/>
    </row>
    <row r="1032" spans="1:16" x14ac:dyDescent="0.2">
      <c r="A1032" s="20"/>
      <c r="B1032" s="22"/>
      <c r="C1032" s="20"/>
      <c r="D1032" s="20"/>
      <c r="E1032" s="20"/>
      <c r="F1032" s="20"/>
      <c r="G1032" s="20"/>
      <c r="H1032" s="20"/>
      <c r="I1032" s="20"/>
      <c r="J1032" s="20"/>
      <c r="K1032" s="20"/>
      <c r="L1032" s="20"/>
      <c r="M1032" s="20"/>
      <c r="N1032" s="20"/>
      <c r="O1032" s="20"/>
      <c r="P1032" s="20"/>
    </row>
    <row r="1033" spans="1:16" x14ac:dyDescent="0.2">
      <c r="A1033" s="20"/>
      <c r="B1033" s="22"/>
      <c r="C1033" s="20"/>
      <c r="D1033" s="20"/>
      <c r="E1033" s="20"/>
      <c r="F1033" s="20"/>
      <c r="G1033" s="20"/>
      <c r="H1033" s="20"/>
      <c r="I1033" s="20"/>
      <c r="J1033" s="20"/>
      <c r="K1033" s="20"/>
      <c r="L1033" s="20"/>
      <c r="M1033" s="20"/>
      <c r="N1033" s="20"/>
      <c r="O1033" s="20"/>
      <c r="P1033" s="20"/>
    </row>
    <row r="1034" spans="1:16" x14ac:dyDescent="0.2">
      <c r="A1034" s="20"/>
      <c r="B1034" s="22"/>
      <c r="C1034" s="20"/>
      <c r="D1034" s="20"/>
      <c r="E1034" s="20"/>
      <c r="F1034" s="20"/>
      <c r="G1034" s="20"/>
      <c r="H1034" s="20"/>
      <c r="I1034" s="20"/>
      <c r="J1034" s="20"/>
      <c r="K1034" s="20"/>
      <c r="L1034" s="20"/>
      <c r="M1034" s="20"/>
      <c r="N1034" s="20"/>
      <c r="O1034" s="20"/>
      <c r="P1034" s="20"/>
    </row>
    <row r="1035" spans="1:16" x14ac:dyDescent="0.2">
      <c r="A1035" s="20"/>
      <c r="B1035" s="22"/>
      <c r="C1035" s="20"/>
      <c r="D1035" s="20"/>
      <c r="E1035" s="20"/>
      <c r="F1035" s="20"/>
      <c r="G1035" s="20"/>
      <c r="H1035" s="20"/>
      <c r="I1035" s="20"/>
      <c r="J1035" s="20"/>
      <c r="K1035" s="20"/>
      <c r="L1035" s="20"/>
      <c r="M1035" s="20"/>
      <c r="N1035" s="20"/>
      <c r="O1035" s="20"/>
      <c r="P1035" s="20"/>
    </row>
    <row r="1036" spans="1:16" x14ac:dyDescent="0.2">
      <c r="A1036" s="20"/>
      <c r="B1036" s="22"/>
      <c r="C1036" s="20"/>
      <c r="D1036" s="20"/>
      <c r="E1036" s="20"/>
      <c r="F1036" s="20"/>
      <c r="G1036" s="20"/>
      <c r="H1036" s="20"/>
      <c r="I1036" s="20"/>
      <c r="J1036" s="20"/>
      <c r="K1036" s="20"/>
      <c r="L1036" s="20"/>
      <c r="M1036" s="20"/>
      <c r="N1036" s="20"/>
      <c r="O1036" s="20"/>
      <c r="P1036" s="20"/>
    </row>
    <row r="1037" spans="1:16" x14ac:dyDescent="0.2">
      <c r="A1037" s="20"/>
      <c r="B1037" s="22"/>
      <c r="C1037" s="20"/>
      <c r="D1037" s="20"/>
      <c r="E1037" s="20"/>
      <c r="F1037" s="20"/>
      <c r="G1037" s="20"/>
      <c r="H1037" s="20"/>
      <c r="I1037" s="20"/>
      <c r="J1037" s="20"/>
      <c r="K1037" s="20"/>
      <c r="L1037" s="20"/>
      <c r="M1037" s="20"/>
      <c r="N1037" s="20"/>
      <c r="O1037" s="20"/>
      <c r="P1037" s="20"/>
    </row>
    <row r="1038" spans="1:16" x14ac:dyDescent="0.2">
      <c r="A1038" s="20"/>
      <c r="B1038" s="22"/>
      <c r="C1038" s="20"/>
      <c r="D1038" s="20"/>
      <c r="E1038" s="20"/>
      <c r="F1038" s="20"/>
      <c r="G1038" s="20"/>
      <c r="H1038" s="20"/>
      <c r="I1038" s="20"/>
      <c r="J1038" s="20"/>
      <c r="K1038" s="20"/>
      <c r="L1038" s="20"/>
      <c r="M1038" s="20"/>
      <c r="N1038" s="20"/>
      <c r="O1038" s="20"/>
      <c r="P1038" s="20"/>
    </row>
    <row r="1039" spans="1:16" x14ac:dyDescent="0.2">
      <c r="A1039" s="20"/>
      <c r="B1039" s="22"/>
      <c r="C1039" s="20"/>
      <c r="D1039" s="20"/>
      <c r="E1039" s="20"/>
      <c r="F1039" s="20"/>
      <c r="G1039" s="20"/>
      <c r="H1039" s="20"/>
      <c r="I1039" s="20"/>
      <c r="J1039" s="20"/>
      <c r="K1039" s="20"/>
      <c r="L1039" s="20"/>
      <c r="M1039" s="20"/>
      <c r="N1039" s="20"/>
      <c r="O1039" s="20"/>
      <c r="P1039" s="20"/>
    </row>
    <row r="1040" spans="1:16" x14ac:dyDescent="0.2">
      <c r="A1040" s="20"/>
      <c r="B1040" s="22"/>
      <c r="C1040" s="20"/>
      <c r="D1040" s="20"/>
      <c r="E1040" s="20"/>
      <c r="F1040" s="20"/>
      <c r="G1040" s="20"/>
      <c r="H1040" s="20"/>
      <c r="I1040" s="20"/>
      <c r="J1040" s="20"/>
      <c r="K1040" s="20"/>
      <c r="L1040" s="20"/>
      <c r="M1040" s="20"/>
      <c r="N1040" s="20"/>
      <c r="O1040" s="20"/>
      <c r="P1040" s="20"/>
    </row>
    <row r="1041" spans="1:16" x14ac:dyDescent="0.2">
      <c r="A1041" s="20"/>
      <c r="B1041" s="22"/>
      <c r="C1041" s="20"/>
      <c r="D1041" s="20"/>
      <c r="E1041" s="20"/>
      <c r="F1041" s="20"/>
      <c r="G1041" s="20"/>
      <c r="H1041" s="20"/>
      <c r="I1041" s="20"/>
      <c r="J1041" s="20"/>
      <c r="K1041" s="20"/>
      <c r="L1041" s="20"/>
      <c r="M1041" s="20"/>
      <c r="N1041" s="20"/>
      <c r="O1041" s="20"/>
      <c r="P1041" s="20"/>
    </row>
    <row r="1042" spans="1:16" x14ac:dyDescent="0.2">
      <c r="A1042" s="20"/>
      <c r="B1042" s="22"/>
      <c r="C1042" s="20"/>
      <c r="D1042" s="20"/>
      <c r="E1042" s="20"/>
      <c r="F1042" s="20"/>
      <c r="G1042" s="20"/>
      <c r="H1042" s="20"/>
      <c r="I1042" s="20"/>
      <c r="J1042" s="20"/>
      <c r="K1042" s="20"/>
      <c r="L1042" s="20"/>
      <c r="M1042" s="20"/>
      <c r="N1042" s="20"/>
      <c r="O1042" s="20"/>
      <c r="P1042" s="20"/>
    </row>
    <row r="1043" spans="1:16" x14ac:dyDescent="0.2">
      <c r="A1043" s="20"/>
      <c r="B1043" s="22"/>
      <c r="C1043" s="20"/>
      <c r="D1043" s="20"/>
      <c r="E1043" s="20"/>
      <c r="F1043" s="20"/>
      <c r="G1043" s="20"/>
      <c r="H1043" s="20"/>
      <c r="I1043" s="20"/>
      <c r="J1043" s="20"/>
      <c r="K1043" s="20"/>
      <c r="L1043" s="20"/>
      <c r="M1043" s="20"/>
      <c r="N1043" s="20"/>
      <c r="O1043" s="20"/>
      <c r="P1043" s="20"/>
    </row>
    <row r="1044" spans="1:16" x14ac:dyDescent="0.2">
      <c r="A1044" s="20"/>
      <c r="B1044" s="22"/>
      <c r="C1044" s="20"/>
      <c r="D1044" s="20"/>
      <c r="E1044" s="20"/>
      <c r="F1044" s="20"/>
      <c r="G1044" s="20"/>
      <c r="H1044" s="20"/>
      <c r="I1044" s="20"/>
      <c r="J1044" s="20"/>
      <c r="K1044" s="20"/>
      <c r="L1044" s="20"/>
      <c r="M1044" s="20"/>
      <c r="N1044" s="20"/>
      <c r="O1044" s="20"/>
      <c r="P1044" s="20"/>
    </row>
    <row r="1045" spans="1:16" x14ac:dyDescent="0.2">
      <c r="A1045" s="20"/>
      <c r="B1045" s="22"/>
      <c r="C1045" s="20"/>
      <c r="D1045" s="20"/>
      <c r="E1045" s="20"/>
      <c r="F1045" s="20"/>
      <c r="G1045" s="20"/>
      <c r="H1045" s="20"/>
      <c r="I1045" s="20"/>
      <c r="J1045" s="20"/>
      <c r="K1045" s="20"/>
      <c r="L1045" s="20"/>
      <c r="M1045" s="20"/>
      <c r="N1045" s="20"/>
      <c r="O1045" s="20"/>
      <c r="P1045" s="20"/>
    </row>
    <row r="1046" spans="1:16" x14ac:dyDescent="0.2">
      <c r="A1046" s="20"/>
      <c r="B1046" s="22"/>
      <c r="C1046" s="20"/>
      <c r="D1046" s="20"/>
      <c r="E1046" s="20"/>
      <c r="F1046" s="20"/>
      <c r="G1046" s="20"/>
      <c r="H1046" s="20"/>
      <c r="I1046" s="20"/>
      <c r="J1046" s="20"/>
      <c r="K1046" s="20"/>
      <c r="L1046" s="20"/>
      <c r="M1046" s="20"/>
      <c r="N1046" s="20"/>
      <c r="O1046" s="20"/>
      <c r="P1046" s="20"/>
    </row>
    <row r="1047" spans="1:16" x14ac:dyDescent="0.2">
      <c r="A1047" s="20"/>
      <c r="B1047" s="22"/>
      <c r="C1047" s="20"/>
      <c r="D1047" s="20"/>
      <c r="E1047" s="20"/>
      <c r="F1047" s="20"/>
      <c r="G1047" s="20"/>
      <c r="H1047" s="20"/>
      <c r="I1047" s="20"/>
      <c r="J1047" s="20"/>
      <c r="K1047" s="20"/>
      <c r="L1047" s="20"/>
      <c r="M1047" s="20"/>
      <c r="N1047" s="20"/>
      <c r="O1047" s="20"/>
      <c r="P1047" s="20"/>
    </row>
    <row r="1048" spans="1:16" x14ac:dyDescent="0.2">
      <c r="A1048" s="20"/>
      <c r="B1048" s="22"/>
      <c r="C1048" s="20"/>
      <c r="D1048" s="20"/>
      <c r="E1048" s="20"/>
      <c r="F1048" s="20"/>
      <c r="G1048" s="20"/>
      <c r="H1048" s="20"/>
      <c r="I1048" s="20"/>
      <c r="J1048" s="20"/>
      <c r="K1048" s="20"/>
      <c r="L1048" s="20"/>
      <c r="M1048" s="20"/>
      <c r="N1048" s="20"/>
      <c r="O1048" s="20"/>
      <c r="P1048" s="20"/>
    </row>
    <row r="1049" spans="1:16" x14ac:dyDescent="0.2">
      <c r="A1049" s="20"/>
      <c r="B1049" s="22"/>
      <c r="C1049" s="20"/>
      <c r="D1049" s="20"/>
      <c r="E1049" s="20"/>
      <c r="F1049" s="20"/>
      <c r="G1049" s="20"/>
      <c r="H1049" s="20"/>
      <c r="I1049" s="20"/>
      <c r="J1049" s="20"/>
      <c r="K1049" s="20"/>
      <c r="L1049" s="20"/>
      <c r="M1049" s="20"/>
      <c r="N1049" s="20"/>
      <c r="O1049" s="20"/>
      <c r="P1049" s="20"/>
    </row>
    <row r="1050" spans="1:16" x14ac:dyDescent="0.2">
      <c r="A1050" s="20"/>
      <c r="B1050" s="22"/>
      <c r="C1050" s="20"/>
      <c r="D1050" s="20"/>
      <c r="E1050" s="20"/>
      <c r="F1050" s="20"/>
      <c r="G1050" s="20"/>
      <c r="H1050" s="20"/>
      <c r="I1050" s="20"/>
      <c r="J1050" s="20"/>
      <c r="K1050" s="20"/>
      <c r="L1050" s="20"/>
      <c r="M1050" s="20"/>
      <c r="N1050" s="20"/>
      <c r="O1050" s="20"/>
      <c r="P1050" s="20"/>
    </row>
    <row r="1051" spans="1:16" x14ac:dyDescent="0.2">
      <c r="A1051" s="20"/>
      <c r="B1051" s="22"/>
      <c r="C1051" s="20"/>
      <c r="D1051" s="20"/>
      <c r="E1051" s="20"/>
      <c r="F1051" s="20"/>
      <c r="G1051" s="20"/>
      <c r="H1051" s="20"/>
      <c r="I1051" s="20"/>
      <c r="J1051" s="20"/>
      <c r="K1051" s="20"/>
      <c r="L1051" s="20"/>
      <c r="M1051" s="20"/>
      <c r="N1051" s="20"/>
      <c r="O1051" s="20"/>
      <c r="P1051" s="20"/>
    </row>
    <row r="1052" spans="1:16" x14ac:dyDescent="0.2">
      <c r="A1052" s="20"/>
      <c r="B1052" s="22"/>
      <c r="C1052" s="20"/>
      <c r="D1052" s="20"/>
      <c r="E1052" s="20"/>
      <c r="F1052" s="20"/>
      <c r="G1052" s="20"/>
      <c r="H1052" s="20"/>
      <c r="I1052" s="20"/>
      <c r="J1052" s="20"/>
      <c r="K1052" s="20"/>
      <c r="L1052" s="20"/>
      <c r="M1052" s="20"/>
      <c r="N1052" s="20"/>
      <c r="O1052" s="20"/>
      <c r="P1052" s="20"/>
    </row>
    <row r="1053" spans="1:16" x14ac:dyDescent="0.2">
      <c r="A1053" s="20"/>
      <c r="B1053" s="22"/>
      <c r="C1053" s="20"/>
      <c r="D1053" s="20"/>
      <c r="E1053" s="20"/>
      <c r="F1053" s="20"/>
      <c r="G1053" s="20"/>
      <c r="H1053" s="20"/>
      <c r="I1053" s="20"/>
      <c r="J1053" s="20"/>
      <c r="K1053" s="20"/>
      <c r="L1053" s="20"/>
      <c r="M1053" s="20"/>
      <c r="N1053" s="20"/>
      <c r="O1053" s="20"/>
      <c r="P1053" s="20"/>
    </row>
    <row r="1054" spans="1:16" x14ac:dyDescent="0.2">
      <c r="A1054" s="20"/>
      <c r="B1054" s="22"/>
      <c r="C1054" s="20"/>
      <c r="D1054" s="20"/>
      <c r="E1054" s="20"/>
      <c r="F1054" s="20"/>
      <c r="G1054" s="20"/>
      <c r="H1054" s="20"/>
      <c r="I1054" s="20"/>
      <c r="J1054" s="20"/>
      <c r="K1054" s="20"/>
      <c r="L1054" s="20"/>
      <c r="M1054" s="20"/>
      <c r="N1054" s="20"/>
      <c r="O1054" s="20"/>
      <c r="P1054" s="20"/>
    </row>
    <row r="1055" spans="1:16" x14ac:dyDescent="0.2">
      <c r="A1055" s="20"/>
      <c r="B1055" s="22"/>
      <c r="C1055" s="20"/>
      <c r="D1055" s="20"/>
      <c r="E1055" s="20"/>
      <c r="F1055" s="20"/>
      <c r="G1055" s="20"/>
      <c r="H1055" s="20"/>
      <c r="I1055" s="20"/>
      <c r="J1055" s="20"/>
      <c r="K1055" s="20"/>
      <c r="L1055" s="20"/>
      <c r="M1055" s="20"/>
      <c r="N1055" s="20"/>
      <c r="O1055" s="20"/>
      <c r="P1055" s="20"/>
    </row>
    <row r="1056" spans="1:16" x14ac:dyDescent="0.2">
      <c r="A1056" s="20"/>
      <c r="B1056" s="22"/>
      <c r="C1056" s="20"/>
      <c r="D1056" s="20"/>
      <c r="E1056" s="20"/>
      <c r="F1056" s="20"/>
      <c r="G1056" s="20"/>
      <c r="H1056" s="20"/>
      <c r="I1056" s="20"/>
      <c r="J1056" s="20"/>
      <c r="K1056" s="20"/>
      <c r="L1056" s="20"/>
      <c r="M1056" s="20"/>
      <c r="N1056" s="20"/>
      <c r="O1056" s="20"/>
      <c r="P1056" s="20"/>
    </row>
    <row r="1057" spans="1:16" x14ac:dyDescent="0.2">
      <c r="A1057" s="20"/>
      <c r="B1057" s="22"/>
      <c r="C1057" s="20"/>
      <c r="D1057" s="20"/>
      <c r="E1057" s="20"/>
      <c r="F1057" s="20"/>
      <c r="G1057" s="20"/>
      <c r="H1057" s="20"/>
      <c r="I1057" s="20"/>
      <c r="J1057" s="20"/>
      <c r="K1057" s="20"/>
      <c r="L1057" s="20"/>
      <c r="M1057" s="20"/>
      <c r="N1057" s="20"/>
      <c r="O1057" s="20"/>
      <c r="P1057" s="20"/>
    </row>
    <row r="1058" spans="1:16" x14ac:dyDescent="0.2">
      <c r="A1058" s="20"/>
      <c r="B1058" s="22"/>
      <c r="C1058" s="20"/>
      <c r="D1058" s="20"/>
      <c r="E1058" s="20"/>
      <c r="F1058" s="20"/>
      <c r="G1058" s="20"/>
      <c r="H1058" s="20"/>
      <c r="I1058" s="20"/>
      <c r="J1058" s="20"/>
      <c r="K1058" s="20"/>
      <c r="L1058" s="20"/>
      <c r="M1058" s="20"/>
      <c r="N1058" s="20"/>
      <c r="O1058" s="20"/>
      <c r="P1058" s="20"/>
    </row>
    <row r="1059" spans="1:16" x14ac:dyDescent="0.2">
      <c r="A1059" s="20"/>
      <c r="B1059" s="22"/>
      <c r="C1059" s="20"/>
      <c r="D1059" s="20"/>
      <c r="E1059" s="20"/>
      <c r="F1059" s="20"/>
      <c r="G1059" s="20"/>
      <c r="H1059" s="20"/>
      <c r="I1059" s="20"/>
      <c r="J1059" s="20"/>
      <c r="K1059" s="20"/>
      <c r="L1059" s="20"/>
      <c r="M1059" s="20"/>
      <c r="N1059" s="20"/>
      <c r="O1059" s="20"/>
      <c r="P1059" s="20"/>
    </row>
    <row r="1060" spans="1:16" x14ac:dyDescent="0.2">
      <c r="A1060" s="20"/>
      <c r="B1060" s="22"/>
      <c r="C1060" s="20"/>
      <c r="D1060" s="20"/>
      <c r="E1060" s="20"/>
      <c r="F1060" s="20"/>
      <c r="G1060" s="20"/>
      <c r="H1060" s="20"/>
      <c r="I1060" s="20"/>
      <c r="J1060" s="20"/>
      <c r="K1060" s="20"/>
      <c r="L1060" s="20"/>
      <c r="M1060" s="20"/>
      <c r="N1060" s="20"/>
      <c r="O1060" s="20"/>
      <c r="P1060" s="20"/>
    </row>
    <row r="1061" spans="1:16" x14ac:dyDescent="0.2">
      <c r="A1061" s="20"/>
      <c r="B1061" s="22"/>
      <c r="C1061" s="20"/>
      <c r="D1061" s="20"/>
      <c r="E1061" s="20"/>
      <c r="F1061" s="20"/>
      <c r="G1061" s="20"/>
      <c r="H1061" s="20"/>
      <c r="I1061" s="20"/>
      <c r="J1061" s="20"/>
      <c r="K1061" s="20"/>
      <c r="L1061" s="20"/>
      <c r="M1061" s="20"/>
      <c r="N1061" s="20"/>
      <c r="O1061" s="20"/>
      <c r="P1061" s="20"/>
    </row>
    <row r="1062" spans="1:16" x14ac:dyDescent="0.2">
      <c r="A1062" s="20"/>
      <c r="B1062" s="22"/>
      <c r="C1062" s="20"/>
      <c r="D1062" s="20"/>
      <c r="E1062" s="20"/>
      <c r="F1062" s="20"/>
      <c r="G1062" s="20"/>
      <c r="H1062" s="20"/>
      <c r="I1062" s="20"/>
      <c r="J1062" s="20"/>
      <c r="K1062" s="20"/>
      <c r="L1062" s="20"/>
      <c r="M1062" s="20"/>
      <c r="N1062" s="20"/>
      <c r="O1062" s="20"/>
      <c r="P1062" s="20"/>
    </row>
    <row r="1063" spans="1:16" x14ac:dyDescent="0.2">
      <c r="A1063" s="20"/>
      <c r="B1063" s="22"/>
      <c r="C1063" s="20"/>
      <c r="D1063" s="20"/>
      <c r="E1063" s="20"/>
      <c r="F1063" s="20"/>
      <c r="G1063" s="20"/>
      <c r="H1063" s="20"/>
      <c r="I1063" s="20"/>
      <c r="J1063" s="20"/>
      <c r="K1063" s="20"/>
      <c r="L1063" s="20"/>
      <c r="M1063" s="20"/>
      <c r="N1063" s="20"/>
      <c r="O1063" s="20"/>
      <c r="P1063" s="20"/>
    </row>
    <row r="1064" spans="1:16" x14ac:dyDescent="0.2">
      <c r="A1064" s="20"/>
      <c r="B1064" s="22"/>
      <c r="C1064" s="20"/>
      <c r="D1064" s="20"/>
      <c r="E1064" s="20"/>
      <c r="F1064" s="20"/>
      <c r="G1064" s="20"/>
      <c r="H1064" s="20"/>
      <c r="I1064" s="20"/>
      <c r="J1064" s="20"/>
      <c r="K1064" s="20"/>
      <c r="L1064" s="20"/>
      <c r="M1064" s="20"/>
      <c r="N1064" s="20"/>
      <c r="O1064" s="20"/>
      <c r="P1064" s="20"/>
    </row>
    <row r="1065" spans="1:16" x14ac:dyDescent="0.2">
      <c r="A1065" s="20"/>
      <c r="B1065" s="22"/>
      <c r="C1065" s="20"/>
      <c r="D1065" s="20"/>
      <c r="E1065" s="20"/>
      <c r="F1065" s="20"/>
      <c r="G1065" s="20"/>
      <c r="H1065" s="20"/>
      <c r="I1065" s="20"/>
      <c r="J1065" s="20"/>
      <c r="K1065" s="20"/>
      <c r="L1065" s="20"/>
      <c r="M1065" s="20"/>
      <c r="N1065" s="20"/>
      <c r="O1065" s="20"/>
      <c r="P1065" s="20"/>
    </row>
    <row r="1066" spans="1:16" x14ac:dyDescent="0.2">
      <c r="A1066" s="20"/>
      <c r="B1066" s="22"/>
      <c r="C1066" s="20"/>
      <c r="D1066" s="20"/>
      <c r="E1066" s="20"/>
      <c r="F1066" s="20"/>
      <c r="G1066" s="20"/>
      <c r="H1066" s="20"/>
      <c r="I1066" s="20"/>
      <c r="J1066" s="20"/>
      <c r="K1066" s="20"/>
      <c r="L1066" s="20"/>
      <c r="M1066" s="20"/>
      <c r="N1066" s="20"/>
      <c r="O1066" s="20"/>
      <c r="P1066" s="20"/>
    </row>
    <row r="1067" spans="1:16" x14ac:dyDescent="0.2">
      <c r="A1067" s="20"/>
      <c r="B1067" s="22"/>
      <c r="C1067" s="20"/>
      <c r="D1067" s="20"/>
      <c r="E1067" s="20"/>
      <c r="F1067" s="20"/>
      <c r="G1067" s="20"/>
      <c r="H1067" s="20"/>
      <c r="I1067" s="20"/>
      <c r="J1067" s="20"/>
      <c r="K1067" s="20"/>
      <c r="L1067" s="20"/>
      <c r="M1067" s="20"/>
      <c r="N1067" s="20"/>
      <c r="O1067" s="20"/>
      <c r="P1067" s="20"/>
    </row>
    <row r="1068" spans="1:16" x14ac:dyDescent="0.2">
      <c r="A1068" s="20"/>
      <c r="B1068" s="22"/>
      <c r="C1068" s="20"/>
      <c r="D1068" s="20"/>
      <c r="E1068" s="20"/>
      <c r="F1068" s="20"/>
      <c r="G1068" s="20"/>
      <c r="H1068" s="20"/>
      <c r="I1068" s="20"/>
      <c r="J1068" s="20"/>
      <c r="K1068" s="20"/>
      <c r="L1068" s="20"/>
      <c r="M1068" s="20"/>
      <c r="N1068" s="20"/>
      <c r="O1068" s="20"/>
      <c r="P1068" s="20"/>
    </row>
    <row r="1069" spans="1:16" x14ac:dyDescent="0.2">
      <c r="A1069" s="20"/>
      <c r="B1069" s="22"/>
      <c r="C1069" s="20"/>
      <c r="D1069" s="20"/>
      <c r="E1069" s="20"/>
      <c r="F1069" s="20"/>
      <c r="G1069" s="20"/>
      <c r="H1069" s="20"/>
      <c r="I1069" s="20"/>
      <c r="J1069" s="20"/>
      <c r="K1069" s="20"/>
      <c r="L1069" s="20"/>
      <c r="M1069" s="20"/>
      <c r="N1069" s="20"/>
      <c r="O1069" s="20"/>
      <c r="P1069" s="20"/>
    </row>
    <row r="1070" spans="1:16" x14ac:dyDescent="0.2">
      <c r="A1070" s="20"/>
      <c r="B1070" s="22"/>
      <c r="C1070" s="20"/>
      <c r="D1070" s="20"/>
      <c r="E1070" s="20"/>
      <c r="F1070" s="20"/>
      <c r="G1070" s="20"/>
      <c r="H1070" s="20"/>
      <c r="I1070" s="20"/>
      <c r="J1070" s="20"/>
      <c r="K1070" s="20"/>
      <c r="L1070" s="20"/>
      <c r="M1070" s="20"/>
      <c r="N1070" s="20"/>
      <c r="O1070" s="20"/>
      <c r="P1070" s="20"/>
    </row>
    <row r="1071" spans="1:16" x14ac:dyDescent="0.2">
      <c r="A1071" s="20"/>
      <c r="B1071" s="22"/>
      <c r="C1071" s="20"/>
      <c r="D1071" s="20"/>
      <c r="E1071" s="20"/>
      <c r="F1071" s="20"/>
      <c r="G1071" s="20"/>
      <c r="H1071" s="20"/>
      <c r="I1071" s="20"/>
      <c r="J1071" s="20"/>
      <c r="K1071" s="20"/>
      <c r="L1071" s="20"/>
      <c r="M1071" s="20"/>
      <c r="N1071" s="20"/>
      <c r="O1071" s="20"/>
      <c r="P1071" s="20"/>
    </row>
    <row r="1072" spans="1:16" x14ac:dyDescent="0.2">
      <c r="A1072" s="20"/>
      <c r="B1072" s="22"/>
      <c r="C1072" s="20"/>
      <c r="D1072" s="20"/>
      <c r="E1072" s="20"/>
      <c r="F1072" s="20"/>
      <c r="G1072" s="20"/>
      <c r="H1072" s="20"/>
      <c r="I1072" s="20"/>
      <c r="J1072" s="20"/>
      <c r="K1072" s="20"/>
      <c r="L1072" s="20"/>
      <c r="M1072" s="20"/>
      <c r="N1072" s="20"/>
      <c r="O1072" s="20"/>
      <c r="P1072" s="20"/>
    </row>
    <row r="1073" spans="1:16" x14ac:dyDescent="0.2">
      <c r="A1073" s="20"/>
      <c r="B1073" s="22"/>
      <c r="C1073" s="20"/>
      <c r="D1073" s="20"/>
      <c r="E1073" s="20"/>
      <c r="F1073" s="20"/>
      <c r="G1073" s="20"/>
      <c r="H1073" s="20"/>
      <c r="I1073" s="20"/>
      <c r="J1073" s="20"/>
      <c r="K1073" s="20"/>
      <c r="L1073" s="20"/>
      <c r="M1073" s="20"/>
      <c r="N1073" s="20"/>
      <c r="O1073" s="20"/>
      <c r="P1073" s="20"/>
    </row>
    <row r="1074" spans="1:16" x14ac:dyDescent="0.2">
      <c r="A1074" s="20"/>
      <c r="B1074" s="22"/>
      <c r="C1074" s="20"/>
      <c r="D1074" s="20"/>
      <c r="E1074" s="20"/>
      <c r="F1074" s="20"/>
      <c r="G1074" s="20"/>
      <c r="H1074" s="20"/>
      <c r="I1074" s="20"/>
      <c r="J1074" s="20"/>
      <c r="K1074" s="20"/>
      <c r="L1074" s="20"/>
      <c r="M1074" s="20"/>
      <c r="N1074" s="20"/>
      <c r="O1074" s="20"/>
      <c r="P1074" s="20"/>
    </row>
    <row r="1075" spans="1:16" x14ac:dyDescent="0.2">
      <c r="A1075" s="20"/>
      <c r="B1075" s="22"/>
      <c r="C1075" s="20"/>
      <c r="D1075" s="20"/>
      <c r="E1075" s="20"/>
      <c r="F1075" s="20"/>
      <c r="G1075" s="20"/>
      <c r="H1075" s="20"/>
      <c r="I1075" s="20"/>
      <c r="J1075" s="20"/>
      <c r="K1075" s="20"/>
      <c r="L1075" s="20"/>
      <c r="M1075" s="20"/>
      <c r="N1075" s="20"/>
      <c r="O1075" s="20"/>
      <c r="P1075" s="20"/>
    </row>
    <row r="1076" spans="1:16" x14ac:dyDescent="0.2">
      <c r="A1076" s="20"/>
      <c r="B1076" s="22"/>
      <c r="C1076" s="20"/>
      <c r="D1076" s="20"/>
      <c r="E1076" s="20"/>
      <c r="F1076" s="20"/>
      <c r="G1076" s="20"/>
      <c r="H1076" s="20"/>
      <c r="I1076" s="20"/>
      <c r="J1076" s="20"/>
      <c r="K1076" s="20"/>
      <c r="L1076" s="20"/>
      <c r="M1076" s="20"/>
      <c r="N1076" s="20"/>
      <c r="O1076" s="20"/>
      <c r="P1076" s="20"/>
    </row>
    <row r="1077" spans="1:16" x14ac:dyDescent="0.2">
      <c r="A1077" s="20"/>
      <c r="B1077" s="22"/>
      <c r="C1077" s="20"/>
      <c r="D1077" s="20"/>
      <c r="E1077" s="20"/>
      <c r="F1077" s="20"/>
      <c r="G1077" s="20"/>
      <c r="H1077" s="20"/>
      <c r="I1077" s="20"/>
      <c r="J1077" s="20"/>
      <c r="K1077" s="20"/>
      <c r="L1077" s="20"/>
      <c r="M1077" s="20"/>
      <c r="N1077" s="20"/>
      <c r="O1077" s="20"/>
      <c r="P1077" s="20"/>
    </row>
    <row r="1078" spans="1:16" x14ac:dyDescent="0.2">
      <c r="A1078" s="20"/>
      <c r="B1078" s="22"/>
      <c r="C1078" s="20"/>
      <c r="D1078" s="20"/>
      <c r="E1078" s="20"/>
      <c r="F1078" s="20"/>
      <c r="G1078" s="20"/>
      <c r="H1078" s="20"/>
      <c r="I1078" s="20"/>
      <c r="J1078" s="20"/>
      <c r="K1078" s="20"/>
      <c r="L1078" s="20"/>
      <c r="M1078" s="20"/>
      <c r="N1078" s="20"/>
      <c r="O1078" s="20"/>
      <c r="P1078" s="20"/>
    </row>
    <row r="1079" spans="1:16" x14ac:dyDescent="0.2">
      <c r="A1079" s="20"/>
      <c r="B1079" s="22"/>
      <c r="C1079" s="20"/>
      <c r="D1079" s="20"/>
      <c r="E1079" s="20"/>
      <c r="F1079" s="20"/>
      <c r="G1079" s="20"/>
      <c r="H1079" s="20"/>
      <c r="I1079" s="20"/>
      <c r="J1079" s="20"/>
      <c r="K1079" s="20"/>
      <c r="L1079" s="20"/>
      <c r="M1079" s="20"/>
      <c r="N1079" s="20"/>
      <c r="O1079" s="20"/>
      <c r="P1079" s="20"/>
    </row>
    <row r="1080" spans="1:16" x14ac:dyDescent="0.2">
      <c r="A1080" s="20"/>
      <c r="B1080" s="22"/>
      <c r="C1080" s="20"/>
      <c r="D1080" s="20"/>
      <c r="E1080" s="20"/>
      <c r="F1080" s="20"/>
      <c r="G1080" s="20"/>
      <c r="H1080" s="20"/>
      <c r="I1080" s="20"/>
      <c r="J1080" s="20"/>
      <c r="K1080" s="20"/>
      <c r="L1080" s="20"/>
      <c r="M1080" s="20"/>
      <c r="N1080" s="20"/>
      <c r="O1080" s="20"/>
      <c r="P1080" s="20"/>
    </row>
    <row r="1081" spans="1:16" x14ac:dyDescent="0.2">
      <c r="A1081" s="20"/>
      <c r="B1081" s="22"/>
      <c r="C1081" s="20"/>
      <c r="D1081" s="20"/>
      <c r="E1081" s="20"/>
      <c r="F1081" s="20"/>
      <c r="G1081" s="20"/>
      <c r="H1081" s="20"/>
      <c r="I1081" s="20"/>
      <c r="J1081" s="20"/>
      <c r="K1081" s="20"/>
      <c r="L1081" s="20"/>
      <c r="M1081" s="20"/>
      <c r="N1081" s="20"/>
      <c r="O1081" s="20"/>
      <c r="P1081" s="20"/>
    </row>
    <row r="1082" spans="1:16" x14ac:dyDescent="0.2">
      <c r="A1082" s="20"/>
      <c r="B1082" s="22"/>
      <c r="C1082" s="20"/>
      <c r="D1082" s="20"/>
      <c r="E1082" s="20"/>
      <c r="F1082" s="20"/>
      <c r="G1082" s="20"/>
      <c r="H1082" s="20"/>
      <c r="I1082" s="20"/>
      <c r="J1082" s="20"/>
      <c r="K1082" s="20"/>
      <c r="L1082" s="20"/>
      <c r="M1082" s="20"/>
      <c r="N1082" s="20"/>
      <c r="O1082" s="20"/>
      <c r="P1082" s="20"/>
    </row>
    <row r="1083" spans="1:16" x14ac:dyDescent="0.2">
      <c r="A1083" s="20"/>
      <c r="B1083" s="22"/>
      <c r="C1083" s="20"/>
      <c r="D1083" s="20"/>
      <c r="E1083" s="20"/>
      <c r="F1083" s="20"/>
      <c r="G1083" s="20"/>
      <c r="H1083" s="20"/>
      <c r="I1083" s="20"/>
      <c r="J1083" s="20"/>
      <c r="K1083" s="20"/>
      <c r="L1083" s="20"/>
      <c r="M1083" s="20"/>
      <c r="N1083" s="20"/>
      <c r="O1083" s="20"/>
      <c r="P1083" s="20"/>
    </row>
    <row r="1084" spans="1:16" x14ac:dyDescent="0.2">
      <c r="A1084" s="20"/>
      <c r="B1084" s="22"/>
      <c r="C1084" s="20"/>
      <c r="D1084" s="20"/>
      <c r="E1084" s="20"/>
      <c r="F1084" s="20"/>
      <c r="G1084" s="20"/>
      <c r="H1084" s="20"/>
      <c r="I1084" s="20"/>
      <c r="J1084" s="20"/>
      <c r="K1084" s="20"/>
      <c r="L1084" s="20"/>
      <c r="M1084" s="20"/>
      <c r="N1084" s="20"/>
      <c r="O1084" s="20"/>
      <c r="P1084" s="20"/>
    </row>
    <row r="1085" spans="1:16" x14ac:dyDescent="0.2">
      <c r="A1085" s="20"/>
      <c r="B1085" s="22"/>
      <c r="C1085" s="20"/>
      <c r="D1085" s="20"/>
      <c r="E1085" s="20"/>
      <c r="F1085" s="20"/>
      <c r="G1085" s="20"/>
      <c r="H1085" s="20"/>
      <c r="I1085" s="20"/>
      <c r="J1085" s="20"/>
      <c r="K1085" s="20"/>
      <c r="L1085" s="20"/>
      <c r="M1085" s="20"/>
      <c r="N1085" s="20"/>
      <c r="O1085" s="20"/>
      <c r="P1085" s="20"/>
    </row>
    <row r="1086" spans="1:16" x14ac:dyDescent="0.2">
      <c r="A1086" s="20"/>
      <c r="B1086" s="22"/>
      <c r="C1086" s="20"/>
      <c r="D1086" s="20"/>
      <c r="E1086" s="20"/>
      <c r="F1086" s="20"/>
      <c r="G1086" s="20"/>
      <c r="H1086" s="20"/>
      <c r="I1086" s="20"/>
      <c r="J1086" s="20"/>
      <c r="K1086" s="20"/>
      <c r="L1086" s="20"/>
      <c r="M1086" s="20"/>
      <c r="N1086" s="20"/>
      <c r="O1086" s="20"/>
      <c r="P1086" s="20"/>
    </row>
    <row r="1087" spans="1:16" x14ac:dyDescent="0.2">
      <c r="A1087" s="20"/>
      <c r="B1087" s="22"/>
      <c r="C1087" s="20"/>
      <c r="D1087" s="20"/>
      <c r="E1087" s="20"/>
      <c r="F1087" s="20"/>
      <c r="G1087" s="20"/>
      <c r="H1087" s="20"/>
      <c r="I1087" s="20"/>
      <c r="J1087" s="20"/>
      <c r="K1087" s="20"/>
      <c r="L1087" s="20"/>
      <c r="M1087" s="20"/>
      <c r="N1087" s="20"/>
      <c r="O1087" s="20"/>
      <c r="P1087" s="20"/>
    </row>
    <row r="1088" spans="1:16" x14ac:dyDescent="0.2">
      <c r="A1088" s="20"/>
      <c r="B1088" s="22"/>
      <c r="C1088" s="20"/>
      <c r="D1088" s="20"/>
      <c r="E1088" s="20"/>
      <c r="F1088" s="20"/>
      <c r="G1088" s="20"/>
      <c r="H1088" s="20"/>
      <c r="I1088" s="20"/>
      <c r="J1088" s="20"/>
      <c r="K1088" s="20"/>
      <c r="L1088" s="20"/>
      <c r="M1088" s="20"/>
      <c r="N1088" s="20"/>
      <c r="O1088" s="20"/>
      <c r="P1088" s="20"/>
    </row>
    <row r="1089" spans="1:16" x14ac:dyDescent="0.2">
      <c r="A1089" s="20"/>
      <c r="B1089" s="22"/>
      <c r="C1089" s="20"/>
      <c r="D1089" s="20"/>
      <c r="E1089" s="20"/>
      <c r="F1089" s="20"/>
      <c r="G1089" s="20"/>
      <c r="H1089" s="20"/>
      <c r="I1089" s="20"/>
      <c r="J1089" s="20"/>
      <c r="K1089" s="20"/>
      <c r="L1089" s="20"/>
      <c r="M1089" s="20"/>
      <c r="N1089" s="20"/>
      <c r="O1089" s="20"/>
      <c r="P1089" s="20"/>
    </row>
    <row r="1090" spans="1:16" x14ac:dyDescent="0.2">
      <c r="A1090" s="20"/>
      <c r="B1090" s="22"/>
      <c r="C1090" s="20"/>
      <c r="D1090" s="20"/>
      <c r="E1090" s="20"/>
      <c r="F1090" s="20"/>
      <c r="G1090" s="20"/>
      <c r="H1090" s="20"/>
      <c r="I1090" s="20"/>
      <c r="J1090" s="20"/>
      <c r="K1090" s="20"/>
      <c r="L1090" s="20"/>
      <c r="M1090" s="20"/>
      <c r="N1090" s="20"/>
      <c r="O1090" s="20"/>
      <c r="P1090" s="20"/>
    </row>
    <row r="1091" spans="1:16" x14ac:dyDescent="0.2">
      <c r="A1091" s="20"/>
      <c r="B1091" s="22"/>
      <c r="C1091" s="20"/>
      <c r="D1091" s="20"/>
      <c r="E1091" s="20"/>
      <c r="F1091" s="20"/>
      <c r="G1091" s="20"/>
      <c r="H1091" s="20"/>
      <c r="I1091" s="20"/>
      <c r="J1091" s="20"/>
      <c r="K1091" s="20"/>
      <c r="L1091" s="20"/>
      <c r="M1091" s="20"/>
      <c r="N1091" s="20"/>
      <c r="O1091" s="20"/>
      <c r="P1091" s="20"/>
    </row>
    <row r="1092" spans="1:16" x14ac:dyDescent="0.2">
      <c r="A1092" s="20"/>
      <c r="B1092" s="22"/>
      <c r="C1092" s="20"/>
      <c r="D1092" s="20"/>
      <c r="E1092" s="20"/>
      <c r="F1092" s="20"/>
      <c r="G1092" s="20"/>
      <c r="H1092" s="20"/>
      <c r="I1092" s="20"/>
      <c r="J1092" s="20"/>
      <c r="K1092" s="20"/>
      <c r="L1092" s="20"/>
      <c r="M1092" s="20"/>
      <c r="N1092" s="20"/>
      <c r="O1092" s="20"/>
      <c r="P1092" s="20"/>
    </row>
    <row r="1093" spans="1:16" x14ac:dyDescent="0.2">
      <c r="A1093" s="20"/>
      <c r="B1093" s="22"/>
      <c r="C1093" s="20"/>
      <c r="D1093" s="20"/>
      <c r="E1093" s="20"/>
      <c r="F1093" s="20"/>
      <c r="G1093" s="20"/>
      <c r="H1093" s="20"/>
      <c r="I1093" s="20"/>
      <c r="J1093" s="20"/>
      <c r="K1093" s="20"/>
      <c r="L1093" s="20"/>
      <c r="M1093" s="20"/>
      <c r="N1093" s="20"/>
      <c r="O1093" s="20"/>
      <c r="P1093" s="20"/>
    </row>
    <row r="1094" spans="1:16" x14ac:dyDescent="0.2">
      <c r="A1094" s="20"/>
      <c r="B1094" s="22"/>
      <c r="C1094" s="20"/>
      <c r="D1094" s="20"/>
      <c r="E1094" s="20"/>
      <c r="F1094" s="20"/>
      <c r="G1094" s="20"/>
      <c r="H1094" s="20"/>
      <c r="I1094" s="20"/>
      <c r="J1094" s="20"/>
      <c r="K1094" s="20"/>
      <c r="L1094" s="20"/>
      <c r="M1094" s="20"/>
      <c r="N1094" s="20"/>
      <c r="O1094" s="20"/>
      <c r="P1094" s="20"/>
    </row>
    <row r="1095" spans="1:16" x14ac:dyDescent="0.2">
      <c r="A1095" s="20"/>
      <c r="B1095" s="22"/>
      <c r="C1095" s="20"/>
      <c r="D1095" s="20"/>
      <c r="E1095" s="20"/>
      <c r="F1095" s="20"/>
      <c r="G1095" s="20"/>
      <c r="H1095" s="20"/>
      <c r="I1095" s="20"/>
      <c r="J1095" s="20"/>
      <c r="K1095" s="20"/>
      <c r="L1095" s="20"/>
      <c r="M1095" s="20"/>
      <c r="N1095" s="20"/>
      <c r="O1095" s="20"/>
      <c r="P1095" s="20"/>
    </row>
    <row r="1096" spans="1:16" x14ac:dyDescent="0.2">
      <c r="A1096" s="20"/>
      <c r="B1096" s="22"/>
      <c r="C1096" s="20"/>
      <c r="D1096" s="20"/>
      <c r="E1096" s="20"/>
      <c r="F1096" s="20"/>
      <c r="G1096" s="20"/>
      <c r="H1096" s="20"/>
      <c r="I1096" s="20"/>
      <c r="J1096" s="20"/>
      <c r="K1096" s="20"/>
      <c r="L1096" s="20"/>
      <c r="M1096" s="20"/>
      <c r="N1096" s="20"/>
      <c r="O1096" s="20"/>
      <c r="P1096" s="20"/>
    </row>
    <row r="1097" spans="1:16" x14ac:dyDescent="0.2">
      <c r="A1097" s="20"/>
      <c r="B1097" s="22"/>
      <c r="C1097" s="20"/>
      <c r="D1097" s="20"/>
      <c r="E1097" s="20"/>
      <c r="F1097" s="20"/>
      <c r="G1097" s="20"/>
      <c r="H1097" s="20"/>
      <c r="I1097" s="20"/>
      <c r="J1097" s="20"/>
      <c r="K1097" s="20"/>
      <c r="L1097" s="20"/>
      <c r="M1097" s="20"/>
      <c r="N1097" s="20"/>
      <c r="O1097" s="20"/>
      <c r="P1097" s="20"/>
    </row>
    <row r="1098" spans="1:16" x14ac:dyDescent="0.2">
      <c r="A1098" s="20"/>
      <c r="B1098" s="22"/>
      <c r="C1098" s="20"/>
      <c r="D1098" s="20"/>
      <c r="E1098" s="20"/>
      <c r="F1098" s="20"/>
      <c r="G1098" s="20"/>
      <c r="H1098" s="20"/>
      <c r="I1098" s="20"/>
      <c r="J1098" s="20"/>
      <c r="K1098" s="20"/>
      <c r="L1098" s="20"/>
      <c r="M1098" s="20"/>
      <c r="N1098" s="20"/>
      <c r="O1098" s="20"/>
      <c r="P1098" s="20"/>
    </row>
    <row r="1099" spans="1:16" x14ac:dyDescent="0.2">
      <c r="A1099" s="20"/>
      <c r="B1099" s="22"/>
      <c r="C1099" s="20"/>
      <c r="D1099" s="20"/>
      <c r="E1099" s="20"/>
      <c r="F1099" s="20"/>
      <c r="G1099" s="20"/>
      <c r="H1099" s="20"/>
      <c r="I1099" s="20"/>
      <c r="J1099" s="20"/>
      <c r="K1099" s="20"/>
      <c r="L1099" s="20"/>
      <c r="M1099" s="20"/>
      <c r="N1099" s="20"/>
      <c r="O1099" s="20"/>
      <c r="P1099" s="20"/>
    </row>
    <row r="1100" spans="1:16" x14ac:dyDescent="0.2">
      <c r="A1100" s="20"/>
      <c r="B1100" s="22"/>
      <c r="C1100" s="20"/>
      <c r="D1100" s="20"/>
      <c r="E1100" s="20"/>
      <c r="F1100" s="20"/>
      <c r="G1100" s="20"/>
      <c r="H1100" s="20"/>
      <c r="I1100" s="20"/>
      <c r="J1100" s="20"/>
      <c r="K1100" s="20"/>
      <c r="L1100" s="20"/>
      <c r="M1100" s="20"/>
      <c r="N1100" s="20"/>
      <c r="O1100" s="20"/>
      <c r="P1100" s="20"/>
    </row>
    <row r="1101" spans="1:16" x14ac:dyDescent="0.2">
      <c r="A1101" s="20"/>
      <c r="B1101" s="22"/>
      <c r="C1101" s="20"/>
      <c r="D1101" s="20"/>
      <c r="E1101" s="20"/>
      <c r="F1101" s="20"/>
      <c r="G1101" s="20"/>
      <c r="H1101" s="20"/>
      <c r="I1101" s="20"/>
      <c r="J1101" s="20"/>
      <c r="K1101" s="20"/>
      <c r="L1101" s="20"/>
      <c r="M1101" s="20"/>
      <c r="N1101" s="20"/>
      <c r="O1101" s="20"/>
      <c r="P1101" s="20"/>
    </row>
    <row r="1102" spans="1:16" x14ac:dyDescent="0.2">
      <c r="A1102" s="20"/>
      <c r="B1102" s="22"/>
      <c r="C1102" s="20"/>
      <c r="D1102" s="20"/>
      <c r="E1102" s="20"/>
      <c r="F1102" s="20"/>
      <c r="G1102" s="20"/>
      <c r="H1102" s="20"/>
      <c r="I1102" s="20"/>
      <c r="J1102" s="20"/>
      <c r="K1102" s="20"/>
      <c r="L1102" s="20"/>
      <c r="M1102" s="20"/>
      <c r="N1102" s="20"/>
      <c r="O1102" s="20"/>
      <c r="P1102" s="20"/>
    </row>
    <row r="1103" spans="1:16" x14ac:dyDescent="0.2">
      <c r="A1103" s="20"/>
      <c r="B1103" s="22"/>
      <c r="C1103" s="20"/>
      <c r="D1103" s="20"/>
      <c r="E1103" s="20"/>
      <c r="F1103" s="20"/>
      <c r="G1103" s="20"/>
      <c r="H1103" s="20"/>
      <c r="I1103" s="20"/>
      <c r="J1103" s="20"/>
      <c r="K1103" s="20"/>
      <c r="L1103" s="20"/>
      <c r="M1103" s="20"/>
      <c r="N1103" s="20"/>
      <c r="O1103" s="20"/>
      <c r="P1103" s="20"/>
    </row>
    <row r="1104" spans="1:16" x14ac:dyDescent="0.2">
      <c r="A1104" s="20"/>
      <c r="B1104" s="22"/>
      <c r="C1104" s="20"/>
      <c r="D1104" s="20"/>
      <c r="E1104" s="20"/>
      <c r="F1104" s="20"/>
      <c r="G1104" s="20"/>
      <c r="H1104" s="20"/>
      <c r="I1104" s="20"/>
      <c r="J1104" s="20"/>
      <c r="K1104" s="20"/>
      <c r="L1104" s="20"/>
      <c r="M1104" s="20"/>
      <c r="N1104" s="20"/>
      <c r="O1104" s="20"/>
      <c r="P1104" s="20"/>
    </row>
    <row r="1105" spans="1:16" x14ac:dyDescent="0.2">
      <c r="A1105" s="20"/>
      <c r="B1105" s="22"/>
      <c r="C1105" s="20"/>
      <c r="D1105" s="20"/>
      <c r="E1105" s="20"/>
      <c r="F1105" s="20"/>
      <c r="G1105" s="20"/>
      <c r="H1105" s="20"/>
      <c r="I1105" s="20"/>
      <c r="J1105" s="20"/>
      <c r="K1105" s="20"/>
      <c r="L1105" s="20"/>
      <c r="M1105" s="20"/>
      <c r="N1105" s="20"/>
      <c r="O1105" s="20"/>
      <c r="P1105" s="20"/>
    </row>
    <row r="1106" spans="1:16" x14ac:dyDescent="0.2">
      <c r="A1106" s="20"/>
      <c r="B1106" s="22"/>
      <c r="C1106" s="20"/>
      <c r="D1106" s="20"/>
      <c r="E1106" s="20"/>
      <c r="F1106" s="20"/>
      <c r="G1106" s="20"/>
      <c r="H1106" s="20"/>
      <c r="I1106" s="20"/>
      <c r="J1106" s="20"/>
      <c r="K1106" s="20"/>
      <c r="L1106" s="20"/>
      <c r="M1106" s="20"/>
      <c r="N1106" s="20"/>
      <c r="O1106" s="20"/>
      <c r="P1106" s="20"/>
    </row>
    <row r="1107" spans="1:16" x14ac:dyDescent="0.2">
      <c r="A1107" s="20"/>
      <c r="B1107" s="22"/>
      <c r="C1107" s="20"/>
      <c r="D1107" s="20"/>
      <c r="E1107" s="20"/>
      <c r="F1107" s="20"/>
      <c r="G1107" s="20"/>
      <c r="H1107" s="20"/>
      <c r="I1107" s="20"/>
      <c r="J1107" s="20"/>
      <c r="K1107" s="20"/>
      <c r="L1107" s="20"/>
      <c r="M1107" s="20"/>
      <c r="N1107" s="20"/>
      <c r="O1107" s="20"/>
      <c r="P1107" s="20"/>
    </row>
    <row r="1108" spans="1:16" x14ac:dyDescent="0.2">
      <c r="A1108" s="20"/>
      <c r="B1108" s="22"/>
      <c r="C1108" s="20"/>
      <c r="D1108" s="20"/>
      <c r="E1108" s="20"/>
      <c r="F1108" s="20"/>
      <c r="G1108" s="20"/>
      <c r="H1108" s="20"/>
      <c r="I1108" s="20"/>
      <c r="J1108" s="20"/>
      <c r="K1108" s="20"/>
      <c r="L1108" s="20"/>
      <c r="M1108" s="20"/>
      <c r="N1108" s="20"/>
      <c r="O1108" s="20"/>
      <c r="P1108" s="20"/>
    </row>
    <row r="1109" spans="1:16" x14ac:dyDescent="0.2">
      <c r="A1109" s="20"/>
      <c r="B1109" s="22"/>
      <c r="C1109" s="20"/>
      <c r="D1109" s="20"/>
      <c r="E1109" s="20"/>
      <c r="F1109" s="20"/>
      <c r="G1109" s="20"/>
      <c r="H1109" s="20"/>
      <c r="I1109" s="20"/>
      <c r="J1109" s="20"/>
      <c r="K1109" s="20"/>
      <c r="L1109" s="20"/>
      <c r="M1109" s="20"/>
      <c r="N1109" s="20"/>
      <c r="O1109" s="20"/>
      <c r="P1109" s="20"/>
    </row>
    <row r="1110" spans="1:16" x14ac:dyDescent="0.2">
      <c r="A1110" s="20"/>
      <c r="B1110" s="22"/>
      <c r="C1110" s="20"/>
      <c r="D1110" s="20"/>
      <c r="E1110" s="20"/>
      <c r="F1110" s="20"/>
      <c r="G1110" s="20"/>
      <c r="H1110" s="20"/>
      <c r="I1110" s="20"/>
      <c r="J1110" s="20"/>
      <c r="K1110" s="20"/>
      <c r="L1110" s="20"/>
      <c r="M1110" s="20"/>
      <c r="N1110" s="20"/>
      <c r="O1110" s="20"/>
      <c r="P1110" s="20"/>
    </row>
    <row r="1111" spans="1:16" x14ac:dyDescent="0.2">
      <c r="A1111" s="20"/>
      <c r="B1111" s="22"/>
      <c r="C1111" s="20"/>
      <c r="D1111" s="20"/>
      <c r="E1111" s="20"/>
      <c r="F1111" s="20"/>
      <c r="G1111" s="20"/>
      <c r="H1111" s="20"/>
      <c r="I1111" s="20"/>
      <c r="J1111" s="20"/>
      <c r="K1111" s="20"/>
      <c r="L1111" s="20"/>
      <c r="M1111" s="20"/>
      <c r="N1111" s="20"/>
      <c r="O1111" s="20"/>
      <c r="P1111" s="20"/>
    </row>
    <row r="1112" spans="1:16" x14ac:dyDescent="0.2">
      <c r="A1112" s="20"/>
      <c r="B1112" s="22"/>
      <c r="C1112" s="20"/>
      <c r="D1112" s="20"/>
      <c r="E1112" s="20"/>
      <c r="F1112" s="20"/>
      <c r="G1112" s="20"/>
      <c r="H1112" s="20"/>
      <c r="I1112" s="20"/>
      <c r="J1112" s="20"/>
      <c r="K1112" s="20"/>
      <c r="L1112" s="20"/>
      <c r="M1112" s="20"/>
      <c r="N1112" s="20"/>
      <c r="O1112" s="20"/>
      <c r="P1112" s="20"/>
    </row>
    <row r="1113" spans="1:16" x14ac:dyDescent="0.2">
      <c r="A1113" s="20"/>
      <c r="B1113" s="22"/>
      <c r="C1113" s="20"/>
      <c r="D1113" s="20"/>
      <c r="E1113" s="20"/>
      <c r="F1113" s="20"/>
      <c r="G1113" s="20"/>
      <c r="H1113" s="20"/>
      <c r="I1113" s="20"/>
      <c r="J1113" s="20"/>
      <c r="K1113" s="20"/>
      <c r="L1113" s="20"/>
      <c r="M1113" s="20"/>
      <c r="N1113" s="20"/>
      <c r="O1113" s="20"/>
      <c r="P1113" s="20"/>
    </row>
    <row r="1114" spans="1:16" x14ac:dyDescent="0.2">
      <c r="A1114" s="20"/>
      <c r="B1114" s="22"/>
      <c r="C1114" s="20"/>
      <c r="D1114" s="20"/>
      <c r="E1114" s="20"/>
      <c r="F1114" s="20"/>
      <c r="G1114" s="20"/>
      <c r="H1114" s="20"/>
      <c r="I1114" s="20"/>
      <c r="J1114" s="20"/>
      <c r="K1114" s="20"/>
      <c r="L1114" s="20"/>
      <c r="M1114" s="20"/>
      <c r="N1114" s="20"/>
      <c r="O1114" s="20"/>
      <c r="P1114" s="20"/>
    </row>
    <row r="1115" spans="1:16" x14ac:dyDescent="0.2">
      <c r="A1115" s="20"/>
      <c r="B1115" s="22"/>
      <c r="C1115" s="20"/>
      <c r="D1115" s="20"/>
      <c r="E1115" s="20"/>
      <c r="F1115" s="20"/>
      <c r="G1115" s="20"/>
      <c r="H1115" s="20"/>
      <c r="I1115" s="20"/>
      <c r="J1115" s="20"/>
      <c r="K1115" s="20"/>
      <c r="L1115" s="20"/>
      <c r="M1115" s="20"/>
      <c r="N1115" s="20"/>
      <c r="O1115" s="20"/>
      <c r="P1115" s="20"/>
    </row>
    <row r="1116" spans="1:16" x14ac:dyDescent="0.2">
      <c r="A1116" s="20"/>
      <c r="B1116" s="22"/>
      <c r="C1116" s="20"/>
      <c r="D1116" s="20"/>
      <c r="E1116" s="20"/>
      <c r="F1116" s="20"/>
      <c r="G1116" s="20"/>
      <c r="H1116" s="20"/>
      <c r="I1116" s="20"/>
      <c r="J1116" s="20"/>
      <c r="K1116" s="20"/>
      <c r="L1116" s="20"/>
      <c r="M1116" s="20"/>
      <c r="N1116" s="20"/>
      <c r="O1116" s="20"/>
      <c r="P1116" s="20"/>
    </row>
    <row r="1117" spans="1:16" x14ac:dyDescent="0.2">
      <c r="A1117" s="20"/>
      <c r="B1117" s="22"/>
      <c r="C1117" s="20"/>
      <c r="D1117" s="20"/>
      <c r="E1117" s="20"/>
      <c r="F1117" s="20"/>
      <c r="G1117" s="20"/>
      <c r="H1117" s="20"/>
      <c r="I1117" s="20"/>
      <c r="J1117" s="20"/>
      <c r="K1117" s="20"/>
      <c r="L1117" s="20"/>
      <c r="M1117" s="20"/>
      <c r="N1117" s="20"/>
      <c r="O1117" s="20"/>
      <c r="P1117" s="20"/>
    </row>
    <row r="1118" spans="1:16" x14ac:dyDescent="0.2">
      <c r="A1118" s="20"/>
      <c r="B1118" s="22"/>
      <c r="C1118" s="20"/>
      <c r="D1118" s="20"/>
      <c r="E1118" s="20"/>
      <c r="F1118" s="20"/>
      <c r="G1118" s="20"/>
      <c r="H1118" s="20"/>
      <c r="I1118" s="20"/>
      <c r="J1118" s="20"/>
      <c r="K1118" s="20"/>
      <c r="L1118" s="20"/>
      <c r="M1118" s="20"/>
      <c r="N1118" s="20"/>
      <c r="O1118" s="20"/>
      <c r="P1118" s="20"/>
    </row>
    <row r="1119" spans="1:16" x14ac:dyDescent="0.2">
      <c r="A1119" s="20"/>
      <c r="B1119" s="22"/>
      <c r="C1119" s="20"/>
      <c r="D1119" s="20"/>
      <c r="E1119" s="20"/>
      <c r="F1119" s="20"/>
      <c r="G1119" s="20"/>
      <c r="H1119" s="20"/>
      <c r="I1119" s="20"/>
      <c r="J1119" s="20"/>
      <c r="K1119" s="20"/>
      <c r="L1119" s="20"/>
      <c r="M1119" s="20"/>
      <c r="N1119" s="20"/>
      <c r="O1119" s="20"/>
      <c r="P1119" s="20"/>
    </row>
    <row r="1120" spans="1:16" x14ac:dyDescent="0.2">
      <c r="A1120" s="20"/>
      <c r="B1120" s="22"/>
      <c r="C1120" s="20"/>
      <c r="D1120" s="20"/>
      <c r="E1120" s="20"/>
      <c r="F1120" s="20"/>
      <c r="G1120" s="20"/>
      <c r="H1120" s="20"/>
      <c r="I1120" s="20"/>
      <c r="J1120" s="20"/>
      <c r="K1120" s="20"/>
      <c r="L1120" s="20"/>
      <c r="M1120" s="20"/>
      <c r="N1120" s="20"/>
      <c r="O1120" s="20"/>
      <c r="P1120" s="20"/>
    </row>
    <row r="1121" spans="1:16" x14ac:dyDescent="0.2">
      <c r="A1121" s="20"/>
      <c r="B1121" s="22"/>
      <c r="C1121" s="20"/>
      <c r="D1121" s="20"/>
      <c r="E1121" s="20"/>
      <c r="F1121" s="20"/>
      <c r="G1121" s="20"/>
      <c r="H1121" s="20"/>
      <c r="I1121" s="20"/>
      <c r="J1121" s="20"/>
      <c r="K1121" s="20"/>
      <c r="L1121" s="20"/>
      <c r="M1121" s="20"/>
      <c r="N1121" s="20"/>
      <c r="O1121" s="20"/>
      <c r="P1121" s="20"/>
    </row>
    <row r="1122" spans="1:16" x14ac:dyDescent="0.2">
      <c r="A1122" s="20"/>
      <c r="B1122" s="22"/>
      <c r="C1122" s="20"/>
      <c r="D1122" s="20"/>
      <c r="E1122" s="20"/>
      <c r="F1122" s="20"/>
      <c r="G1122" s="20"/>
      <c r="H1122" s="20"/>
      <c r="I1122" s="20"/>
      <c r="J1122" s="20"/>
      <c r="K1122" s="20"/>
      <c r="L1122" s="20"/>
      <c r="M1122" s="20"/>
      <c r="N1122" s="20"/>
      <c r="O1122" s="20"/>
      <c r="P1122" s="20"/>
    </row>
    <row r="1123" spans="1:16" x14ac:dyDescent="0.2">
      <c r="A1123" s="20"/>
      <c r="B1123" s="22"/>
      <c r="C1123" s="20"/>
      <c r="D1123" s="20"/>
      <c r="E1123" s="20"/>
      <c r="F1123" s="20"/>
      <c r="G1123" s="20"/>
      <c r="H1123" s="20"/>
      <c r="I1123" s="20"/>
      <c r="J1123" s="20"/>
      <c r="K1123" s="20"/>
      <c r="L1123" s="20"/>
      <c r="M1123" s="20"/>
      <c r="N1123" s="20"/>
      <c r="O1123" s="20"/>
      <c r="P1123" s="20"/>
    </row>
    <row r="1124" spans="1:16" x14ac:dyDescent="0.2">
      <c r="A1124" s="20"/>
      <c r="B1124" s="22"/>
      <c r="C1124" s="20"/>
      <c r="D1124" s="20"/>
      <c r="E1124" s="20"/>
      <c r="F1124" s="20"/>
      <c r="G1124" s="20"/>
      <c r="H1124" s="20"/>
      <c r="I1124" s="20"/>
      <c r="J1124" s="20"/>
      <c r="K1124" s="20"/>
      <c r="L1124" s="20"/>
      <c r="M1124" s="20"/>
      <c r="N1124" s="20"/>
      <c r="O1124" s="20"/>
      <c r="P1124" s="20"/>
    </row>
    <row r="1125" spans="1:16" x14ac:dyDescent="0.2">
      <c r="A1125" s="20"/>
      <c r="B1125" s="22"/>
      <c r="C1125" s="20"/>
      <c r="D1125" s="20"/>
      <c r="E1125" s="20"/>
      <c r="F1125" s="20"/>
      <c r="G1125" s="20"/>
      <c r="H1125" s="20"/>
      <c r="I1125" s="20"/>
      <c r="J1125" s="20"/>
      <c r="K1125" s="20"/>
      <c r="L1125" s="20"/>
      <c r="M1125" s="20"/>
      <c r="N1125" s="20"/>
      <c r="O1125" s="20"/>
      <c r="P1125" s="20"/>
    </row>
    <row r="1126" spans="1:16" x14ac:dyDescent="0.2">
      <c r="A1126" s="20"/>
      <c r="B1126" s="22"/>
      <c r="C1126" s="20"/>
      <c r="D1126" s="20"/>
      <c r="E1126" s="20"/>
      <c r="F1126" s="20"/>
      <c r="G1126" s="20"/>
      <c r="H1126" s="20"/>
      <c r="I1126" s="20"/>
      <c r="J1126" s="20"/>
      <c r="K1126" s="20"/>
      <c r="L1126" s="20"/>
      <c r="M1126" s="20"/>
      <c r="N1126" s="20"/>
      <c r="O1126" s="20"/>
      <c r="P1126" s="20"/>
    </row>
    <row r="1127" spans="1:16" x14ac:dyDescent="0.2">
      <c r="A1127" s="20"/>
      <c r="B1127" s="22"/>
      <c r="C1127" s="20"/>
      <c r="D1127" s="20"/>
      <c r="E1127" s="20"/>
      <c r="F1127" s="20"/>
      <c r="G1127" s="20"/>
      <c r="H1127" s="20"/>
      <c r="I1127" s="20"/>
      <c r="J1127" s="20"/>
      <c r="K1127" s="20"/>
      <c r="L1127" s="20"/>
      <c r="M1127" s="20"/>
      <c r="N1127" s="20"/>
      <c r="O1127" s="20"/>
      <c r="P1127" s="20"/>
    </row>
    <row r="1128" spans="1:16" x14ac:dyDescent="0.2">
      <c r="A1128" s="20"/>
      <c r="B1128" s="22"/>
      <c r="C1128" s="20"/>
      <c r="D1128" s="20"/>
      <c r="E1128" s="20"/>
      <c r="F1128" s="20"/>
      <c r="G1128" s="20"/>
      <c r="H1128" s="20"/>
      <c r="I1128" s="20"/>
      <c r="J1128" s="20"/>
      <c r="K1128" s="20"/>
      <c r="L1128" s="20"/>
      <c r="M1128" s="20"/>
      <c r="N1128" s="20"/>
      <c r="O1128" s="20"/>
      <c r="P1128" s="20"/>
    </row>
    <row r="1129" spans="1:16" x14ac:dyDescent="0.2">
      <c r="A1129" s="20"/>
      <c r="B1129" s="22"/>
      <c r="C1129" s="20"/>
      <c r="D1129" s="20"/>
      <c r="E1129" s="20"/>
      <c r="F1129" s="20"/>
      <c r="G1129" s="20"/>
      <c r="H1129" s="20"/>
      <c r="I1129" s="20"/>
      <c r="J1129" s="20"/>
      <c r="K1129" s="20"/>
      <c r="L1129" s="20"/>
      <c r="M1129" s="20"/>
      <c r="N1129" s="20"/>
      <c r="O1129" s="20"/>
      <c r="P1129" s="20"/>
    </row>
    <row r="1130" spans="1:16" x14ac:dyDescent="0.2">
      <c r="A1130" s="20"/>
      <c r="B1130" s="22"/>
      <c r="C1130" s="20"/>
      <c r="D1130" s="20"/>
      <c r="E1130" s="20"/>
      <c r="F1130" s="20"/>
      <c r="G1130" s="20"/>
      <c r="H1130" s="20"/>
      <c r="I1130" s="20"/>
      <c r="J1130" s="20"/>
      <c r="K1130" s="20"/>
      <c r="L1130" s="20"/>
      <c r="M1130" s="20"/>
      <c r="N1130" s="20"/>
      <c r="O1130" s="20"/>
      <c r="P1130" s="20"/>
    </row>
    <row r="1131" spans="1:16" x14ac:dyDescent="0.2">
      <c r="A1131" s="20"/>
      <c r="B1131" s="22"/>
      <c r="C1131" s="20"/>
      <c r="D1131" s="20"/>
      <c r="E1131" s="20"/>
      <c r="F1131" s="20"/>
      <c r="G1131" s="20"/>
      <c r="H1131" s="20"/>
      <c r="I1131" s="20"/>
      <c r="J1131" s="20"/>
      <c r="K1131" s="20"/>
      <c r="L1131" s="20"/>
      <c r="M1131" s="20"/>
      <c r="N1131" s="20"/>
      <c r="O1131" s="20"/>
      <c r="P1131" s="20"/>
    </row>
    <row r="1132" spans="1:16" x14ac:dyDescent="0.2">
      <c r="A1132" s="20"/>
      <c r="B1132" s="22"/>
      <c r="C1132" s="20"/>
      <c r="D1132" s="20"/>
      <c r="E1132" s="20"/>
      <c r="F1132" s="20"/>
      <c r="G1132" s="20"/>
      <c r="H1132" s="20"/>
      <c r="I1132" s="20"/>
      <c r="J1132" s="20"/>
      <c r="K1132" s="20"/>
      <c r="L1132" s="20"/>
      <c r="M1132" s="20"/>
      <c r="N1132" s="20"/>
      <c r="O1132" s="20"/>
      <c r="P1132" s="20"/>
    </row>
    <row r="1133" spans="1:16" x14ac:dyDescent="0.2">
      <c r="A1133" s="20"/>
      <c r="B1133" s="22"/>
      <c r="C1133" s="20"/>
      <c r="D1133" s="20"/>
      <c r="E1133" s="20"/>
      <c r="F1133" s="20"/>
      <c r="G1133" s="20"/>
      <c r="H1133" s="20"/>
      <c r="I1133" s="20"/>
      <c r="J1133" s="20"/>
      <c r="K1133" s="20"/>
      <c r="L1133" s="20"/>
      <c r="M1133" s="20"/>
      <c r="N1133" s="20"/>
      <c r="O1133" s="20"/>
      <c r="P1133" s="20"/>
    </row>
    <row r="1134" spans="1:16" x14ac:dyDescent="0.2">
      <c r="A1134" s="20"/>
      <c r="B1134" s="22"/>
      <c r="C1134" s="20"/>
      <c r="D1134" s="20"/>
      <c r="E1134" s="20"/>
      <c r="F1134" s="20"/>
      <c r="G1134" s="20"/>
      <c r="H1134" s="20"/>
      <c r="I1134" s="20"/>
      <c r="J1134" s="20"/>
      <c r="K1134" s="20"/>
      <c r="L1134" s="20"/>
      <c r="M1134" s="20"/>
      <c r="N1134" s="20"/>
      <c r="O1134" s="20"/>
      <c r="P1134" s="20"/>
    </row>
    <row r="1135" spans="1:16" x14ac:dyDescent="0.2">
      <c r="A1135" s="20"/>
      <c r="B1135" s="22"/>
      <c r="C1135" s="20"/>
      <c r="D1135" s="20"/>
      <c r="E1135" s="20"/>
      <c r="F1135" s="20"/>
      <c r="G1135" s="20"/>
      <c r="H1135" s="20"/>
      <c r="I1135" s="20"/>
      <c r="J1135" s="20"/>
      <c r="K1135" s="20"/>
      <c r="L1135" s="20"/>
      <c r="M1135" s="20"/>
      <c r="N1135" s="20"/>
      <c r="O1135" s="20"/>
      <c r="P1135" s="20"/>
    </row>
    <row r="1136" spans="1:16" x14ac:dyDescent="0.2">
      <c r="A1136" s="20"/>
      <c r="B1136" s="22"/>
      <c r="C1136" s="20"/>
      <c r="D1136" s="20"/>
      <c r="E1136" s="20"/>
      <c r="F1136" s="20"/>
      <c r="G1136" s="20"/>
      <c r="H1136" s="20"/>
      <c r="I1136" s="20"/>
      <c r="J1136" s="20"/>
      <c r="K1136" s="20"/>
      <c r="L1136" s="20"/>
      <c r="M1136" s="20"/>
      <c r="N1136" s="20"/>
      <c r="O1136" s="20"/>
      <c r="P1136" s="20"/>
    </row>
    <row r="1137" spans="1:16" x14ac:dyDescent="0.2">
      <c r="A1137" s="20"/>
      <c r="B1137" s="22"/>
      <c r="C1137" s="20"/>
      <c r="D1137" s="20"/>
      <c r="E1137" s="20"/>
      <c r="F1137" s="20"/>
      <c r="G1137" s="20"/>
      <c r="H1137" s="20"/>
      <c r="I1137" s="20"/>
      <c r="J1137" s="20"/>
      <c r="K1137" s="20"/>
      <c r="L1137" s="20"/>
      <c r="M1137" s="20"/>
      <c r="N1137" s="20"/>
      <c r="O1137" s="20"/>
      <c r="P1137" s="20"/>
    </row>
    <row r="1138" spans="1:16" x14ac:dyDescent="0.2">
      <c r="A1138" s="20"/>
      <c r="B1138" s="22"/>
      <c r="C1138" s="20"/>
      <c r="D1138" s="20"/>
      <c r="E1138" s="20"/>
      <c r="F1138" s="20"/>
      <c r="G1138" s="20"/>
      <c r="H1138" s="20"/>
      <c r="I1138" s="20"/>
      <c r="J1138" s="20"/>
      <c r="K1138" s="20"/>
      <c r="L1138" s="20"/>
      <c r="M1138" s="20"/>
      <c r="N1138" s="20"/>
      <c r="O1138" s="20"/>
      <c r="P1138" s="20"/>
    </row>
    <row r="1139" spans="1:16" x14ac:dyDescent="0.2">
      <c r="A1139" s="20"/>
      <c r="B1139" s="22"/>
      <c r="C1139" s="20"/>
      <c r="D1139" s="20"/>
      <c r="E1139" s="20"/>
      <c r="F1139" s="20"/>
      <c r="G1139" s="20"/>
      <c r="H1139" s="20"/>
      <c r="I1139" s="20"/>
      <c r="J1139" s="20"/>
      <c r="K1139" s="20"/>
      <c r="L1139" s="20"/>
      <c r="M1139" s="20"/>
      <c r="N1139" s="20"/>
      <c r="O1139" s="20"/>
      <c r="P1139" s="20"/>
    </row>
    <row r="1140" spans="1:16" x14ac:dyDescent="0.2">
      <c r="A1140" s="20"/>
      <c r="B1140" s="22"/>
      <c r="C1140" s="20"/>
      <c r="D1140" s="20"/>
      <c r="E1140" s="20"/>
      <c r="F1140" s="20"/>
      <c r="G1140" s="20"/>
      <c r="H1140" s="20"/>
      <c r="I1140" s="20"/>
      <c r="J1140" s="20"/>
      <c r="K1140" s="20"/>
      <c r="L1140" s="20"/>
      <c r="M1140" s="20"/>
      <c r="N1140" s="20"/>
      <c r="O1140" s="20"/>
      <c r="P1140" s="20"/>
    </row>
    <row r="1141" spans="1:16" x14ac:dyDescent="0.2">
      <c r="A1141" s="20"/>
      <c r="B1141" s="22"/>
      <c r="C1141" s="20"/>
      <c r="D1141" s="20"/>
      <c r="E1141" s="20"/>
      <c r="F1141" s="20"/>
      <c r="G1141" s="20"/>
      <c r="H1141" s="20"/>
      <c r="I1141" s="20"/>
      <c r="J1141" s="20"/>
      <c r="K1141" s="20"/>
      <c r="L1141" s="20"/>
      <c r="M1141" s="20"/>
      <c r="N1141" s="20"/>
      <c r="O1141" s="20"/>
      <c r="P1141" s="20"/>
    </row>
    <row r="1142" spans="1:16" x14ac:dyDescent="0.2">
      <c r="A1142" s="20"/>
      <c r="B1142" s="22"/>
      <c r="C1142" s="20"/>
      <c r="D1142" s="20"/>
      <c r="E1142" s="20"/>
      <c r="F1142" s="20"/>
      <c r="G1142" s="20"/>
      <c r="H1142" s="20"/>
      <c r="I1142" s="20"/>
      <c r="J1142" s="20"/>
      <c r="K1142" s="20"/>
      <c r="L1142" s="20"/>
      <c r="M1142" s="20"/>
      <c r="N1142" s="20"/>
      <c r="O1142" s="20"/>
      <c r="P1142" s="20"/>
    </row>
    <row r="1143" spans="1:16" x14ac:dyDescent="0.2">
      <c r="A1143" s="20"/>
      <c r="B1143" s="22"/>
      <c r="C1143" s="20"/>
      <c r="D1143" s="20"/>
      <c r="E1143" s="20"/>
      <c r="F1143" s="20"/>
      <c r="G1143" s="20"/>
      <c r="H1143" s="20"/>
      <c r="I1143" s="20"/>
      <c r="J1143" s="20"/>
      <c r="K1143" s="20"/>
      <c r="L1143" s="20"/>
      <c r="M1143" s="20"/>
      <c r="N1143" s="20"/>
      <c r="O1143" s="20"/>
      <c r="P1143" s="20"/>
    </row>
    <row r="1144" spans="1:16" x14ac:dyDescent="0.2">
      <c r="A1144" s="20"/>
      <c r="B1144" s="22"/>
      <c r="C1144" s="20"/>
      <c r="D1144" s="20"/>
      <c r="E1144" s="20"/>
      <c r="F1144" s="20"/>
      <c r="G1144" s="20"/>
      <c r="H1144" s="20"/>
      <c r="I1144" s="20"/>
      <c r="J1144" s="20"/>
      <c r="K1144" s="20"/>
      <c r="L1144" s="20"/>
      <c r="M1144" s="20"/>
      <c r="N1144" s="20"/>
      <c r="O1144" s="20"/>
      <c r="P1144" s="20"/>
    </row>
    <row r="1145" spans="1:16" x14ac:dyDescent="0.2">
      <c r="A1145" s="20"/>
      <c r="B1145" s="22"/>
      <c r="C1145" s="20"/>
      <c r="D1145" s="20"/>
      <c r="E1145" s="20"/>
      <c r="F1145" s="20"/>
      <c r="G1145" s="20"/>
      <c r="H1145" s="20"/>
      <c r="I1145" s="20"/>
      <c r="J1145" s="20"/>
      <c r="K1145" s="20"/>
      <c r="L1145" s="20"/>
      <c r="M1145" s="20"/>
      <c r="N1145" s="20"/>
      <c r="O1145" s="20"/>
      <c r="P1145" s="20"/>
    </row>
    <row r="1146" spans="1:16" x14ac:dyDescent="0.2">
      <c r="A1146" s="20"/>
      <c r="B1146" s="22"/>
      <c r="C1146" s="20"/>
      <c r="D1146" s="20"/>
      <c r="E1146" s="20"/>
      <c r="F1146" s="20"/>
      <c r="G1146" s="20"/>
      <c r="H1146" s="20"/>
      <c r="I1146" s="20"/>
      <c r="J1146" s="20"/>
      <c r="K1146" s="20"/>
      <c r="L1146" s="20"/>
      <c r="M1146" s="20"/>
      <c r="N1146" s="20"/>
      <c r="O1146" s="20"/>
      <c r="P1146" s="20"/>
    </row>
    <row r="1147" spans="1:16" x14ac:dyDescent="0.2">
      <c r="A1147" s="20"/>
      <c r="B1147" s="22"/>
      <c r="C1147" s="20"/>
      <c r="D1147" s="20"/>
      <c r="E1147" s="20"/>
      <c r="F1147" s="20"/>
      <c r="G1147" s="20"/>
      <c r="H1147" s="20"/>
      <c r="I1147" s="20"/>
      <c r="J1147" s="20"/>
      <c r="K1147" s="20"/>
      <c r="L1147" s="20"/>
      <c r="M1147" s="20"/>
      <c r="N1147" s="20"/>
      <c r="O1147" s="20"/>
      <c r="P1147" s="20"/>
    </row>
    <row r="1148" spans="1:16" x14ac:dyDescent="0.2">
      <c r="A1148" s="20"/>
      <c r="B1148" s="22"/>
      <c r="C1148" s="20"/>
      <c r="D1148" s="20"/>
      <c r="E1148" s="20"/>
      <c r="F1148" s="20"/>
      <c r="G1148" s="20"/>
      <c r="H1148" s="20"/>
      <c r="I1148" s="20"/>
      <c r="J1148" s="20"/>
      <c r="K1148" s="20"/>
      <c r="L1148" s="20"/>
      <c r="M1148" s="20"/>
      <c r="N1148" s="20"/>
      <c r="O1148" s="20"/>
      <c r="P1148" s="20"/>
    </row>
    <row r="1149" spans="1:16" x14ac:dyDescent="0.2">
      <c r="A1149" s="20"/>
      <c r="B1149" s="22"/>
      <c r="C1149" s="20"/>
      <c r="D1149" s="20"/>
      <c r="E1149" s="20"/>
      <c r="F1149" s="20"/>
      <c r="G1149" s="20"/>
      <c r="H1149" s="20"/>
      <c r="I1149" s="20"/>
      <c r="J1149" s="20"/>
      <c r="K1149" s="20"/>
      <c r="L1149" s="20"/>
      <c r="M1149" s="20"/>
      <c r="N1149" s="20"/>
      <c r="O1149" s="20"/>
      <c r="P1149" s="20"/>
    </row>
    <row r="1150" spans="1:16" x14ac:dyDescent="0.2">
      <c r="A1150" s="20"/>
      <c r="B1150" s="22"/>
      <c r="C1150" s="20"/>
      <c r="D1150" s="20"/>
      <c r="E1150" s="20"/>
      <c r="F1150" s="20"/>
      <c r="G1150" s="20"/>
      <c r="H1150" s="20"/>
      <c r="I1150" s="20"/>
      <c r="J1150" s="20"/>
      <c r="K1150" s="20"/>
      <c r="L1150" s="20"/>
      <c r="M1150" s="20"/>
      <c r="N1150" s="20"/>
      <c r="O1150" s="20"/>
      <c r="P1150" s="20"/>
    </row>
    <row r="1151" spans="1:16" x14ac:dyDescent="0.2">
      <c r="A1151" s="20"/>
      <c r="B1151" s="22"/>
      <c r="C1151" s="20"/>
      <c r="D1151" s="20"/>
      <c r="E1151" s="20"/>
      <c r="F1151" s="20"/>
      <c r="G1151" s="20"/>
      <c r="H1151" s="20"/>
      <c r="I1151" s="20"/>
      <c r="J1151" s="20"/>
      <c r="K1151" s="20"/>
      <c r="L1151" s="20"/>
      <c r="M1151" s="20"/>
      <c r="N1151" s="20"/>
      <c r="O1151" s="20"/>
      <c r="P1151" s="20"/>
    </row>
    <row r="1152" spans="1:16" x14ac:dyDescent="0.2">
      <c r="A1152" s="20"/>
      <c r="B1152" s="22"/>
      <c r="C1152" s="20"/>
      <c r="D1152" s="20"/>
      <c r="E1152" s="20"/>
      <c r="F1152" s="20"/>
      <c r="G1152" s="20"/>
      <c r="H1152" s="20"/>
      <c r="I1152" s="20"/>
      <c r="J1152" s="20"/>
      <c r="K1152" s="20"/>
      <c r="L1152" s="20"/>
      <c r="M1152" s="20"/>
      <c r="N1152" s="20"/>
      <c r="O1152" s="20"/>
      <c r="P1152" s="20"/>
    </row>
    <row r="1153" spans="1:16" x14ac:dyDescent="0.2">
      <c r="A1153" s="20"/>
      <c r="B1153" s="22"/>
      <c r="C1153" s="20"/>
      <c r="D1153" s="20"/>
      <c r="E1153" s="20"/>
      <c r="F1153" s="20"/>
      <c r="G1153" s="20"/>
      <c r="H1153" s="20"/>
      <c r="I1153" s="20"/>
      <c r="J1153" s="20"/>
      <c r="K1153" s="20"/>
      <c r="L1153" s="20"/>
      <c r="M1153" s="20"/>
      <c r="N1153" s="20"/>
      <c r="O1153" s="20"/>
      <c r="P1153" s="20"/>
    </row>
    <row r="1154" spans="1:16" x14ac:dyDescent="0.2">
      <c r="A1154" s="20"/>
      <c r="B1154" s="22"/>
      <c r="C1154" s="20"/>
      <c r="D1154" s="20"/>
      <c r="E1154" s="20"/>
      <c r="F1154" s="20"/>
      <c r="G1154" s="20"/>
      <c r="H1154" s="20"/>
      <c r="I1154" s="20"/>
      <c r="J1154" s="20"/>
      <c r="K1154" s="20"/>
      <c r="L1154" s="20"/>
      <c r="M1154" s="20"/>
      <c r="N1154" s="20"/>
      <c r="O1154" s="20"/>
      <c r="P1154" s="20"/>
    </row>
    <row r="1155" spans="1:16" x14ac:dyDescent="0.2">
      <c r="A1155" s="20"/>
      <c r="B1155" s="22"/>
      <c r="C1155" s="20"/>
      <c r="D1155" s="20"/>
      <c r="E1155" s="20"/>
      <c r="F1155" s="20"/>
      <c r="G1155" s="20"/>
      <c r="H1155" s="20"/>
      <c r="I1155" s="20"/>
      <c r="J1155" s="20"/>
      <c r="K1155" s="20"/>
      <c r="L1155" s="20"/>
      <c r="M1155" s="20"/>
      <c r="N1155" s="20"/>
      <c r="O1155" s="20"/>
      <c r="P1155" s="20"/>
    </row>
    <row r="1156" spans="1:16" x14ac:dyDescent="0.2">
      <c r="A1156" s="20"/>
      <c r="B1156" s="22"/>
      <c r="C1156" s="20"/>
      <c r="D1156" s="20"/>
      <c r="E1156" s="20"/>
      <c r="F1156" s="20"/>
      <c r="G1156" s="20"/>
      <c r="H1156" s="20"/>
      <c r="I1156" s="20"/>
      <c r="J1156" s="20"/>
      <c r="K1156" s="20"/>
      <c r="L1156" s="20"/>
      <c r="M1156" s="20"/>
      <c r="N1156" s="20"/>
      <c r="O1156" s="20"/>
      <c r="P1156" s="20"/>
    </row>
    <row r="1157" spans="1:16" x14ac:dyDescent="0.2">
      <c r="A1157" s="20"/>
      <c r="B1157" s="22"/>
      <c r="C1157" s="20"/>
      <c r="D1157" s="20"/>
      <c r="E1157" s="20"/>
      <c r="F1157" s="20"/>
      <c r="G1157" s="20"/>
      <c r="H1157" s="20"/>
      <c r="I1157" s="20"/>
      <c r="J1157" s="20"/>
      <c r="K1157" s="20"/>
      <c r="L1157" s="20"/>
      <c r="M1157" s="20"/>
      <c r="N1157" s="20"/>
      <c r="O1157" s="20"/>
      <c r="P1157" s="20"/>
    </row>
    <row r="1158" spans="1:16" x14ac:dyDescent="0.2">
      <c r="A1158" s="20"/>
      <c r="B1158" s="22"/>
      <c r="C1158" s="20"/>
      <c r="D1158" s="20"/>
      <c r="E1158" s="20"/>
      <c r="F1158" s="20"/>
      <c r="G1158" s="20"/>
      <c r="H1158" s="20"/>
      <c r="I1158" s="20"/>
      <c r="J1158" s="20"/>
      <c r="K1158" s="20"/>
      <c r="L1158" s="20"/>
      <c r="M1158" s="20"/>
      <c r="N1158" s="20"/>
      <c r="O1158" s="20"/>
      <c r="P1158" s="20"/>
    </row>
    <row r="1159" spans="1:16" x14ac:dyDescent="0.2">
      <c r="A1159" s="20"/>
      <c r="B1159" s="22"/>
      <c r="C1159" s="20"/>
      <c r="D1159" s="20"/>
      <c r="E1159" s="20"/>
      <c r="F1159" s="20"/>
      <c r="G1159" s="20"/>
      <c r="H1159" s="20"/>
      <c r="I1159" s="20"/>
      <c r="J1159" s="20"/>
      <c r="K1159" s="20"/>
      <c r="L1159" s="20"/>
      <c r="M1159" s="20"/>
      <c r="N1159" s="20"/>
      <c r="O1159" s="20"/>
      <c r="P1159" s="20"/>
    </row>
    <row r="1160" spans="1:16" x14ac:dyDescent="0.2">
      <c r="A1160" s="20"/>
      <c r="B1160" s="22"/>
      <c r="C1160" s="20"/>
      <c r="D1160" s="20"/>
      <c r="E1160" s="20"/>
      <c r="F1160" s="20"/>
      <c r="G1160" s="20"/>
      <c r="H1160" s="20"/>
      <c r="I1160" s="20"/>
      <c r="J1160" s="20"/>
      <c r="K1160" s="20"/>
      <c r="L1160" s="20"/>
      <c r="M1160" s="20"/>
      <c r="N1160" s="20"/>
      <c r="O1160" s="20"/>
      <c r="P1160" s="20"/>
    </row>
    <row r="1161" spans="1:16" x14ac:dyDescent="0.2">
      <c r="A1161" s="20"/>
      <c r="B1161" s="22"/>
      <c r="C1161" s="20"/>
      <c r="D1161" s="20"/>
      <c r="E1161" s="20"/>
      <c r="F1161" s="20"/>
      <c r="G1161" s="20"/>
      <c r="H1161" s="20"/>
      <c r="I1161" s="20"/>
      <c r="J1161" s="20"/>
      <c r="K1161" s="20"/>
      <c r="L1161" s="20"/>
      <c r="M1161" s="20"/>
      <c r="N1161" s="20"/>
      <c r="O1161" s="20"/>
      <c r="P1161" s="20"/>
    </row>
    <row r="1162" spans="1:16" x14ac:dyDescent="0.2">
      <c r="A1162" s="20"/>
      <c r="B1162" s="22"/>
      <c r="C1162" s="20"/>
      <c r="D1162" s="20"/>
      <c r="E1162" s="20"/>
      <c r="F1162" s="20"/>
      <c r="G1162" s="20"/>
      <c r="H1162" s="20"/>
      <c r="I1162" s="20"/>
      <c r="J1162" s="20"/>
      <c r="K1162" s="20"/>
      <c r="L1162" s="20"/>
      <c r="M1162" s="20"/>
      <c r="N1162" s="20"/>
      <c r="O1162" s="20"/>
      <c r="P1162" s="20"/>
    </row>
    <row r="1163" spans="1:16" x14ac:dyDescent="0.2">
      <c r="A1163" s="20"/>
      <c r="B1163" s="22"/>
      <c r="C1163" s="20"/>
      <c r="D1163" s="20"/>
      <c r="E1163" s="20"/>
      <c r="F1163" s="20"/>
      <c r="G1163" s="20"/>
      <c r="H1163" s="20"/>
      <c r="I1163" s="20"/>
      <c r="J1163" s="20"/>
      <c r="K1163" s="20"/>
      <c r="L1163" s="20"/>
      <c r="M1163" s="20"/>
      <c r="N1163" s="20"/>
      <c r="O1163" s="20"/>
      <c r="P1163" s="20"/>
    </row>
    <row r="1164" spans="1:16" x14ac:dyDescent="0.2">
      <c r="A1164" s="20"/>
      <c r="B1164" s="22"/>
      <c r="C1164" s="20"/>
      <c r="D1164" s="20"/>
      <c r="E1164" s="20"/>
      <c r="F1164" s="20"/>
      <c r="G1164" s="20"/>
      <c r="H1164" s="20"/>
      <c r="I1164" s="20"/>
      <c r="J1164" s="20"/>
      <c r="K1164" s="20"/>
      <c r="L1164" s="20"/>
      <c r="M1164" s="20"/>
      <c r="N1164" s="20"/>
      <c r="O1164" s="20"/>
      <c r="P1164" s="20"/>
    </row>
    <row r="1165" spans="1:16" x14ac:dyDescent="0.2">
      <c r="A1165" s="20"/>
      <c r="B1165" s="22"/>
      <c r="C1165" s="20"/>
      <c r="D1165" s="20"/>
      <c r="E1165" s="20"/>
      <c r="F1165" s="20"/>
      <c r="G1165" s="20"/>
      <c r="H1165" s="20"/>
      <c r="I1165" s="20"/>
      <c r="J1165" s="20"/>
      <c r="K1165" s="20"/>
      <c r="L1165" s="20"/>
      <c r="M1165" s="20"/>
      <c r="N1165" s="20"/>
      <c r="O1165" s="20"/>
      <c r="P1165" s="20"/>
    </row>
    <row r="1166" spans="1:16" x14ac:dyDescent="0.2">
      <c r="A1166" s="20"/>
      <c r="B1166" s="22"/>
      <c r="C1166" s="20"/>
      <c r="D1166" s="20"/>
      <c r="E1166" s="20"/>
      <c r="F1166" s="20"/>
      <c r="G1166" s="20"/>
      <c r="H1166" s="20"/>
      <c r="I1166" s="20"/>
      <c r="J1166" s="20"/>
      <c r="K1166" s="20"/>
      <c r="L1166" s="20"/>
      <c r="M1166" s="20"/>
      <c r="N1166" s="20"/>
      <c r="O1166" s="20"/>
      <c r="P1166" s="20"/>
    </row>
    <row r="1167" spans="1:16" x14ac:dyDescent="0.2">
      <c r="A1167" s="20"/>
      <c r="B1167" s="22"/>
      <c r="C1167" s="20"/>
      <c r="D1167" s="20"/>
      <c r="E1167" s="20"/>
      <c r="F1167" s="20"/>
      <c r="G1167" s="20"/>
      <c r="H1167" s="20"/>
      <c r="I1167" s="20"/>
      <c r="J1167" s="20"/>
      <c r="K1167" s="20"/>
      <c r="L1167" s="20"/>
      <c r="M1167" s="20"/>
      <c r="N1167" s="20"/>
      <c r="O1167" s="20"/>
      <c r="P1167" s="20"/>
    </row>
    <row r="1168" spans="1:16" x14ac:dyDescent="0.2">
      <c r="A1168" s="20"/>
      <c r="B1168" s="22"/>
      <c r="C1168" s="20"/>
      <c r="D1168" s="20"/>
      <c r="E1168" s="20"/>
      <c r="F1168" s="20"/>
      <c r="G1168" s="20"/>
      <c r="H1168" s="20"/>
      <c r="I1168" s="20"/>
      <c r="J1168" s="20"/>
      <c r="K1168" s="20"/>
      <c r="L1168" s="20"/>
      <c r="M1168" s="20"/>
      <c r="N1168" s="20"/>
      <c r="O1168" s="20"/>
      <c r="P1168" s="20"/>
    </row>
    <row r="1169" spans="1:16" x14ac:dyDescent="0.2">
      <c r="A1169" s="20"/>
      <c r="B1169" s="22"/>
      <c r="C1169" s="20"/>
      <c r="D1169" s="20"/>
      <c r="E1169" s="20"/>
      <c r="F1169" s="20"/>
      <c r="G1169" s="20"/>
      <c r="H1169" s="20"/>
      <c r="I1169" s="20"/>
      <c r="J1169" s="20"/>
      <c r="K1169" s="20"/>
      <c r="L1169" s="20"/>
      <c r="M1169" s="20"/>
      <c r="N1169" s="20"/>
      <c r="O1169" s="20"/>
      <c r="P1169" s="20"/>
    </row>
    <row r="1170" spans="1:16" x14ac:dyDescent="0.2">
      <c r="A1170" s="20"/>
      <c r="B1170" s="22"/>
      <c r="C1170" s="20"/>
      <c r="D1170" s="20"/>
      <c r="E1170" s="20"/>
      <c r="F1170" s="20"/>
      <c r="G1170" s="20"/>
      <c r="H1170" s="20"/>
      <c r="I1170" s="20"/>
      <c r="J1170" s="20"/>
      <c r="K1170" s="20"/>
      <c r="L1170" s="20"/>
      <c r="M1170" s="20"/>
      <c r="N1170" s="20"/>
      <c r="O1170" s="20"/>
      <c r="P1170" s="20"/>
    </row>
    <row r="1171" spans="1:16" x14ac:dyDescent="0.2">
      <c r="A1171" s="20"/>
      <c r="B1171" s="22"/>
      <c r="C1171" s="20"/>
      <c r="D1171" s="20"/>
      <c r="E1171" s="20"/>
      <c r="F1171" s="20"/>
      <c r="G1171" s="20"/>
      <c r="H1171" s="20"/>
      <c r="I1171" s="20"/>
      <c r="J1171" s="20"/>
      <c r="K1171" s="20"/>
      <c r="L1171" s="20"/>
      <c r="M1171" s="20"/>
      <c r="N1171" s="20"/>
      <c r="O1171" s="20"/>
      <c r="P1171" s="20"/>
    </row>
    <row r="1172" spans="1:16" x14ac:dyDescent="0.2">
      <c r="A1172" s="20"/>
      <c r="B1172" s="22"/>
      <c r="C1172" s="20"/>
      <c r="D1172" s="20"/>
      <c r="E1172" s="20"/>
      <c r="F1172" s="20"/>
      <c r="G1172" s="20"/>
      <c r="H1172" s="20"/>
      <c r="I1172" s="20"/>
      <c r="J1172" s="20"/>
      <c r="K1172" s="20"/>
      <c r="L1172" s="20"/>
      <c r="M1172" s="20"/>
      <c r="N1172" s="20"/>
      <c r="O1172" s="20"/>
      <c r="P1172" s="20"/>
    </row>
    <row r="1173" spans="1:16" x14ac:dyDescent="0.2">
      <c r="A1173" s="20"/>
      <c r="B1173" s="22"/>
      <c r="C1173" s="20"/>
      <c r="D1173" s="20"/>
      <c r="E1173" s="20"/>
      <c r="F1173" s="20"/>
      <c r="G1173" s="20"/>
      <c r="H1173" s="20"/>
      <c r="I1173" s="20"/>
      <c r="J1173" s="20"/>
      <c r="K1173" s="20"/>
      <c r="L1173" s="20"/>
      <c r="M1173" s="20"/>
      <c r="N1173" s="20"/>
      <c r="O1173" s="20"/>
      <c r="P1173" s="20"/>
    </row>
    <row r="1174" spans="1:16" x14ac:dyDescent="0.2">
      <c r="A1174" s="20"/>
      <c r="B1174" s="22"/>
      <c r="C1174" s="20"/>
      <c r="D1174" s="20"/>
      <c r="E1174" s="20"/>
      <c r="F1174" s="20"/>
      <c r="G1174" s="20"/>
      <c r="H1174" s="20"/>
      <c r="I1174" s="20"/>
      <c r="J1174" s="20"/>
      <c r="K1174" s="20"/>
      <c r="L1174" s="20"/>
      <c r="M1174" s="20"/>
      <c r="N1174" s="20"/>
      <c r="O1174" s="20"/>
      <c r="P1174" s="20"/>
    </row>
    <row r="1175" spans="1:16" x14ac:dyDescent="0.2">
      <c r="A1175" s="20"/>
      <c r="B1175" s="22"/>
      <c r="C1175" s="20"/>
      <c r="D1175" s="20"/>
      <c r="E1175" s="20"/>
      <c r="F1175" s="20"/>
      <c r="G1175" s="20"/>
      <c r="H1175" s="20"/>
      <c r="I1175" s="20"/>
      <c r="J1175" s="20"/>
      <c r="K1175" s="20"/>
      <c r="L1175" s="20"/>
      <c r="M1175" s="20"/>
      <c r="N1175" s="20"/>
      <c r="O1175" s="20"/>
      <c r="P1175" s="20"/>
    </row>
    <row r="1176" spans="1:16" x14ac:dyDescent="0.2">
      <c r="A1176" s="20"/>
      <c r="B1176" s="22"/>
      <c r="C1176" s="20"/>
      <c r="D1176" s="20"/>
      <c r="E1176" s="20"/>
      <c r="F1176" s="20"/>
      <c r="G1176" s="20"/>
      <c r="H1176" s="20"/>
      <c r="I1176" s="20"/>
      <c r="J1176" s="20"/>
      <c r="K1176" s="20"/>
      <c r="L1176" s="20"/>
      <c r="M1176" s="20"/>
      <c r="N1176" s="20"/>
      <c r="O1176" s="20"/>
      <c r="P1176" s="20"/>
    </row>
    <row r="1177" spans="1:16" x14ac:dyDescent="0.2">
      <c r="A1177" s="20"/>
      <c r="B1177" s="22"/>
      <c r="C1177" s="20"/>
      <c r="D1177" s="20"/>
      <c r="E1177" s="20"/>
      <c r="F1177" s="20"/>
      <c r="G1177" s="20"/>
      <c r="H1177" s="20"/>
      <c r="I1177" s="20"/>
      <c r="J1177" s="20"/>
      <c r="K1177" s="20"/>
      <c r="L1177" s="20"/>
      <c r="M1177" s="20"/>
      <c r="N1177" s="20"/>
      <c r="O1177" s="20"/>
      <c r="P1177" s="20"/>
    </row>
    <row r="1178" spans="1:16" x14ac:dyDescent="0.2">
      <c r="A1178" s="20"/>
      <c r="B1178" s="22"/>
      <c r="C1178" s="20"/>
      <c r="D1178" s="20"/>
      <c r="E1178" s="20"/>
      <c r="F1178" s="20"/>
      <c r="G1178" s="20"/>
      <c r="H1178" s="20"/>
      <c r="I1178" s="20"/>
      <c r="J1178" s="20"/>
      <c r="K1178" s="20"/>
      <c r="L1178" s="20"/>
      <c r="M1178" s="20"/>
      <c r="N1178" s="20"/>
      <c r="O1178" s="20"/>
      <c r="P1178" s="20"/>
    </row>
    <row r="1179" spans="1:16" x14ac:dyDescent="0.2">
      <c r="A1179" s="20"/>
      <c r="B1179" s="22"/>
      <c r="C1179" s="20"/>
      <c r="D1179" s="20"/>
      <c r="E1179" s="20"/>
      <c r="F1179" s="20"/>
      <c r="G1179" s="20"/>
      <c r="H1179" s="20"/>
      <c r="I1179" s="20"/>
      <c r="J1179" s="20"/>
      <c r="K1179" s="20"/>
      <c r="L1179" s="20"/>
      <c r="M1179" s="20"/>
      <c r="N1179" s="20"/>
      <c r="O1179" s="20"/>
      <c r="P1179" s="20"/>
    </row>
    <row r="1180" spans="1:16" x14ac:dyDescent="0.2">
      <c r="A1180" s="20"/>
      <c r="B1180" s="22"/>
      <c r="C1180" s="20"/>
      <c r="D1180" s="20"/>
      <c r="E1180" s="20"/>
      <c r="F1180" s="20"/>
      <c r="G1180" s="20"/>
      <c r="H1180" s="20"/>
      <c r="I1180" s="20"/>
      <c r="J1180" s="20"/>
      <c r="K1180" s="20"/>
      <c r="L1180" s="20"/>
      <c r="M1180" s="20"/>
      <c r="N1180" s="20"/>
      <c r="O1180" s="20"/>
      <c r="P1180" s="20"/>
    </row>
    <row r="1181" spans="1:16" x14ac:dyDescent="0.2">
      <c r="A1181" s="20"/>
      <c r="B1181" s="22"/>
      <c r="C1181" s="20"/>
      <c r="D1181" s="20"/>
      <c r="E1181" s="20"/>
      <c r="F1181" s="20"/>
      <c r="G1181" s="20"/>
      <c r="H1181" s="20"/>
      <c r="I1181" s="20"/>
      <c r="J1181" s="20"/>
      <c r="K1181" s="20"/>
      <c r="L1181" s="20"/>
      <c r="M1181" s="20"/>
      <c r="N1181" s="20"/>
      <c r="O1181" s="20"/>
      <c r="P1181" s="20"/>
    </row>
    <row r="1182" spans="1:16" x14ac:dyDescent="0.2">
      <c r="A1182" s="20"/>
      <c r="B1182" s="22"/>
      <c r="C1182" s="20"/>
      <c r="D1182" s="20"/>
      <c r="E1182" s="20"/>
      <c r="F1182" s="20"/>
      <c r="G1182" s="20"/>
      <c r="H1182" s="20"/>
      <c r="I1182" s="20"/>
      <c r="J1182" s="20"/>
      <c r="K1182" s="20"/>
      <c r="L1182" s="20"/>
      <c r="M1182" s="20"/>
      <c r="N1182" s="20"/>
      <c r="O1182" s="20"/>
      <c r="P1182" s="20"/>
    </row>
    <row r="1183" spans="1:16" x14ac:dyDescent="0.2">
      <c r="A1183" s="20"/>
      <c r="B1183" s="22"/>
      <c r="C1183" s="20"/>
      <c r="D1183" s="20"/>
      <c r="E1183" s="20"/>
      <c r="F1183" s="20"/>
      <c r="G1183" s="20"/>
      <c r="H1183" s="20"/>
      <c r="I1183" s="20"/>
      <c r="J1183" s="20"/>
      <c r="K1183" s="20"/>
      <c r="L1183" s="20"/>
      <c r="M1183" s="20"/>
      <c r="N1183" s="20"/>
      <c r="O1183" s="20"/>
      <c r="P1183" s="20"/>
    </row>
    <row r="1184" spans="1:16" x14ac:dyDescent="0.2">
      <c r="A1184" s="20"/>
      <c r="B1184" s="22"/>
      <c r="C1184" s="20"/>
      <c r="D1184" s="20"/>
      <c r="E1184" s="20"/>
      <c r="F1184" s="20"/>
      <c r="G1184" s="20"/>
      <c r="H1184" s="20"/>
      <c r="I1184" s="20"/>
      <c r="J1184" s="20"/>
      <c r="K1184" s="20"/>
      <c r="L1184" s="20"/>
      <c r="M1184" s="20"/>
      <c r="N1184" s="20"/>
      <c r="O1184" s="20"/>
      <c r="P1184" s="20"/>
    </row>
    <row r="1185" spans="1:16" x14ac:dyDescent="0.2">
      <c r="A1185" s="20"/>
      <c r="B1185" s="22"/>
      <c r="C1185" s="20"/>
      <c r="D1185" s="20"/>
      <c r="E1185" s="20"/>
      <c r="F1185" s="20"/>
      <c r="G1185" s="20"/>
      <c r="H1185" s="20"/>
      <c r="I1185" s="20"/>
      <c r="J1185" s="20"/>
      <c r="K1185" s="20"/>
      <c r="L1185" s="20"/>
      <c r="M1185" s="20"/>
      <c r="N1185" s="20"/>
      <c r="O1185" s="20"/>
      <c r="P1185" s="20"/>
    </row>
    <row r="1186" spans="1:16" x14ac:dyDescent="0.2">
      <c r="A1186" s="20"/>
      <c r="B1186" s="22"/>
      <c r="C1186" s="20"/>
      <c r="D1186" s="20"/>
      <c r="E1186" s="20"/>
      <c r="F1186" s="20"/>
      <c r="G1186" s="20"/>
      <c r="H1186" s="20"/>
      <c r="I1186" s="20"/>
      <c r="J1186" s="20"/>
      <c r="K1186" s="20"/>
      <c r="L1186" s="20"/>
      <c r="M1186" s="20"/>
      <c r="N1186" s="20"/>
      <c r="O1186" s="20"/>
      <c r="P1186" s="20"/>
    </row>
    <row r="1187" spans="1:16" x14ac:dyDescent="0.2">
      <c r="A1187" s="20"/>
      <c r="B1187" s="22"/>
      <c r="C1187" s="20"/>
      <c r="D1187" s="20"/>
      <c r="E1187" s="20"/>
      <c r="F1187" s="20"/>
      <c r="G1187" s="20"/>
      <c r="H1187" s="20"/>
      <c r="I1187" s="20"/>
      <c r="J1187" s="20"/>
      <c r="K1187" s="20"/>
      <c r="L1187" s="20"/>
      <c r="M1187" s="20"/>
      <c r="N1187" s="20"/>
      <c r="O1187" s="20"/>
      <c r="P1187" s="20"/>
    </row>
    <row r="1188" spans="1:16" x14ac:dyDescent="0.2">
      <c r="A1188" s="20"/>
      <c r="B1188" s="22"/>
      <c r="C1188" s="20"/>
      <c r="D1188" s="20"/>
      <c r="E1188" s="20"/>
      <c r="F1188" s="20"/>
      <c r="G1188" s="20"/>
      <c r="H1188" s="20"/>
      <c r="I1188" s="20"/>
      <c r="J1188" s="20"/>
      <c r="K1188" s="20"/>
      <c r="L1188" s="20"/>
      <c r="M1188" s="20"/>
      <c r="N1188" s="20"/>
      <c r="O1188" s="20"/>
      <c r="P1188" s="20"/>
    </row>
    <row r="1189" spans="1:16" x14ac:dyDescent="0.2">
      <c r="A1189" s="20"/>
      <c r="B1189" s="22"/>
      <c r="C1189" s="20"/>
      <c r="D1189" s="20"/>
      <c r="E1189" s="20"/>
      <c r="F1189" s="20"/>
      <c r="G1189" s="20"/>
      <c r="H1189" s="20"/>
      <c r="I1189" s="20"/>
      <c r="J1189" s="20"/>
      <c r="K1189" s="20"/>
      <c r="L1189" s="20"/>
      <c r="M1189" s="20"/>
      <c r="N1189" s="20"/>
      <c r="O1189" s="20"/>
      <c r="P1189" s="20"/>
    </row>
    <row r="1190" spans="1:16" x14ac:dyDescent="0.2">
      <c r="A1190" s="20"/>
      <c r="B1190" s="22"/>
      <c r="C1190" s="20"/>
      <c r="D1190" s="20"/>
      <c r="E1190" s="20"/>
      <c r="F1190" s="20"/>
      <c r="G1190" s="20"/>
      <c r="H1190" s="20"/>
      <c r="I1190" s="20"/>
      <c r="J1190" s="20"/>
      <c r="K1190" s="20"/>
      <c r="L1190" s="20"/>
      <c r="M1190" s="20"/>
      <c r="N1190" s="20"/>
      <c r="O1190" s="20"/>
      <c r="P1190" s="20"/>
    </row>
    <row r="1191" spans="1:16" x14ac:dyDescent="0.2">
      <c r="A1191" s="20"/>
      <c r="B1191" s="22"/>
      <c r="C1191" s="20"/>
      <c r="D1191" s="20"/>
      <c r="E1191" s="20"/>
      <c r="F1191" s="20"/>
      <c r="G1191" s="20"/>
      <c r="H1191" s="20"/>
      <c r="I1191" s="20"/>
      <c r="J1191" s="20"/>
      <c r="K1191" s="20"/>
      <c r="L1191" s="20"/>
      <c r="M1191" s="20"/>
      <c r="N1191" s="20"/>
      <c r="O1191" s="20"/>
      <c r="P1191" s="20"/>
    </row>
    <row r="1192" spans="1:16" x14ac:dyDescent="0.2">
      <c r="A1192" s="20"/>
      <c r="B1192" s="22"/>
      <c r="C1192" s="20"/>
      <c r="D1192" s="20"/>
      <c r="E1192" s="20"/>
      <c r="F1192" s="20"/>
      <c r="G1192" s="20"/>
      <c r="H1192" s="20"/>
      <c r="I1192" s="20"/>
      <c r="J1192" s="20"/>
      <c r="K1192" s="20"/>
      <c r="L1192" s="20"/>
      <c r="M1192" s="20"/>
      <c r="N1192" s="20"/>
      <c r="O1192" s="20"/>
      <c r="P1192" s="20"/>
    </row>
    <row r="1193" spans="1:16" x14ac:dyDescent="0.2">
      <c r="A1193" s="20"/>
      <c r="B1193" s="22"/>
      <c r="C1193" s="20"/>
      <c r="D1193" s="20"/>
      <c r="E1193" s="20"/>
      <c r="F1193" s="20"/>
      <c r="G1193" s="20"/>
      <c r="H1193" s="20"/>
      <c r="I1193" s="20"/>
      <c r="J1193" s="20"/>
      <c r="K1193" s="20"/>
      <c r="L1193" s="20"/>
      <c r="M1193" s="20"/>
      <c r="N1193" s="20"/>
      <c r="O1193" s="20"/>
      <c r="P1193" s="20"/>
    </row>
    <row r="1194" spans="1:16" x14ac:dyDescent="0.2">
      <c r="A1194" s="20"/>
      <c r="B1194" s="22"/>
      <c r="C1194" s="20"/>
      <c r="D1194" s="20"/>
      <c r="E1194" s="20"/>
      <c r="F1194" s="20"/>
      <c r="G1194" s="20"/>
      <c r="H1194" s="20"/>
      <c r="I1194" s="20"/>
      <c r="J1194" s="20"/>
      <c r="K1194" s="20"/>
      <c r="L1194" s="20"/>
      <c r="M1194" s="20"/>
      <c r="N1194" s="20"/>
      <c r="O1194" s="20"/>
      <c r="P1194" s="20"/>
    </row>
    <row r="1195" spans="1:16" x14ac:dyDescent="0.2">
      <c r="A1195" s="20"/>
      <c r="B1195" s="22"/>
      <c r="C1195" s="20"/>
      <c r="D1195" s="20"/>
      <c r="E1195" s="20"/>
      <c r="F1195" s="20"/>
      <c r="G1195" s="20"/>
      <c r="H1195" s="20"/>
      <c r="I1195" s="20"/>
      <c r="J1195" s="20"/>
      <c r="K1195" s="20"/>
      <c r="L1195" s="20"/>
      <c r="M1195" s="20"/>
      <c r="N1195" s="20"/>
      <c r="O1195" s="20"/>
      <c r="P1195" s="20"/>
    </row>
    <row r="1196" spans="1:16" x14ac:dyDescent="0.2">
      <c r="A1196" s="20"/>
      <c r="B1196" s="22"/>
      <c r="C1196" s="20"/>
      <c r="D1196" s="20"/>
      <c r="E1196" s="20"/>
      <c r="F1196" s="20"/>
      <c r="G1196" s="20"/>
      <c r="H1196" s="20"/>
      <c r="I1196" s="20"/>
      <c r="J1196" s="20"/>
      <c r="K1196" s="20"/>
      <c r="L1196" s="20"/>
      <c r="M1196" s="20"/>
      <c r="N1196" s="20"/>
      <c r="O1196" s="20"/>
      <c r="P1196" s="20"/>
    </row>
    <row r="1197" spans="1:16" x14ac:dyDescent="0.2">
      <c r="A1197" s="20"/>
      <c r="B1197" s="22"/>
      <c r="C1197" s="20"/>
      <c r="D1197" s="20"/>
      <c r="E1197" s="20"/>
      <c r="F1197" s="20"/>
      <c r="G1197" s="20"/>
      <c r="H1197" s="20"/>
      <c r="I1197" s="20"/>
      <c r="J1197" s="20"/>
      <c r="K1197" s="20"/>
      <c r="L1197" s="20"/>
      <c r="M1197" s="20"/>
      <c r="N1197" s="20"/>
      <c r="O1197" s="20"/>
      <c r="P1197" s="20"/>
    </row>
    <row r="1198" spans="1:16" x14ac:dyDescent="0.2">
      <c r="A1198" s="20"/>
      <c r="B1198" s="22"/>
      <c r="C1198" s="20"/>
      <c r="D1198" s="20"/>
      <c r="E1198" s="20"/>
      <c r="F1198" s="20"/>
      <c r="G1198" s="20"/>
      <c r="H1198" s="20"/>
      <c r="I1198" s="20"/>
      <c r="J1198" s="20"/>
      <c r="K1198" s="20"/>
      <c r="L1198" s="20"/>
      <c r="M1198" s="20"/>
      <c r="N1198" s="20"/>
      <c r="O1198" s="20"/>
      <c r="P1198" s="20"/>
    </row>
    <row r="1199" spans="1:16" x14ac:dyDescent="0.2">
      <c r="A1199" s="20"/>
      <c r="B1199" s="22"/>
      <c r="C1199" s="20"/>
      <c r="D1199" s="20"/>
      <c r="E1199" s="20"/>
      <c r="F1199" s="20"/>
      <c r="G1199" s="20"/>
      <c r="H1199" s="20"/>
      <c r="I1199" s="20"/>
      <c r="J1199" s="20"/>
      <c r="K1199" s="20"/>
      <c r="L1199" s="20"/>
      <c r="M1199" s="20"/>
      <c r="N1199" s="20"/>
      <c r="O1199" s="20"/>
      <c r="P1199" s="20"/>
    </row>
    <row r="1200" spans="1:16" x14ac:dyDescent="0.2">
      <c r="A1200" s="20"/>
      <c r="B1200" s="22"/>
      <c r="C1200" s="20"/>
      <c r="D1200" s="20"/>
      <c r="E1200" s="20"/>
      <c r="F1200" s="20"/>
      <c r="G1200" s="20"/>
      <c r="H1200" s="20"/>
      <c r="I1200" s="20"/>
      <c r="J1200" s="20"/>
      <c r="K1200" s="20"/>
      <c r="L1200" s="20"/>
      <c r="M1200" s="20"/>
      <c r="N1200" s="20"/>
      <c r="O1200" s="20"/>
      <c r="P1200" s="20"/>
    </row>
    <row r="1201" spans="1:16" x14ac:dyDescent="0.2">
      <c r="A1201" s="20"/>
      <c r="B1201" s="22"/>
      <c r="C1201" s="20"/>
      <c r="D1201" s="20"/>
      <c r="E1201" s="20"/>
      <c r="F1201" s="20"/>
      <c r="G1201" s="20"/>
      <c r="H1201" s="20"/>
      <c r="I1201" s="20"/>
      <c r="J1201" s="20"/>
      <c r="K1201" s="20"/>
      <c r="L1201" s="20"/>
      <c r="M1201" s="20"/>
      <c r="N1201" s="20"/>
      <c r="O1201" s="20"/>
      <c r="P1201" s="20"/>
    </row>
    <row r="1202" spans="1:16" x14ac:dyDescent="0.2">
      <c r="A1202" s="20"/>
      <c r="B1202" s="22"/>
      <c r="C1202" s="20"/>
      <c r="D1202" s="20"/>
      <c r="E1202" s="20"/>
      <c r="F1202" s="20"/>
      <c r="G1202" s="20"/>
      <c r="H1202" s="20"/>
      <c r="I1202" s="20"/>
      <c r="J1202" s="20"/>
      <c r="K1202" s="20"/>
      <c r="L1202" s="20"/>
      <c r="M1202" s="20"/>
      <c r="N1202" s="20"/>
      <c r="O1202" s="20"/>
      <c r="P1202" s="20"/>
    </row>
    <row r="1203" spans="1:16" x14ac:dyDescent="0.2">
      <c r="A1203" s="20"/>
      <c r="B1203" s="22"/>
      <c r="C1203" s="20"/>
      <c r="D1203" s="20"/>
      <c r="E1203" s="20"/>
      <c r="F1203" s="20"/>
      <c r="G1203" s="20"/>
      <c r="H1203" s="20"/>
      <c r="I1203" s="20"/>
      <c r="J1203" s="20"/>
      <c r="K1203" s="20"/>
      <c r="L1203" s="20"/>
      <c r="M1203" s="20"/>
      <c r="N1203" s="20"/>
      <c r="O1203" s="20"/>
      <c r="P1203" s="20"/>
    </row>
    <row r="1204" spans="1:16" x14ac:dyDescent="0.2">
      <c r="A1204" s="20"/>
      <c r="B1204" s="22"/>
      <c r="C1204" s="20"/>
      <c r="D1204" s="20"/>
      <c r="E1204" s="20"/>
      <c r="F1204" s="20"/>
      <c r="G1204" s="20"/>
      <c r="H1204" s="20"/>
      <c r="I1204" s="20"/>
      <c r="J1204" s="20"/>
      <c r="K1204" s="20"/>
      <c r="L1204" s="20"/>
      <c r="M1204" s="20"/>
      <c r="N1204" s="20"/>
      <c r="O1204" s="20"/>
      <c r="P1204" s="20"/>
    </row>
    <row r="1205" spans="1:16" x14ac:dyDescent="0.2">
      <c r="A1205" s="20"/>
      <c r="B1205" s="22"/>
      <c r="C1205" s="20"/>
      <c r="D1205" s="20"/>
      <c r="E1205" s="20"/>
      <c r="F1205" s="20"/>
      <c r="G1205" s="20"/>
      <c r="H1205" s="20"/>
      <c r="I1205" s="20"/>
      <c r="J1205" s="20"/>
      <c r="K1205" s="20"/>
      <c r="L1205" s="20"/>
      <c r="M1205" s="20"/>
      <c r="N1205" s="20"/>
      <c r="O1205" s="20"/>
      <c r="P1205" s="20"/>
    </row>
    <row r="1206" spans="1:16" x14ac:dyDescent="0.2">
      <c r="A1206" s="20"/>
      <c r="B1206" s="22"/>
      <c r="C1206" s="20"/>
      <c r="D1206" s="20"/>
      <c r="E1206" s="20"/>
      <c r="F1206" s="20"/>
      <c r="G1206" s="20"/>
      <c r="H1206" s="20"/>
      <c r="I1206" s="20"/>
      <c r="J1206" s="20"/>
      <c r="K1206" s="20"/>
      <c r="L1206" s="20"/>
      <c r="M1206" s="20"/>
      <c r="N1206" s="20"/>
      <c r="O1206" s="20"/>
      <c r="P1206" s="20"/>
    </row>
    <row r="1207" spans="1:16" x14ac:dyDescent="0.2">
      <c r="A1207" s="20"/>
      <c r="B1207" s="22"/>
      <c r="C1207" s="20"/>
      <c r="D1207" s="20"/>
      <c r="E1207" s="20"/>
      <c r="F1207" s="20"/>
      <c r="G1207" s="20"/>
      <c r="H1207" s="20"/>
      <c r="I1207" s="20"/>
      <c r="J1207" s="20"/>
      <c r="K1207" s="20"/>
      <c r="L1207" s="20"/>
      <c r="M1207" s="20"/>
      <c r="N1207" s="20"/>
      <c r="O1207" s="20"/>
      <c r="P1207" s="20"/>
    </row>
    <row r="1208" spans="1:16" x14ac:dyDescent="0.2">
      <c r="A1208" s="20"/>
      <c r="B1208" s="22"/>
      <c r="C1208" s="20"/>
      <c r="D1208" s="20"/>
      <c r="E1208" s="20"/>
      <c r="F1208" s="20"/>
      <c r="G1208" s="20"/>
      <c r="H1208" s="20"/>
      <c r="I1208" s="20"/>
      <c r="J1208" s="20"/>
      <c r="K1208" s="20"/>
      <c r="L1208" s="20"/>
      <c r="M1208" s="20"/>
      <c r="N1208" s="20"/>
      <c r="O1208" s="20"/>
      <c r="P1208" s="20"/>
    </row>
    <row r="1209" spans="1:16" x14ac:dyDescent="0.2">
      <c r="A1209" s="20"/>
      <c r="B1209" s="22"/>
      <c r="C1209" s="20"/>
      <c r="D1209" s="20"/>
      <c r="E1209" s="20"/>
      <c r="F1209" s="20"/>
      <c r="G1209" s="20"/>
      <c r="H1209" s="20"/>
      <c r="I1209" s="20"/>
      <c r="J1209" s="20"/>
      <c r="K1209" s="20"/>
      <c r="L1209" s="20"/>
      <c r="M1209" s="20"/>
      <c r="N1209" s="20"/>
      <c r="O1209" s="20"/>
      <c r="P1209" s="20"/>
    </row>
    <row r="1210" spans="1:16" x14ac:dyDescent="0.2">
      <c r="A1210" s="20"/>
      <c r="B1210" s="22"/>
      <c r="C1210" s="20"/>
      <c r="D1210" s="20"/>
      <c r="E1210" s="20"/>
      <c r="F1210" s="20"/>
      <c r="G1210" s="20"/>
      <c r="H1210" s="20"/>
      <c r="I1210" s="20"/>
      <c r="J1210" s="20"/>
      <c r="K1210" s="20"/>
      <c r="L1210" s="20"/>
      <c r="M1210" s="20"/>
      <c r="N1210" s="20"/>
      <c r="O1210" s="20"/>
      <c r="P1210" s="20"/>
    </row>
    <row r="1211" spans="1:16" x14ac:dyDescent="0.2">
      <c r="A1211" s="20"/>
      <c r="B1211" s="22"/>
      <c r="C1211" s="20"/>
      <c r="D1211" s="20"/>
      <c r="E1211" s="20"/>
      <c r="F1211" s="20"/>
      <c r="G1211" s="20"/>
      <c r="H1211" s="20"/>
      <c r="I1211" s="20"/>
      <c r="J1211" s="20"/>
      <c r="K1211" s="20"/>
      <c r="L1211" s="20"/>
      <c r="M1211" s="20"/>
      <c r="N1211" s="20"/>
      <c r="O1211" s="20"/>
      <c r="P1211" s="20"/>
    </row>
    <row r="1212" spans="1:16" x14ac:dyDescent="0.2">
      <c r="A1212" s="20"/>
      <c r="B1212" s="22"/>
      <c r="C1212" s="20"/>
      <c r="D1212" s="20"/>
      <c r="E1212" s="20"/>
      <c r="F1212" s="20"/>
      <c r="G1212" s="20"/>
      <c r="H1212" s="20"/>
      <c r="I1212" s="20"/>
      <c r="J1212" s="20"/>
      <c r="K1212" s="20"/>
      <c r="L1212" s="20"/>
      <c r="M1212" s="20"/>
      <c r="N1212" s="20"/>
      <c r="O1212" s="20"/>
      <c r="P1212" s="20"/>
    </row>
    <row r="1213" spans="1:16" x14ac:dyDescent="0.2">
      <c r="A1213" s="20"/>
      <c r="B1213" s="22"/>
      <c r="C1213" s="20"/>
      <c r="D1213" s="20"/>
      <c r="E1213" s="20"/>
      <c r="F1213" s="20"/>
      <c r="G1213" s="20"/>
      <c r="H1213" s="20"/>
      <c r="I1213" s="20"/>
      <c r="J1213" s="20"/>
      <c r="K1213" s="20"/>
      <c r="L1213" s="20"/>
      <c r="M1213" s="20"/>
      <c r="N1213" s="20"/>
      <c r="O1213" s="20"/>
      <c r="P1213" s="20"/>
    </row>
    <row r="1214" spans="1:16" x14ac:dyDescent="0.2">
      <c r="A1214" s="20"/>
      <c r="B1214" s="22"/>
      <c r="C1214" s="20"/>
      <c r="D1214" s="20"/>
      <c r="E1214" s="20"/>
      <c r="F1214" s="20"/>
      <c r="G1214" s="20"/>
      <c r="H1214" s="20"/>
      <c r="I1214" s="20"/>
      <c r="J1214" s="20"/>
      <c r="K1214" s="20"/>
      <c r="L1214" s="20"/>
      <c r="M1214" s="20"/>
      <c r="N1214" s="20"/>
      <c r="O1214" s="20"/>
      <c r="P1214" s="20"/>
    </row>
    <row r="1215" spans="1:16" x14ac:dyDescent="0.2">
      <c r="A1215" s="20"/>
      <c r="B1215" s="22"/>
      <c r="C1215" s="20"/>
      <c r="D1215" s="20"/>
      <c r="E1215" s="20"/>
      <c r="F1215" s="20"/>
      <c r="G1215" s="20"/>
      <c r="H1215" s="20"/>
      <c r="I1215" s="20"/>
      <c r="J1215" s="20"/>
      <c r="K1215" s="20"/>
      <c r="L1215" s="20"/>
      <c r="M1215" s="20"/>
      <c r="N1215" s="20"/>
      <c r="O1215" s="20"/>
      <c r="P1215" s="20"/>
    </row>
    <row r="1216" spans="1:16" x14ac:dyDescent="0.2">
      <c r="A1216" s="20"/>
      <c r="B1216" s="22"/>
      <c r="C1216" s="20"/>
      <c r="D1216" s="20"/>
      <c r="E1216" s="20"/>
      <c r="F1216" s="20"/>
      <c r="G1216" s="20"/>
      <c r="H1216" s="20"/>
      <c r="I1216" s="20"/>
      <c r="J1216" s="20"/>
      <c r="K1216" s="20"/>
      <c r="L1216" s="20"/>
      <c r="M1216" s="20"/>
      <c r="N1216" s="20"/>
      <c r="O1216" s="20"/>
      <c r="P1216" s="20"/>
    </row>
    <row r="1217" spans="1:16" x14ac:dyDescent="0.2">
      <c r="A1217" s="20"/>
      <c r="B1217" s="22"/>
      <c r="C1217" s="20"/>
      <c r="D1217" s="20"/>
      <c r="E1217" s="20"/>
      <c r="F1217" s="20"/>
      <c r="G1217" s="20"/>
      <c r="H1217" s="20"/>
      <c r="I1217" s="20"/>
      <c r="J1217" s="20"/>
      <c r="K1217" s="20"/>
      <c r="L1217" s="20"/>
      <c r="M1217" s="20"/>
      <c r="N1217" s="20"/>
      <c r="O1217" s="20"/>
      <c r="P1217" s="20"/>
    </row>
    <row r="1218" spans="1:16" x14ac:dyDescent="0.2">
      <c r="A1218" s="20"/>
      <c r="B1218" s="22"/>
      <c r="C1218" s="20"/>
      <c r="D1218" s="20"/>
      <c r="E1218" s="20"/>
      <c r="F1218" s="20"/>
      <c r="G1218" s="20"/>
      <c r="H1218" s="20"/>
      <c r="I1218" s="20"/>
      <c r="J1218" s="20"/>
      <c r="K1218" s="20"/>
      <c r="L1218" s="20"/>
      <c r="M1218" s="20"/>
      <c r="N1218" s="20"/>
      <c r="O1218" s="20"/>
      <c r="P1218" s="20"/>
    </row>
    <row r="1219" spans="1:16" x14ac:dyDescent="0.2">
      <c r="A1219" s="20"/>
      <c r="B1219" s="22"/>
      <c r="C1219" s="20"/>
      <c r="D1219" s="20"/>
      <c r="E1219" s="20"/>
      <c r="F1219" s="20"/>
      <c r="G1219" s="20"/>
      <c r="H1219" s="20"/>
      <c r="I1219" s="20"/>
      <c r="J1219" s="20"/>
      <c r="K1219" s="20"/>
      <c r="L1219" s="20"/>
      <c r="M1219" s="20"/>
      <c r="N1219" s="20"/>
      <c r="O1219" s="20"/>
      <c r="P1219" s="20"/>
    </row>
    <row r="1220" spans="1:16" x14ac:dyDescent="0.2">
      <c r="A1220" s="20"/>
      <c r="B1220" s="22"/>
      <c r="C1220" s="20"/>
      <c r="D1220" s="20"/>
      <c r="E1220" s="20"/>
      <c r="F1220" s="20"/>
      <c r="G1220" s="20"/>
      <c r="H1220" s="20"/>
      <c r="I1220" s="20"/>
      <c r="J1220" s="20"/>
      <c r="K1220" s="20"/>
      <c r="L1220" s="20"/>
      <c r="M1220" s="20"/>
      <c r="N1220" s="20"/>
      <c r="O1220" s="20"/>
      <c r="P1220" s="20"/>
    </row>
    <row r="1221" spans="1:16" x14ac:dyDescent="0.2">
      <c r="A1221" s="20"/>
      <c r="B1221" s="22"/>
      <c r="C1221" s="20"/>
      <c r="D1221" s="20"/>
      <c r="E1221" s="20"/>
      <c r="F1221" s="20"/>
      <c r="G1221" s="20"/>
      <c r="H1221" s="20"/>
      <c r="I1221" s="20"/>
      <c r="J1221" s="20"/>
      <c r="K1221" s="20"/>
      <c r="L1221" s="20"/>
      <c r="M1221" s="20"/>
      <c r="N1221" s="20"/>
      <c r="O1221" s="20"/>
      <c r="P1221" s="20"/>
    </row>
    <row r="1222" spans="1:16" x14ac:dyDescent="0.2">
      <c r="A1222" s="20"/>
      <c r="B1222" s="22"/>
      <c r="C1222" s="20"/>
      <c r="D1222" s="20"/>
      <c r="E1222" s="20"/>
      <c r="F1222" s="20"/>
      <c r="G1222" s="20"/>
      <c r="H1222" s="20"/>
      <c r="I1222" s="20"/>
      <c r="J1222" s="20"/>
      <c r="K1222" s="20"/>
      <c r="L1222" s="20"/>
      <c r="M1222" s="20"/>
      <c r="N1222" s="20"/>
      <c r="O1222" s="20"/>
      <c r="P1222" s="20"/>
    </row>
    <row r="1223" spans="1:16" x14ac:dyDescent="0.2">
      <c r="A1223" s="20"/>
      <c r="B1223" s="22"/>
      <c r="C1223" s="20"/>
      <c r="D1223" s="20"/>
      <c r="E1223" s="20"/>
      <c r="F1223" s="20"/>
      <c r="G1223" s="20"/>
      <c r="H1223" s="20"/>
      <c r="I1223" s="20"/>
      <c r="J1223" s="20"/>
      <c r="K1223" s="20"/>
      <c r="L1223" s="20"/>
      <c r="M1223" s="20"/>
      <c r="N1223" s="20"/>
      <c r="O1223" s="20"/>
      <c r="P1223" s="20"/>
    </row>
    <row r="1224" spans="1:16" x14ac:dyDescent="0.2">
      <c r="A1224" s="20"/>
      <c r="B1224" s="22"/>
      <c r="C1224" s="20"/>
      <c r="D1224" s="20"/>
      <c r="E1224" s="20"/>
      <c r="F1224" s="20"/>
      <c r="G1224" s="20"/>
      <c r="H1224" s="20"/>
      <c r="I1224" s="20"/>
      <c r="J1224" s="20"/>
      <c r="K1224" s="20"/>
      <c r="L1224" s="20"/>
      <c r="M1224" s="20"/>
      <c r="N1224" s="20"/>
      <c r="O1224" s="20"/>
      <c r="P1224" s="20"/>
    </row>
    <row r="1225" spans="1:16" x14ac:dyDescent="0.2">
      <c r="A1225" s="20"/>
      <c r="B1225" s="22"/>
      <c r="C1225" s="20"/>
      <c r="D1225" s="20"/>
      <c r="E1225" s="20"/>
      <c r="F1225" s="20"/>
      <c r="G1225" s="20"/>
      <c r="H1225" s="20"/>
      <c r="I1225" s="20"/>
      <c r="J1225" s="20"/>
      <c r="K1225" s="20"/>
      <c r="L1225" s="20"/>
      <c r="M1225" s="20"/>
      <c r="N1225" s="20"/>
      <c r="O1225" s="20"/>
      <c r="P1225" s="20"/>
    </row>
    <row r="1226" spans="1:16" x14ac:dyDescent="0.2">
      <c r="A1226" s="20"/>
      <c r="B1226" s="22"/>
      <c r="C1226" s="20"/>
      <c r="D1226" s="20"/>
      <c r="E1226" s="20"/>
      <c r="F1226" s="20"/>
      <c r="G1226" s="20"/>
      <c r="H1226" s="20"/>
      <c r="I1226" s="20"/>
      <c r="J1226" s="20"/>
      <c r="K1226" s="20"/>
      <c r="L1226" s="20"/>
      <c r="M1226" s="20"/>
      <c r="N1226" s="20"/>
      <c r="O1226" s="20"/>
      <c r="P1226" s="20"/>
    </row>
    <row r="1227" spans="1:16" x14ac:dyDescent="0.2">
      <c r="A1227" s="20"/>
      <c r="B1227" s="22"/>
      <c r="C1227" s="20"/>
      <c r="D1227" s="20"/>
      <c r="E1227" s="20"/>
      <c r="F1227" s="20"/>
      <c r="G1227" s="20"/>
      <c r="H1227" s="20"/>
      <c r="I1227" s="20"/>
      <c r="J1227" s="20"/>
      <c r="K1227" s="20"/>
      <c r="L1227" s="20"/>
      <c r="M1227" s="20"/>
      <c r="N1227" s="20"/>
      <c r="O1227" s="20"/>
      <c r="P1227" s="20"/>
    </row>
    <row r="1228" spans="1:16" x14ac:dyDescent="0.2">
      <c r="A1228" s="20"/>
      <c r="B1228" s="22"/>
      <c r="C1228" s="20"/>
      <c r="D1228" s="20"/>
      <c r="E1228" s="20"/>
      <c r="F1228" s="20"/>
      <c r="G1228" s="20"/>
      <c r="H1228" s="20"/>
      <c r="I1228" s="20"/>
      <c r="J1228" s="20"/>
      <c r="K1228" s="20"/>
      <c r="L1228" s="20"/>
      <c r="M1228" s="20"/>
      <c r="N1228" s="20"/>
      <c r="O1228" s="20"/>
      <c r="P1228" s="20"/>
    </row>
    <row r="1229" spans="1:16" x14ac:dyDescent="0.2">
      <c r="A1229" s="20"/>
      <c r="B1229" s="22"/>
      <c r="C1229" s="20"/>
      <c r="D1229" s="20"/>
      <c r="E1229" s="20"/>
      <c r="F1229" s="20"/>
      <c r="G1229" s="20"/>
      <c r="H1229" s="20"/>
      <c r="I1229" s="20"/>
      <c r="J1229" s="20"/>
      <c r="K1229" s="20"/>
      <c r="L1229" s="20"/>
      <c r="M1229" s="20"/>
      <c r="N1229" s="20"/>
      <c r="O1229" s="20"/>
      <c r="P1229" s="20"/>
    </row>
    <row r="1230" spans="1:16" x14ac:dyDescent="0.2">
      <c r="A1230" s="20"/>
      <c r="B1230" s="22"/>
      <c r="C1230" s="20"/>
      <c r="D1230" s="20"/>
      <c r="E1230" s="20"/>
      <c r="F1230" s="20"/>
      <c r="G1230" s="20"/>
      <c r="H1230" s="20"/>
      <c r="I1230" s="20"/>
      <c r="J1230" s="20"/>
      <c r="K1230" s="20"/>
      <c r="L1230" s="20"/>
      <c r="M1230" s="20"/>
      <c r="N1230" s="20"/>
      <c r="O1230" s="20"/>
      <c r="P1230" s="20"/>
    </row>
    <row r="1231" spans="1:16" x14ac:dyDescent="0.2">
      <c r="A1231" s="20"/>
      <c r="B1231" s="22"/>
      <c r="C1231" s="20"/>
      <c r="D1231" s="20"/>
      <c r="E1231" s="20"/>
      <c r="F1231" s="20"/>
      <c r="G1231" s="20"/>
      <c r="H1231" s="20"/>
      <c r="I1231" s="20"/>
      <c r="J1231" s="20"/>
      <c r="K1231" s="20"/>
      <c r="L1231" s="20"/>
      <c r="M1231" s="20"/>
      <c r="N1231" s="20"/>
      <c r="O1231" s="20"/>
      <c r="P1231" s="20"/>
    </row>
    <row r="1232" spans="1:16" x14ac:dyDescent="0.2">
      <c r="A1232" s="20"/>
      <c r="B1232" s="22"/>
      <c r="C1232" s="20"/>
      <c r="D1232" s="20"/>
      <c r="E1232" s="20"/>
      <c r="F1232" s="20"/>
      <c r="G1232" s="20"/>
      <c r="H1232" s="20"/>
      <c r="I1232" s="20"/>
      <c r="J1232" s="20"/>
      <c r="K1232" s="20"/>
      <c r="L1232" s="20"/>
      <c r="M1232" s="20"/>
      <c r="N1232" s="20"/>
      <c r="O1232" s="20"/>
      <c r="P1232" s="20"/>
    </row>
    <row r="1233" spans="1:16" x14ac:dyDescent="0.2">
      <c r="A1233" s="20"/>
      <c r="B1233" s="22"/>
      <c r="C1233" s="20"/>
      <c r="D1233" s="20"/>
      <c r="E1233" s="20"/>
      <c r="F1233" s="20"/>
      <c r="G1233" s="20"/>
      <c r="H1233" s="20"/>
      <c r="I1233" s="20"/>
      <c r="J1233" s="20"/>
      <c r="K1233" s="20"/>
      <c r="L1233" s="20"/>
      <c r="M1233" s="20"/>
      <c r="N1233" s="20"/>
      <c r="O1233" s="20"/>
      <c r="P1233" s="20"/>
    </row>
    <row r="1234" spans="1:16" x14ac:dyDescent="0.2">
      <c r="A1234" s="20"/>
      <c r="B1234" s="22"/>
      <c r="C1234" s="20"/>
      <c r="D1234" s="20"/>
      <c r="E1234" s="20"/>
      <c r="F1234" s="20"/>
      <c r="G1234" s="20"/>
      <c r="H1234" s="20"/>
      <c r="I1234" s="20"/>
      <c r="J1234" s="20"/>
      <c r="K1234" s="20"/>
      <c r="L1234" s="20"/>
      <c r="M1234" s="20"/>
      <c r="N1234" s="20"/>
      <c r="O1234" s="20"/>
      <c r="P1234" s="20"/>
    </row>
    <row r="1235" spans="1:16" x14ac:dyDescent="0.2">
      <c r="A1235" s="20"/>
      <c r="B1235" s="22"/>
      <c r="C1235" s="20"/>
      <c r="D1235" s="20"/>
      <c r="E1235" s="20"/>
      <c r="F1235" s="20"/>
      <c r="G1235" s="20"/>
      <c r="H1235" s="20"/>
      <c r="I1235" s="20"/>
      <c r="J1235" s="20"/>
      <c r="K1235" s="20"/>
      <c r="L1235" s="20"/>
      <c r="M1235" s="20"/>
      <c r="N1235" s="20"/>
      <c r="O1235" s="20"/>
      <c r="P1235" s="20"/>
    </row>
    <row r="1236" spans="1:16" x14ac:dyDescent="0.2">
      <c r="A1236" s="20"/>
      <c r="B1236" s="22"/>
      <c r="C1236" s="20"/>
      <c r="D1236" s="20"/>
      <c r="E1236" s="20"/>
      <c r="F1236" s="20"/>
      <c r="G1236" s="20"/>
      <c r="H1236" s="20"/>
      <c r="I1236" s="20"/>
      <c r="J1236" s="20"/>
      <c r="K1236" s="20"/>
      <c r="L1236" s="20"/>
      <c r="M1236" s="20"/>
      <c r="N1236" s="20"/>
      <c r="O1236" s="20"/>
      <c r="P1236" s="20"/>
    </row>
    <row r="1237" spans="1:16" x14ac:dyDescent="0.2">
      <c r="A1237" s="20"/>
      <c r="B1237" s="22"/>
      <c r="C1237" s="20"/>
      <c r="D1237" s="20"/>
      <c r="E1237" s="20"/>
      <c r="F1237" s="20"/>
      <c r="G1237" s="20"/>
      <c r="H1237" s="20"/>
      <c r="I1237" s="20"/>
      <c r="J1237" s="20"/>
      <c r="K1237" s="20"/>
      <c r="L1237" s="20"/>
      <c r="M1237" s="20"/>
      <c r="N1237" s="20"/>
      <c r="O1237" s="20"/>
      <c r="P1237" s="20"/>
    </row>
    <row r="1238" spans="1:16" x14ac:dyDescent="0.2">
      <c r="A1238" s="20"/>
      <c r="B1238" s="22"/>
      <c r="C1238" s="20"/>
      <c r="D1238" s="20"/>
      <c r="E1238" s="20"/>
      <c r="F1238" s="20"/>
      <c r="G1238" s="20"/>
      <c r="H1238" s="20"/>
      <c r="I1238" s="20"/>
      <c r="J1238" s="20"/>
      <c r="K1238" s="20"/>
      <c r="L1238" s="20"/>
      <c r="M1238" s="20"/>
      <c r="N1238" s="20"/>
      <c r="O1238" s="20"/>
      <c r="P1238" s="20"/>
    </row>
    <row r="1239" spans="1:16" x14ac:dyDescent="0.2">
      <c r="A1239" s="20"/>
      <c r="B1239" s="22"/>
      <c r="C1239" s="20"/>
      <c r="D1239" s="20"/>
      <c r="E1239" s="20"/>
      <c r="F1239" s="20"/>
      <c r="G1239" s="20"/>
      <c r="H1239" s="20"/>
      <c r="I1239" s="20"/>
      <c r="J1239" s="20"/>
      <c r="K1239" s="20"/>
      <c r="L1239" s="20"/>
      <c r="M1239" s="20"/>
      <c r="N1239" s="20"/>
      <c r="O1239" s="20"/>
      <c r="P1239" s="20"/>
    </row>
    <row r="1240" spans="1:16" x14ac:dyDescent="0.2">
      <c r="A1240" s="20"/>
      <c r="B1240" s="22"/>
      <c r="C1240" s="20"/>
      <c r="D1240" s="20"/>
      <c r="E1240" s="20"/>
      <c r="F1240" s="20"/>
      <c r="G1240" s="20"/>
      <c r="H1240" s="20"/>
      <c r="I1240" s="20"/>
      <c r="J1240" s="20"/>
      <c r="K1240" s="20"/>
      <c r="L1240" s="20"/>
      <c r="M1240" s="20"/>
      <c r="N1240" s="20"/>
      <c r="O1240" s="20"/>
      <c r="P1240" s="20"/>
    </row>
    <row r="1241" spans="1:16" x14ac:dyDescent="0.2">
      <c r="A1241" s="20"/>
      <c r="B1241" s="22"/>
      <c r="C1241" s="20"/>
      <c r="D1241" s="20"/>
      <c r="E1241" s="20"/>
      <c r="F1241" s="20"/>
      <c r="G1241" s="20"/>
      <c r="H1241" s="20"/>
      <c r="I1241" s="20"/>
      <c r="J1241" s="20"/>
      <c r="K1241" s="20"/>
      <c r="L1241" s="20"/>
      <c r="M1241" s="20"/>
      <c r="N1241" s="20"/>
      <c r="O1241" s="20"/>
      <c r="P1241" s="20"/>
    </row>
    <row r="1242" spans="1:16" x14ac:dyDescent="0.2">
      <c r="A1242" s="20"/>
      <c r="B1242" s="22"/>
      <c r="C1242" s="20"/>
      <c r="D1242" s="20"/>
      <c r="E1242" s="20"/>
      <c r="F1242" s="20"/>
      <c r="G1242" s="20"/>
      <c r="H1242" s="20"/>
      <c r="I1242" s="20"/>
      <c r="J1242" s="20"/>
      <c r="K1242" s="20"/>
      <c r="L1242" s="20"/>
      <c r="M1242" s="20"/>
      <c r="N1242" s="20"/>
      <c r="O1242" s="20"/>
      <c r="P1242" s="20"/>
    </row>
    <row r="1243" spans="1:16" x14ac:dyDescent="0.2">
      <c r="A1243" s="20"/>
      <c r="B1243" s="22"/>
      <c r="C1243" s="20"/>
      <c r="D1243" s="20"/>
      <c r="E1243" s="20"/>
      <c r="F1243" s="20"/>
      <c r="G1243" s="20"/>
      <c r="H1243" s="20"/>
      <c r="I1243" s="20"/>
      <c r="J1243" s="20"/>
      <c r="K1243" s="20"/>
      <c r="L1243" s="20"/>
      <c r="M1243" s="20"/>
      <c r="N1243" s="20"/>
      <c r="O1243" s="20"/>
      <c r="P1243" s="20"/>
    </row>
    <row r="1244" spans="1:16" x14ac:dyDescent="0.2">
      <c r="A1244" s="20"/>
      <c r="B1244" s="22"/>
      <c r="C1244" s="20"/>
      <c r="D1244" s="20"/>
      <c r="E1244" s="20"/>
      <c r="F1244" s="20"/>
      <c r="G1244" s="20"/>
      <c r="H1244" s="20"/>
      <c r="I1244" s="20"/>
      <c r="J1244" s="20"/>
      <c r="K1244" s="20"/>
      <c r="L1244" s="20"/>
      <c r="M1244" s="20"/>
      <c r="N1244" s="20"/>
      <c r="O1244" s="20"/>
      <c r="P1244" s="20"/>
    </row>
    <row r="1245" spans="1:16" x14ac:dyDescent="0.2">
      <c r="A1245" s="20"/>
      <c r="B1245" s="22"/>
      <c r="C1245" s="20"/>
      <c r="D1245" s="20"/>
      <c r="E1245" s="20"/>
      <c r="F1245" s="20"/>
      <c r="G1245" s="20"/>
      <c r="H1245" s="20"/>
      <c r="I1245" s="20"/>
      <c r="J1245" s="20"/>
      <c r="K1245" s="20"/>
      <c r="L1245" s="20"/>
      <c r="M1245" s="20"/>
      <c r="N1245" s="20"/>
      <c r="O1245" s="20"/>
      <c r="P1245" s="20"/>
    </row>
    <row r="1246" spans="1:16" x14ac:dyDescent="0.2">
      <c r="A1246" s="20"/>
      <c r="B1246" s="22"/>
      <c r="C1246" s="20"/>
      <c r="D1246" s="20"/>
      <c r="E1246" s="20"/>
      <c r="F1246" s="20"/>
      <c r="G1246" s="20"/>
      <c r="H1246" s="20"/>
      <c r="I1246" s="20"/>
      <c r="J1246" s="20"/>
      <c r="K1246" s="20"/>
      <c r="L1246" s="20"/>
      <c r="M1246" s="20"/>
      <c r="N1246" s="20"/>
      <c r="O1246" s="20"/>
      <c r="P1246" s="20"/>
    </row>
    <row r="1247" spans="1:16" x14ac:dyDescent="0.2">
      <c r="A1247" s="20"/>
      <c r="B1247" s="22"/>
      <c r="C1247" s="20"/>
      <c r="D1247" s="20"/>
      <c r="E1247" s="20"/>
      <c r="F1247" s="20"/>
      <c r="G1247" s="20"/>
      <c r="H1247" s="20"/>
      <c r="I1247" s="20"/>
      <c r="J1247" s="20"/>
      <c r="K1247" s="20"/>
      <c r="L1247" s="20"/>
      <c r="M1247" s="20"/>
      <c r="N1247" s="20"/>
      <c r="O1247" s="20"/>
      <c r="P1247" s="20"/>
    </row>
    <row r="1248" spans="1:16" x14ac:dyDescent="0.2">
      <c r="A1248" s="20"/>
      <c r="B1248" s="22"/>
      <c r="C1248" s="20"/>
      <c r="D1248" s="20"/>
      <c r="E1248" s="20"/>
      <c r="F1248" s="20"/>
      <c r="G1248" s="20"/>
      <c r="H1248" s="20"/>
      <c r="I1248" s="20"/>
      <c r="J1248" s="20"/>
      <c r="K1248" s="20"/>
      <c r="L1248" s="20"/>
      <c r="M1248" s="20"/>
      <c r="N1248" s="20"/>
      <c r="O1248" s="20"/>
      <c r="P1248" s="20"/>
    </row>
    <row r="1249" spans="1:16" x14ac:dyDescent="0.2">
      <c r="A1249" s="20"/>
      <c r="B1249" s="22"/>
      <c r="C1249" s="20"/>
      <c r="D1249" s="20"/>
      <c r="E1249" s="20"/>
      <c r="F1249" s="20"/>
      <c r="G1249" s="20"/>
      <c r="H1249" s="20"/>
      <c r="I1249" s="20"/>
      <c r="J1249" s="20"/>
      <c r="K1249" s="20"/>
      <c r="L1249" s="20"/>
      <c r="M1249" s="20"/>
      <c r="N1249" s="20"/>
      <c r="O1249" s="20"/>
      <c r="P1249" s="20"/>
    </row>
    <row r="1250" spans="1:16" x14ac:dyDescent="0.2">
      <c r="A1250" s="20"/>
      <c r="B1250" s="22"/>
      <c r="C1250" s="20"/>
      <c r="D1250" s="20"/>
      <c r="E1250" s="20"/>
      <c r="F1250" s="20"/>
      <c r="G1250" s="20"/>
      <c r="H1250" s="20"/>
      <c r="I1250" s="20"/>
      <c r="J1250" s="20"/>
      <c r="K1250" s="20"/>
      <c r="L1250" s="20"/>
      <c r="M1250" s="20"/>
      <c r="N1250" s="20"/>
      <c r="O1250" s="20"/>
      <c r="P1250" s="20"/>
    </row>
    <row r="1251" spans="1:16" x14ac:dyDescent="0.2">
      <c r="A1251" s="20"/>
      <c r="B1251" s="22"/>
      <c r="C1251" s="20"/>
      <c r="D1251" s="20"/>
      <c r="E1251" s="20"/>
      <c r="F1251" s="20"/>
      <c r="G1251" s="20"/>
      <c r="H1251" s="20"/>
      <c r="I1251" s="20"/>
      <c r="J1251" s="20"/>
      <c r="K1251" s="20"/>
      <c r="L1251" s="20"/>
      <c r="M1251" s="20"/>
      <c r="N1251" s="20"/>
      <c r="O1251" s="20"/>
      <c r="P1251" s="20"/>
    </row>
    <row r="1252" spans="1:16" x14ac:dyDescent="0.2">
      <c r="A1252" s="20"/>
      <c r="B1252" s="22"/>
      <c r="C1252" s="20"/>
      <c r="D1252" s="20"/>
      <c r="E1252" s="20"/>
      <c r="F1252" s="20"/>
      <c r="G1252" s="20"/>
      <c r="H1252" s="20"/>
      <c r="I1252" s="20"/>
      <c r="J1252" s="20"/>
      <c r="K1252" s="20"/>
      <c r="L1252" s="20"/>
      <c r="M1252" s="20"/>
      <c r="N1252" s="20"/>
      <c r="O1252" s="20"/>
      <c r="P1252" s="20"/>
    </row>
    <row r="1253" spans="1:16" x14ac:dyDescent="0.2">
      <c r="A1253" s="20"/>
      <c r="B1253" s="22"/>
      <c r="C1253" s="20"/>
      <c r="D1253" s="20"/>
      <c r="E1253" s="20"/>
      <c r="F1253" s="20"/>
      <c r="G1253" s="20"/>
      <c r="H1253" s="20"/>
      <c r="I1253" s="20"/>
      <c r="J1253" s="20"/>
      <c r="K1253" s="20"/>
      <c r="L1253" s="20"/>
      <c r="M1253" s="20"/>
      <c r="N1253" s="20"/>
      <c r="O1253" s="20"/>
      <c r="P1253" s="20"/>
    </row>
    <row r="1254" spans="1:16" x14ac:dyDescent="0.2">
      <c r="A1254" s="20"/>
      <c r="B1254" s="22"/>
      <c r="C1254" s="20"/>
      <c r="D1254" s="20"/>
      <c r="E1254" s="20"/>
      <c r="F1254" s="20"/>
      <c r="G1254" s="20"/>
      <c r="H1254" s="20"/>
      <c r="I1254" s="20"/>
      <c r="J1254" s="20"/>
      <c r="K1254" s="20"/>
      <c r="L1254" s="20"/>
      <c r="M1254" s="20"/>
      <c r="N1254" s="20"/>
      <c r="O1254" s="20"/>
      <c r="P1254" s="20"/>
    </row>
    <row r="1255" spans="1:16" x14ac:dyDescent="0.2">
      <c r="A1255" s="20"/>
      <c r="B1255" s="22"/>
      <c r="C1255" s="20"/>
      <c r="D1255" s="20"/>
      <c r="E1255" s="20"/>
      <c r="F1255" s="20"/>
      <c r="G1255" s="20"/>
      <c r="H1255" s="20"/>
      <c r="I1255" s="20"/>
      <c r="J1255" s="20"/>
      <c r="K1255" s="20"/>
      <c r="L1255" s="20"/>
      <c r="M1255" s="20"/>
      <c r="N1255" s="20"/>
      <c r="O1255" s="20"/>
      <c r="P1255" s="20"/>
    </row>
    <row r="1256" spans="1:16" x14ac:dyDescent="0.2">
      <c r="A1256" s="20"/>
      <c r="B1256" s="22"/>
      <c r="C1256" s="20"/>
      <c r="D1256" s="20"/>
      <c r="E1256" s="20"/>
      <c r="F1256" s="20"/>
      <c r="G1256" s="20"/>
      <c r="H1256" s="20"/>
      <c r="I1256" s="20"/>
      <c r="J1256" s="20"/>
      <c r="K1256" s="20"/>
      <c r="L1256" s="20"/>
      <c r="M1256" s="20"/>
      <c r="N1256" s="20"/>
      <c r="O1256" s="20"/>
      <c r="P1256" s="20"/>
    </row>
    <row r="1257" spans="1:16" x14ac:dyDescent="0.2">
      <c r="A1257" s="20"/>
      <c r="B1257" s="22"/>
      <c r="C1257" s="20"/>
      <c r="D1257" s="20"/>
      <c r="E1257" s="20"/>
      <c r="F1257" s="20"/>
      <c r="G1257" s="20"/>
      <c r="H1257" s="20"/>
      <c r="I1257" s="20"/>
      <c r="J1257" s="20"/>
      <c r="K1257" s="20"/>
      <c r="L1257" s="20"/>
      <c r="M1257" s="20"/>
      <c r="N1257" s="20"/>
      <c r="O1257" s="20"/>
      <c r="P1257" s="20"/>
    </row>
    <row r="1258" spans="1:16" x14ac:dyDescent="0.2">
      <c r="A1258" s="20"/>
      <c r="B1258" s="22"/>
      <c r="C1258" s="20"/>
      <c r="D1258" s="20"/>
      <c r="E1258" s="20"/>
      <c r="F1258" s="20"/>
      <c r="G1258" s="20"/>
      <c r="H1258" s="20"/>
      <c r="I1258" s="20"/>
      <c r="J1258" s="20"/>
      <c r="K1258" s="20"/>
      <c r="L1258" s="20"/>
      <c r="M1258" s="20"/>
      <c r="N1258" s="20"/>
      <c r="O1258" s="20"/>
      <c r="P1258" s="20"/>
    </row>
    <row r="1259" spans="1:16" x14ac:dyDescent="0.2">
      <c r="A1259" s="20"/>
      <c r="B1259" s="22"/>
      <c r="C1259" s="20"/>
      <c r="D1259" s="20"/>
      <c r="E1259" s="20"/>
      <c r="F1259" s="20"/>
      <c r="G1259" s="20"/>
      <c r="H1259" s="20"/>
      <c r="I1259" s="20"/>
      <c r="J1259" s="20"/>
      <c r="K1259" s="20"/>
      <c r="L1259" s="20"/>
      <c r="M1259" s="20"/>
      <c r="N1259" s="20"/>
      <c r="O1259" s="20"/>
      <c r="P1259" s="20"/>
    </row>
    <row r="1260" spans="1:16" x14ac:dyDescent="0.2">
      <c r="A1260" s="20"/>
      <c r="B1260" s="22"/>
      <c r="C1260" s="20"/>
      <c r="D1260" s="20"/>
      <c r="E1260" s="20"/>
      <c r="F1260" s="20"/>
      <c r="G1260" s="20"/>
      <c r="H1260" s="20"/>
      <c r="I1260" s="20"/>
      <c r="J1260" s="20"/>
      <c r="K1260" s="20"/>
      <c r="L1260" s="20"/>
      <c r="M1260" s="20"/>
      <c r="N1260" s="20"/>
      <c r="O1260" s="20"/>
      <c r="P1260" s="20"/>
    </row>
    <row r="1261" spans="1:16" x14ac:dyDescent="0.2">
      <c r="A1261" s="20"/>
      <c r="B1261" s="22"/>
      <c r="C1261" s="20"/>
      <c r="D1261" s="20"/>
      <c r="E1261" s="20"/>
      <c r="F1261" s="20"/>
      <c r="G1261" s="20"/>
      <c r="H1261" s="20"/>
      <c r="I1261" s="20"/>
      <c r="J1261" s="20"/>
      <c r="K1261" s="20"/>
      <c r="L1261" s="20"/>
      <c r="M1261" s="20"/>
      <c r="N1261" s="20"/>
      <c r="O1261" s="20"/>
      <c r="P1261" s="20"/>
    </row>
    <row r="1262" spans="1:16" x14ac:dyDescent="0.2">
      <c r="A1262" s="20"/>
      <c r="B1262" s="22"/>
      <c r="C1262" s="20"/>
      <c r="D1262" s="20"/>
      <c r="E1262" s="20"/>
      <c r="F1262" s="20"/>
      <c r="G1262" s="20"/>
      <c r="H1262" s="20"/>
      <c r="I1262" s="20"/>
      <c r="J1262" s="20"/>
      <c r="K1262" s="20"/>
      <c r="L1262" s="20"/>
      <c r="M1262" s="20"/>
      <c r="N1262" s="20"/>
      <c r="O1262" s="20"/>
      <c r="P1262" s="20"/>
    </row>
    <row r="1263" spans="1:16" x14ac:dyDescent="0.2">
      <c r="A1263" s="20"/>
      <c r="B1263" s="22"/>
      <c r="C1263" s="20"/>
      <c r="D1263" s="20"/>
      <c r="E1263" s="20"/>
      <c r="F1263" s="20"/>
      <c r="G1263" s="20"/>
      <c r="H1263" s="20"/>
      <c r="I1263" s="20"/>
      <c r="J1263" s="20"/>
      <c r="K1263" s="20"/>
      <c r="L1263" s="20"/>
      <c r="M1263" s="20"/>
      <c r="N1263" s="20"/>
      <c r="O1263" s="20"/>
      <c r="P1263" s="20"/>
    </row>
    <row r="1264" spans="1:16" x14ac:dyDescent="0.2">
      <c r="A1264" s="20"/>
      <c r="B1264" s="22"/>
      <c r="C1264" s="20"/>
      <c r="D1264" s="20"/>
      <c r="E1264" s="20"/>
      <c r="F1264" s="20"/>
      <c r="G1264" s="20"/>
      <c r="H1264" s="20"/>
      <c r="I1264" s="20"/>
      <c r="J1264" s="20"/>
      <c r="K1264" s="20"/>
      <c r="L1264" s="20"/>
      <c r="M1264" s="20"/>
      <c r="N1264" s="20"/>
      <c r="O1264" s="20"/>
      <c r="P1264" s="20"/>
    </row>
    <row r="1265" spans="1:16" x14ac:dyDescent="0.2">
      <c r="A1265" s="20"/>
      <c r="B1265" s="22"/>
      <c r="C1265" s="20"/>
      <c r="D1265" s="20"/>
      <c r="E1265" s="20"/>
      <c r="F1265" s="20"/>
      <c r="G1265" s="20"/>
      <c r="H1265" s="20"/>
      <c r="I1265" s="20"/>
      <c r="J1265" s="20"/>
      <c r="K1265" s="20"/>
      <c r="L1265" s="20"/>
      <c r="M1265" s="20"/>
      <c r="N1265" s="20"/>
      <c r="O1265" s="20"/>
      <c r="P1265" s="20"/>
    </row>
    <row r="1266" spans="1:16" x14ac:dyDescent="0.2">
      <c r="A1266" s="20"/>
      <c r="B1266" s="22"/>
      <c r="C1266" s="20"/>
      <c r="D1266" s="20"/>
      <c r="E1266" s="20"/>
      <c r="F1266" s="20"/>
      <c r="G1266" s="20"/>
      <c r="H1266" s="20"/>
      <c r="I1266" s="20"/>
      <c r="J1266" s="20"/>
      <c r="K1266" s="20"/>
      <c r="L1266" s="20"/>
      <c r="M1266" s="20"/>
      <c r="N1266" s="20"/>
      <c r="O1266" s="20"/>
      <c r="P1266" s="20"/>
    </row>
    <row r="1267" spans="1:16" x14ac:dyDescent="0.2">
      <c r="A1267" s="20"/>
      <c r="B1267" s="22"/>
      <c r="C1267" s="20"/>
      <c r="D1267" s="20"/>
      <c r="E1267" s="20"/>
      <c r="F1267" s="20"/>
      <c r="G1267" s="20"/>
      <c r="H1267" s="20"/>
      <c r="I1267" s="20"/>
      <c r="J1267" s="20"/>
      <c r="K1267" s="20"/>
      <c r="L1267" s="20"/>
      <c r="M1267" s="20"/>
      <c r="N1267" s="20"/>
      <c r="O1267" s="20"/>
      <c r="P1267" s="20"/>
    </row>
    <row r="1268" spans="1:16" x14ac:dyDescent="0.2">
      <c r="A1268" s="20"/>
      <c r="B1268" s="22"/>
      <c r="C1268" s="20"/>
      <c r="D1268" s="20"/>
      <c r="E1268" s="20"/>
      <c r="F1268" s="20"/>
      <c r="G1268" s="20"/>
      <c r="H1268" s="20"/>
      <c r="I1268" s="20"/>
      <c r="J1268" s="20"/>
      <c r="K1268" s="20"/>
      <c r="L1268" s="20"/>
      <c r="M1268" s="20"/>
      <c r="N1268" s="20"/>
      <c r="O1268" s="20"/>
      <c r="P1268" s="20"/>
    </row>
    <row r="1269" spans="1:16" x14ac:dyDescent="0.2">
      <c r="A1269" s="20"/>
      <c r="B1269" s="22"/>
      <c r="C1269" s="20"/>
      <c r="D1269" s="20"/>
      <c r="E1269" s="20"/>
      <c r="F1269" s="20"/>
      <c r="G1269" s="20"/>
      <c r="H1269" s="20"/>
      <c r="I1269" s="20"/>
      <c r="J1269" s="20"/>
      <c r="K1269" s="20"/>
      <c r="L1269" s="20"/>
      <c r="M1269" s="20"/>
      <c r="N1269" s="20"/>
      <c r="O1269" s="20"/>
      <c r="P1269" s="20"/>
    </row>
    <row r="1270" spans="1:16" x14ac:dyDescent="0.2">
      <c r="A1270" s="20"/>
      <c r="B1270" s="22"/>
      <c r="C1270" s="20"/>
      <c r="D1270" s="20"/>
      <c r="E1270" s="20"/>
      <c r="F1270" s="20"/>
      <c r="G1270" s="20"/>
      <c r="H1270" s="20"/>
      <c r="I1270" s="20"/>
      <c r="J1270" s="20"/>
      <c r="K1270" s="20"/>
      <c r="L1270" s="20"/>
      <c r="M1270" s="20"/>
      <c r="N1270" s="20"/>
      <c r="O1270" s="20"/>
      <c r="P1270" s="20"/>
    </row>
    <row r="1271" spans="1:16" x14ac:dyDescent="0.2">
      <c r="A1271" s="20"/>
      <c r="B1271" s="22"/>
      <c r="C1271" s="20"/>
      <c r="D1271" s="20"/>
      <c r="E1271" s="20"/>
      <c r="F1271" s="20"/>
      <c r="G1271" s="20"/>
      <c r="H1271" s="20"/>
      <c r="I1271" s="20"/>
      <c r="J1271" s="20"/>
      <c r="K1271" s="20"/>
      <c r="L1271" s="20"/>
      <c r="M1271" s="20"/>
      <c r="N1271" s="20"/>
      <c r="O1271" s="20"/>
      <c r="P1271" s="20"/>
    </row>
    <row r="1272" spans="1:16" x14ac:dyDescent="0.2">
      <c r="A1272" s="20"/>
      <c r="B1272" s="22"/>
      <c r="C1272" s="20"/>
      <c r="D1272" s="20"/>
      <c r="E1272" s="20"/>
      <c r="F1272" s="20"/>
      <c r="G1272" s="20"/>
      <c r="H1272" s="20"/>
      <c r="I1272" s="20"/>
      <c r="J1272" s="20"/>
      <c r="K1272" s="20"/>
      <c r="L1272" s="20"/>
      <c r="M1272" s="20"/>
      <c r="N1272" s="20"/>
      <c r="O1272" s="20"/>
      <c r="P1272" s="20"/>
    </row>
    <row r="1273" spans="1:16" x14ac:dyDescent="0.2">
      <c r="A1273" s="20"/>
      <c r="B1273" s="22"/>
      <c r="C1273" s="20"/>
      <c r="D1273" s="20"/>
      <c r="E1273" s="20"/>
      <c r="F1273" s="20"/>
      <c r="G1273" s="20"/>
      <c r="H1273" s="20"/>
      <c r="I1273" s="20"/>
      <c r="J1273" s="20"/>
      <c r="K1273" s="20"/>
      <c r="L1273" s="20"/>
      <c r="M1273" s="20"/>
      <c r="N1273" s="20"/>
      <c r="O1273" s="20"/>
      <c r="P1273" s="20"/>
    </row>
    <row r="1274" spans="1:16" x14ac:dyDescent="0.2">
      <c r="A1274" s="20"/>
      <c r="B1274" s="22"/>
      <c r="C1274" s="20"/>
      <c r="D1274" s="20"/>
      <c r="E1274" s="20"/>
      <c r="F1274" s="20"/>
      <c r="G1274" s="20"/>
      <c r="H1274" s="20"/>
      <c r="I1274" s="20"/>
      <c r="J1274" s="20"/>
      <c r="K1274" s="20"/>
      <c r="L1274" s="20"/>
      <c r="M1274" s="20"/>
      <c r="N1274" s="20"/>
      <c r="O1274" s="20"/>
      <c r="P1274" s="20"/>
    </row>
    <row r="1275" spans="1:16" x14ac:dyDescent="0.2">
      <c r="A1275" s="20"/>
      <c r="B1275" s="22"/>
      <c r="C1275" s="20"/>
      <c r="D1275" s="20"/>
      <c r="E1275" s="20"/>
      <c r="F1275" s="20"/>
      <c r="G1275" s="20"/>
      <c r="H1275" s="20"/>
      <c r="I1275" s="20"/>
      <c r="J1275" s="20"/>
      <c r="K1275" s="20"/>
      <c r="L1275" s="20"/>
      <c r="M1275" s="20"/>
      <c r="N1275" s="20"/>
      <c r="O1275" s="20"/>
      <c r="P1275" s="20"/>
    </row>
    <row r="1276" spans="1:16" x14ac:dyDescent="0.2">
      <c r="A1276" s="20"/>
      <c r="B1276" s="22"/>
      <c r="C1276" s="20"/>
      <c r="D1276" s="20"/>
      <c r="E1276" s="20"/>
      <c r="F1276" s="20"/>
      <c r="G1276" s="20"/>
      <c r="H1276" s="20"/>
      <c r="I1276" s="20"/>
      <c r="J1276" s="20"/>
      <c r="K1276" s="20"/>
      <c r="L1276" s="20"/>
      <c r="M1276" s="20"/>
      <c r="N1276" s="20"/>
      <c r="O1276" s="20"/>
      <c r="P1276" s="20"/>
    </row>
    <row r="1277" spans="1:16" x14ac:dyDescent="0.2">
      <c r="A1277" s="20"/>
      <c r="B1277" s="22"/>
      <c r="C1277" s="20"/>
      <c r="D1277" s="20"/>
      <c r="E1277" s="20"/>
      <c r="F1277" s="20"/>
      <c r="G1277" s="20"/>
      <c r="H1277" s="20"/>
      <c r="I1277" s="20"/>
      <c r="J1277" s="20"/>
      <c r="K1277" s="20"/>
      <c r="L1277" s="20"/>
      <c r="M1277" s="20"/>
      <c r="N1277" s="20"/>
      <c r="O1277" s="20"/>
      <c r="P1277" s="20"/>
    </row>
    <row r="1278" spans="1:16" x14ac:dyDescent="0.2">
      <c r="A1278" s="20"/>
      <c r="B1278" s="22"/>
      <c r="C1278" s="20"/>
      <c r="D1278" s="20"/>
      <c r="E1278" s="20"/>
      <c r="F1278" s="20"/>
      <c r="G1278" s="20"/>
      <c r="H1278" s="20"/>
      <c r="I1278" s="20"/>
      <c r="J1278" s="20"/>
      <c r="K1278" s="20"/>
      <c r="L1278" s="20"/>
      <c r="M1278" s="20"/>
      <c r="N1278" s="20"/>
      <c r="O1278" s="20"/>
      <c r="P1278" s="20"/>
    </row>
    <row r="1279" spans="1:16" x14ac:dyDescent="0.2">
      <c r="A1279" s="20"/>
      <c r="B1279" s="22"/>
      <c r="C1279" s="20"/>
      <c r="D1279" s="20"/>
      <c r="E1279" s="20"/>
      <c r="F1279" s="20"/>
      <c r="G1279" s="20"/>
      <c r="H1279" s="20"/>
      <c r="I1279" s="20"/>
      <c r="J1279" s="20"/>
      <c r="K1279" s="20"/>
      <c r="L1279" s="20"/>
      <c r="M1279" s="20"/>
      <c r="N1279" s="20"/>
      <c r="O1279" s="20"/>
      <c r="P1279" s="20"/>
    </row>
    <row r="1280" spans="1:16" x14ac:dyDescent="0.2">
      <c r="A1280" s="20"/>
      <c r="B1280" s="22"/>
      <c r="C1280" s="20"/>
      <c r="D1280" s="20"/>
      <c r="E1280" s="20"/>
      <c r="F1280" s="20"/>
      <c r="G1280" s="20"/>
      <c r="H1280" s="20"/>
      <c r="I1280" s="20"/>
      <c r="J1280" s="20"/>
      <c r="K1280" s="20"/>
      <c r="L1280" s="20"/>
      <c r="M1280" s="20"/>
      <c r="N1280" s="20"/>
      <c r="O1280" s="20"/>
      <c r="P1280" s="20"/>
    </row>
    <row r="1281" spans="1:16" x14ac:dyDescent="0.2">
      <c r="A1281" s="20"/>
      <c r="B1281" s="22"/>
      <c r="C1281" s="20"/>
      <c r="D1281" s="20"/>
      <c r="E1281" s="20"/>
      <c r="F1281" s="20"/>
      <c r="G1281" s="20"/>
      <c r="H1281" s="20"/>
      <c r="I1281" s="20"/>
      <c r="J1281" s="20"/>
      <c r="K1281" s="20"/>
      <c r="L1281" s="20"/>
      <c r="M1281" s="20"/>
      <c r="N1281" s="20"/>
      <c r="O1281" s="20"/>
      <c r="P1281" s="20"/>
    </row>
    <row r="1282" spans="1:16" x14ac:dyDescent="0.2">
      <c r="A1282" s="20"/>
      <c r="B1282" s="22"/>
      <c r="C1282" s="20"/>
      <c r="D1282" s="20"/>
      <c r="E1282" s="20"/>
      <c r="F1282" s="20"/>
      <c r="G1282" s="20"/>
      <c r="H1282" s="20"/>
      <c r="I1282" s="20"/>
      <c r="J1282" s="20"/>
      <c r="K1282" s="20"/>
      <c r="L1282" s="20"/>
      <c r="M1282" s="20"/>
      <c r="N1282" s="20"/>
      <c r="O1282" s="20"/>
      <c r="P1282" s="20"/>
    </row>
    <row r="1283" spans="1:16" x14ac:dyDescent="0.2">
      <c r="A1283" s="20"/>
      <c r="B1283" s="22"/>
      <c r="C1283" s="20"/>
      <c r="D1283" s="20"/>
      <c r="E1283" s="20"/>
      <c r="F1283" s="20"/>
      <c r="G1283" s="20"/>
      <c r="H1283" s="20"/>
      <c r="I1283" s="20"/>
      <c r="J1283" s="20"/>
      <c r="K1283" s="20"/>
      <c r="L1283" s="20"/>
      <c r="M1283" s="20"/>
      <c r="N1283" s="20"/>
      <c r="O1283" s="20"/>
      <c r="P1283" s="20"/>
    </row>
    <row r="1284" spans="1:16" x14ac:dyDescent="0.2">
      <c r="A1284" s="20"/>
      <c r="B1284" s="22"/>
      <c r="C1284" s="20"/>
      <c r="D1284" s="20"/>
      <c r="E1284" s="20"/>
      <c r="F1284" s="20"/>
      <c r="G1284" s="20"/>
      <c r="H1284" s="20"/>
      <c r="I1284" s="20"/>
      <c r="J1284" s="20"/>
      <c r="K1284" s="20"/>
      <c r="L1284" s="20"/>
      <c r="M1284" s="20"/>
      <c r="N1284" s="20"/>
      <c r="O1284" s="20"/>
      <c r="P1284" s="20"/>
    </row>
    <row r="1285" spans="1:16" x14ac:dyDescent="0.2">
      <c r="A1285" s="20"/>
      <c r="B1285" s="22"/>
      <c r="C1285" s="20"/>
      <c r="D1285" s="20"/>
      <c r="E1285" s="20"/>
      <c r="F1285" s="20"/>
      <c r="G1285" s="20"/>
      <c r="H1285" s="20"/>
      <c r="I1285" s="20"/>
      <c r="J1285" s="20"/>
      <c r="K1285" s="20"/>
      <c r="L1285" s="20"/>
      <c r="M1285" s="20"/>
      <c r="N1285" s="20"/>
      <c r="O1285" s="20"/>
      <c r="P1285" s="20"/>
    </row>
    <row r="1286" spans="1:16" x14ac:dyDescent="0.2">
      <c r="A1286" s="20"/>
      <c r="B1286" s="22"/>
      <c r="C1286" s="20"/>
      <c r="D1286" s="20"/>
      <c r="E1286" s="20"/>
      <c r="F1286" s="20"/>
      <c r="G1286" s="20"/>
      <c r="H1286" s="20"/>
      <c r="I1286" s="20"/>
      <c r="J1286" s="20"/>
      <c r="K1286" s="20"/>
      <c r="L1286" s="20"/>
      <c r="M1286" s="20"/>
      <c r="N1286" s="20"/>
      <c r="O1286" s="20"/>
      <c r="P1286" s="20"/>
    </row>
    <row r="1287" spans="1:16" x14ac:dyDescent="0.2">
      <c r="A1287" s="20"/>
      <c r="B1287" s="22"/>
      <c r="C1287" s="20"/>
      <c r="D1287" s="20"/>
      <c r="E1287" s="20"/>
      <c r="F1287" s="20"/>
      <c r="G1287" s="20"/>
      <c r="H1287" s="20"/>
      <c r="I1287" s="20"/>
      <c r="J1287" s="20"/>
      <c r="K1287" s="20"/>
      <c r="L1287" s="20"/>
      <c r="M1287" s="20"/>
      <c r="N1287" s="20"/>
      <c r="O1287" s="20"/>
      <c r="P1287" s="20"/>
    </row>
    <row r="1288" spans="1:16" x14ac:dyDescent="0.2">
      <c r="A1288" s="20"/>
      <c r="B1288" s="22"/>
      <c r="C1288" s="20"/>
      <c r="D1288" s="20"/>
      <c r="E1288" s="20"/>
      <c r="F1288" s="20"/>
      <c r="G1288" s="20"/>
      <c r="H1288" s="20"/>
      <c r="I1288" s="20"/>
      <c r="J1288" s="20"/>
      <c r="K1288" s="20"/>
      <c r="L1288" s="20"/>
      <c r="M1288" s="20"/>
      <c r="N1288" s="20"/>
      <c r="O1288" s="20"/>
      <c r="P1288" s="20"/>
    </row>
    <row r="1289" spans="1:16" x14ac:dyDescent="0.2">
      <c r="A1289" s="20"/>
      <c r="B1289" s="22"/>
      <c r="C1289" s="20"/>
      <c r="D1289" s="20"/>
      <c r="E1289" s="20"/>
      <c r="F1289" s="20"/>
      <c r="G1289" s="20"/>
      <c r="H1289" s="20"/>
      <c r="I1289" s="20"/>
      <c r="J1289" s="20"/>
      <c r="K1289" s="20"/>
      <c r="L1289" s="20"/>
      <c r="M1289" s="20"/>
      <c r="N1289" s="20"/>
      <c r="O1289" s="20"/>
      <c r="P1289" s="20"/>
    </row>
    <row r="1290" spans="1:16" x14ac:dyDescent="0.2">
      <c r="A1290" s="20"/>
      <c r="B1290" s="22"/>
      <c r="C1290" s="20"/>
      <c r="D1290" s="20"/>
      <c r="E1290" s="20"/>
      <c r="F1290" s="20"/>
      <c r="G1290" s="20"/>
      <c r="H1290" s="20"/>
      <c r="I1290" s="20"/>
      <c r="J1290" s="20"/>
      <c r="K1290" s="20"/>
      <c r="L1290" s="20"/>
      <c r="M1290" s="20"/>
      <c r="N1290" s="20"/>
      <c r="O1290" s="20"/>
      <c r="P1290" s="20"/>
    </row>
    <row r="1291" spans="1:16" x14ac:dyDescent="0.2">
      <c r="A1291" s="20"/>
      <c r="B1291" s="22"/>
      <c r="C1291" s="20"/>
      <c r="D1291" s="20"/>
      <c r="E1291" s="20"/>
      <c r="F1291" s="20"/>
      <c r="G1291" s="20"/>
      <c r="H1291" s="20"/>
      <c r="I1291" s="20"/>
      <c r="J1291" s="20"/>
      <c r="K1291" s="20"/>
      <c r="L1291" s="20"/>
      <c r="M1291" s="20"/>
      <c r="N1291" s="20"/>
      <c r="O1291" s="20"/>
      <c r="P1291" s="20"/>
    </row>
    <row r="1292" spans="1:16" x14ac:dyDescent="0.2">
      <c r="A1292" s="20"/>
      <c r="B1292" s="22"/>
      <c r="C1292" s="20"/>
      <c r="D1292" s="20"/>
      <c r="E1292" s="20"/>
      <c r="F1292" s="20"/>
      <c r="G1292" s="20"/>
      <c r="H1292" s="20"/>
      <c r="I1292" s="20"/>
      <c r="J1292" s="20"/>
      <c r="K1292" s="20"/>
      <c r="L1292" s="20"/>
      <c r="M1292" s="20"/>
      <c r="N1292" s="20"/>
      <c r="O1292" s="20"/>
      <c r="P1292" s="20"/>
    </row>
    <row r="1293" spans="1:16" x14ac:dyDescent="0.2">
      <c r="A1293" s="20"/>
      <c r="B1293" s="22"/>
      <c r="C1293" s="20"/>
      <c r="D1293" s="20"/>
      <c r="E1293" s="20"/>
      <c r="F1293" s="20"/>
      <c r="G1293" s="20"/>
      <c r="H1293" s="20"/>
      <c r="I1293" s="20"/>
      <c r="J1293" s="20"/>
      <c r="K1293" s="20"/>
      <c r="L1293" s="20"/>
      <c r="M1293" s="20"/>
      <c r="N1293" s="20"/>
      <c r="O1293" s="20"/>
      <c r="P1293" s="20"/>
    </row>
    <row r="1294" spans="1:16" x14ac:dyDescent="0.2">
      <c r="A1294" s="20"/>
      <c r="B1294" s="22"/>
      <c r="C1294" s="20"/>
      <c r="D1294" s="20"/>
      <c r="E1294" s="20"/>
      <c r="F1294" s="20"/>
      <c r="G1294" s="20"/>
      <c r="H1294" s="20"/>
      <c r="I1294" s="20"/>
      <c r="J1294" s="20"/>
      <c r="K1294" s="20"/>
      <c r="L1294" s="20"/>
      <c r="M1294" s="20"/>
      <c r="N1294" s="20"/>
      <c r="O1294" s="20"/>
      <c r="P1294" s="20"/>
    </row>
    <row r="1295" spans="1:16" x14ac:dyDescent="0.2">
      <c r="A1295" s="20"/>
      <c r="B1295" s="22"/>
      <c r="C1295" s="20"/>
      <c r="D1295" s="20"/>
      <c r="E1295" s="20"/>
      <c r="F1295" s="20"/>
      <c r="G1295" s="20"/>
      <c r="H1295" s="20"/>
      <c r="I1295" s="20"/>
      <c r="J1295" s="20"/>
      <c r="K1295" s="20"/>
      <c r="L1295" s="20"/>
      <c r="M1295" s="20"/>
      <c r="N1295" s="20"/>
      <c r="O1295" s="20"/>
      <c r="P1295" s="20"/>
    </row>
    <row r="1296" spans="1:16" x14ac:dyDescent="0.2">
      <c r="A1296" s="20"/>
      <c r="B1296" s="22"/>
      <c r="C1296" s="20"/>
      <c r="D1296" s="20"/>
      <c r="E1296" s="20"/>
      <c r="F1296" s="20"/>
      <c r="G1296" s="20"/>
      <c r="H1296" s="20"/>
      <c r="I1296" s="20"/>
      <c r="J1296" s="20"/>
      <c r="K1296" s="20"/>
      <c r="L1296" s="20"/>
      <c r="M1296" s="20"/>
      <c r="N1296" s="20"/>
      <c r="O1296" s="20"/>
      <c r="P1296" s="20"/>
    </row>
    <row r="1297" spans="1:16" x14ac:dyDescent="0.2">
      <c r="A1297" s="20"/>
      <c r="B1297" s="22"/>
      <c r="C1297" s="20"/>
      <c r="D1297" s="20"/>
      <c r="E1297" s="20"/>
      <c r="F1297" s="20"/>
      <c r="G1297" s="20"/>
      <c r="H1297" s="20"/>
      <c r="I1297" s="20"/>
      <c r="J1297" s="20"/>
      <c r="K1297" s="20"/>
      <c r="L1297" s="20"/>
      <c r="M1297" s="20"/>
      <c r="N1297" s="20"/>
      <c r="O1297" s="20"/>
      <c r="P1297" s="20"/>
    </row>
    <row r="1298" spans="1:16" x14ac:dyDescent="0.2">
      <c r="A1298" s="20"/>
      <c r="B1298" s="22"/>
      <c r="C1298" s="20"/>
      <c r="D1298" s="20"/>
      <c r="E1298" s="20"/>
      <c r="F1298" s="20"/>
      <c r="G1298" s="20"/>
      <c r="H1298" s="20"/>
      <c r="I1298" s="20"/>
      <c r="J1298" s="20"/>
      <c r="K1298" s="20"/>
      <c r="L1298" s="20"/>
      <c r="M1298" s="20"/>
      <c r="N1298" s="20"/>
      <c r="O1298" s="20"/>
      <c r="P1298" s="20"/>
    </row>
    <row r="1299" spans="1:16" x14ac:dyDescent="0.2">
      <c r="A1299" s="20"/>
      <c r="B1299" s="22"/>
      <c r="C1299" s="20"/>
      <c r="D1299" s="20"/>
      <c r="E1299" s="20"/>
      <c r="F1299" s="20"/>
      <c r="G1299" s="20"/>
      <c r="H1299" s="20"/>
      <c r="I1299" s="20"/>
      <c r="J1299" s="20"/>
      <c r="K1299" s="20"/>
      <c r="L1299" s="20"/>
      <c r="M1299" s="20"/>
      <c r="N1299" s="20"/>
      <c r="O1299" s="20"/>
      <c r="P1299" s="20"/>
    </row>
    <row r="1300" spans="1:16" x14ac:dyDescent="0.2">
      <c r="A1300" s="20"/>
      <c r="B1300" s="22"/>
      <c r="C1300" s="20"/>
      <c r="D1300" s="20"/>
      <c r="E1300" s="20"/>
      <c r="F1300" s="20"/>
      <c r="G1300" s="20"/>
      <c r="H1300" s="20"/>
      <c r="I1300" s="20"/>
      <c r="J1300" s="20"/>
      <c r="K1300" s="20"/>
      <c r="L1300" s="20"/>
      <c r="M1300" s="20"/>
      <c r="N1300" s="20"/>
      <c r="O1300" s="20"/>
      <c r="P1300" s="20"/>
    </row>
    <row r="1301" spans="1:16" x14ac:dyDescent="0.2">
      <c r="A1301" s="20"/>
      <c r="B1301" s="22"/>
      <c r="C1301" s="20"/>
      <c r="D1301" s="20"/>
      <c r="E1301" s="20"/>
      <c r="F1301" s="20"/>
      <c r="G1301" s="20"/>
      <c r="H1301" s="20"/>
      <c r="I1301" s="20"/>
      <c r="J1301" s="20"/>
      <c r="K1301" s="20"/>
      <c r="L1301" s="20"/>
      <c r="M1301" s="20"/>
      <c r="N1301" s="20"/>
      <c r="O1301" s="20"/>
      <c r="P1301" s="20"/>
    </row>
    <row r="1302" spans="1:16" x14ac:dyDescent="0.2">
      <c r="A1302" s="20"/>
      <c r="B1302" s="22"/>
      <c r="C1302" s="20"/>
      <c r="D1302" s="20"/>
      <c r="E1302" s="20"/>
      <c r="F1302" s="20"/>
      <c r="G1302" s="20"/>
      <c r="H1302" s="20"/>
      <c r="I1302" s="20"/>
      <c r="J1302" s="20"/>
      <c r="K1302" s="20"/>
      <c r="L1302" s="20"/>
      <c r="M1302" s="20"/>
      <c r="N1302" s="20"/>
      <c r="O1302" s="20"/>
      <c r="P1302" s="20"/>
    </row>
    <row r="1303" spans="1:16" x14ac:dyDescent="0.2">
      <c r="A1303" s="20"/>
      <c r="B1303" s="22"/>
      <c r="C1303" s="20"/>
      <c r="D1303" s="20"/>
      <c r="E1303" s="20"/>
      <c r="F1303" s="20"/>
      <c r="G1303" s="20"/>
      <c r="H1303" s="20"/>
      <c r="I1303" s="20"/>
      <c r="J1303" s="20"/>
      <c r="K1303" s="20"/>
      <c r="L1303" s="20"/>
      <c r="M1303" s="20"/>
      <c r="N1303" s="20"/>
      <c r="O1303" s="20"/>
      <c r="P1303" s="20"/>
    </row>
    <row r="1304" spans="1:16" x14ac:dyDescent="0.2">
      <c r="A1304" s="20"/>
      <c r="B1304" s="22"/>
      <c r="C1304" s="20"/>
      <c r="D1304" s="20"/>
      <c r="E1304" s="20"/>
      <c r="F1304" s="20"/>
      <c r="G1304" s="20"/>
      <c r="H1304" s="20"/>
      <c r="I1304" s="20"/>
      <c r="J1304" s="20"/>
      <c r="K1304" s="20"/>
      <c r="L1304" s="20"/>
      <c r="M1304" s="20"/>
      <c r="N1304" s="20"/>
      <c r="O1304" s="20"/>
      <c r="P1304" s="20"/>
    </row>
    <row r="1305" spans="1:16" x14ac:dyDescent="0.2">
      <c r="A1305" s="20"/>
      <c r="B1305" s="22"/>
      <c r="C1305" s="20"/>
      <c r="D1305" s="20"/>
      <c r="E1305" s="20"/>
      <c r="F1305" s="20"/>
      <c r="G1305" s="20"/>
      <c r="H1305" s="20"/>
      <c r="I1305" s="20"/>
      <c r="J1305" s="20"/>
      <c r="K1305" s="20"/>
      <c r="L1305" s="20"/>
      <c r="M1305" s="20"/>
      <c r="N1305" s="20"/>
      <c r="O1305" s="20"/>
      <c r="P1305" s="20"/>
    </row>
    <row r="1306" spans="1:16" x14ac:dyDescent="0.2">
      <c r="A1306" s="20"/>
      <c r="B1306" s="22"/>
      <c r="C1306" s="20"/>
      <c r="D1306" s="20"/>
      <c r="E1306" s="20"/>
      <c r="F1306" s="20"/>
      <c r="G1306" s="20"/>
      <c r="H1306" s="20"/>
      <c r="I1306" s="20"/>
      <c r="J1306" s="20"/>
      <c r="K1306" s="20"/>
      <c r="L1306" s="20"/>
      <c r="M1306" s="20"/>
      <c r="N1306" s="20"/>
      <c r="O1306" s="20"/>
      <c r="P1306" s="20"/>
    </row>
    <row r="1307" spans="1:16" x14ac:dyDescent="0.2">
      <c r="A1307" s="20"/>
      <c r="B1307" s="22"/>
      <c r="C1307" s="20"/>
      <c r="D1307" s="20"/>
      <c r="E1307" s="20"/>
      <c r="F1307" s="20"/>
      <c r="G1307" s="20"/>
      <c r="H1307" s="20"/>
      <c r="I1307" s="20"/>
      <c r="J1307" s="20"/>
      <c r="K1307" s="20"/>
      <c r="L1307" s="20"/>
      <c r="M1307" s="20"/>
      <c r="N1307" s="20"/>
      <c r="O1307" s="20"/>
      <c r="P1307" s="20"/>
    </row>
    <row r="1308" spans="1:16" x14ac:dyDescent="0.2">
      <c r="A1308" s="20"/>
      <c r="B1308" s="22"/>
      <c r="C1308" s="20"/>
      <c r="D1308" s="20"/>
      <c r="E1308" s="20"/>
      <c r="F1308" s="20"/>
      <c r="G1308" s="20"/>
      <c r="H1308" s="20"/>
      <c r="I1308" s="20"/>
      <c r="J1308" s="20"/>
      <c r="K1308" s="20"/>
      <c r="L1308" s="20"/>
      <c r="M1308" s="20"/>
      <c r="N1308" s="20"/>
      <c r="O1308" s="20"/>
      <c r="P1308" s="20"/>
    </row>
    <row r="1309" spans="1:16" x14ac:dyDescent="0.2">
      <c r="A1309" s="20"/>
      <c r="B1309" s="22"/>
      <c r="C1309" s="20"/>
      <c r="D1309" s="20"/>
      <c r="E1309" s="20"/>
      <c r="F1309" s="20"/>
      <c r="G1309" s="20"/>
      <c r="H1309" s="20"/>
      <c r="I1309" s="20"/>
      <c r="J1309" s="20"/>
      <c r="K1309" s="20"/>
      <c r="L1309" s="20"/>
      <c r="M1309" s="20"/>
      <c r="N1309" s="20"/>
      <c r="O1309" s="20"/>
      <c r="P1309" s="20"/>
    </row>
    <row r="1310" spans="1:16" x14ac:dyDescent="0.2">
      <c r="A1310" s="20"/>
      <c r="B1310" s="22"/>
      <c r="C1310" s="20"/>
      <c r="D1310" s="20"/>
      <c r="E1310" s="20"/>
      <c r="F1310" s="20"/>
      <c r="G1310" s="20"/>
      <c r="H1310" s="20"/>
      <c r="I1310" s="20"/>
      <c r="J1310" s="20"/>
      <c r="K1310" s="20"/>
      <c r="L1310" s="20"/>
      <c r="M1310" s="20"/>
      <c r="N1310" s="20"/>
      <c r="O1310" s="20"/>
      <c r="P1310" s="20"/>
    </row>
    <row r="1311" spans="1:16" x14ac:dyDescent="0.2">
      <c r="A1311" s="20"/>
      <c r="B1311" s="22"/>
      <c r="C1311" s="20"/>
      <c r="D1311" s="20"/>
      <c r="E1311" s="20"/>
      <c r="F1311" s="20"/>
      <c r="G1311" s="20"/>
      <c r="H1311" s="20"/>
      <c r="I1311" s="20"/>
      <c r="J1311" s="20"/>
      <c r="K1311" s="20"/>
      <c r="L1311" s="20"/>
      <c r="M1311" s="20"/>
      <c r="N1311" s="20"/>
      <c r="O1311" s="20"/>
      <c r="P1311" s="20"/>
    </row>
    <row r="1312" spans="1:16" x14ac:dyDescent="0.2">
      <c r="A1312" s="20"/>
      <c r="B1312" s="22"/>
      <c r="C1312" s="20"/>
      <c r="D1312" s="20"/>
      <c r="E1312" s="20"/>
      <c r="F1312" s="20"/>
      <c r="G1312" s="20"/>
      <c r="H1312" s="20"/>
      <c r="I1312" s="20"/>
      <c r="J1312" s="20"/>
      <c r="K1312" s="20"/>
      <c r="L1312" s="20"/>
      <c r="M1312" s="20"/>
      <c r="N1312" s="20"/>
      <c r="O1312" s="20"/>
      <c r="P1312" s="20"/>
    </row>
    <row r="1313" spans="1:16" x14ac:dyDescent="0.2">
      <c r="A1313" s="20"/>
      <c r="B1313" s="22"/>
      <c r="C1313" s="20"/>
      <c r="D1313" s="20"/>
      <c r="E1313" s="20"/>
      <c r="F1313" s="20"/>
      <c r="G1313" s="20"/>
      <c r="H1313" s="20"/>
      <c r="I1313" s="20"/>
      <c r="J1313" s="20"/>
      <c r="K1313" s="20"/>
      <c r="L1313" s="20"/>
      <c r="M1313" s="20"/>
      <c r="N1313" s="20"/>
      <c r="O1313" s="20"/>
      <c r="P1313" s="20"/>
    </row>
    <row r="1314" spans="1:16" x14ac:dyDescent="0.2">
      <c r="A1314" s="20"/>
      <c r="B1314" s="22"/>
      <c r="C1314" s="20"/>
      <c r="D1314" s="20"/>
      <c r="E1314" s="20"/>
      <c r="F1314" s="20"/>
      <c r="G1314" s="20"/>
      <c r="H1314" s="20"/>
      <c r="I1314" s="20"/>
      <c r="J1314" s="20"/>
      <c r="K1314" s="20"/>
      <c r="L1314" s="20"/>
      <c r="M1314" s="20"/>
      <c r="N1314" s="20"/>
      <c r="O1314" s="20"/>
      <c r="P1314" s="20"/>
    </row>
    <row r="1315" spans="1:16" x14ac:dyDescent="0.2">
      <c r="A1315" s="20"/>
      <c r="B1315" s="22"/>
      <c r="C1315" s="20"/>
      <c r="D1315" s="20"/>
      <c r="E1315" s="20"/>
      <c r="F1315" s="20"/>
      <c r="G1315" s="20"/>
      <c r="H1315" s="20"/>
      <c r="I1315" s="20"/>
      <c r="J1315" s="20"/>
      <c r="K1315" s="20"/>
      <c r="L1315" s="20"/>
      <c r="M1315" s="20"/>
      <c r="N1315" s="20"/>
      <c r="O1315" s="20"/>
      <c r="P1315" s="20"/>
    </row>
    <row r="1316" spans="1:16" x14ac:dyDescent="0.2">
      <c r="A1316" s="20"/>
      <c r="B1316" s="22"/>
      <c r="C1316" s="20"/>
      <c r="D1316" s="20"/>
      <c r="E1316" s="20"/>
      <c r="F1316" s="20"/>
      <c r="G1316" s="20"/>
      <c r="H1316" s="20"/>
      <c r="I1316" s="20"/>
      <c r="J1316" s="20"/>
      <c r="K1316" s="20"/>
      <c r="L1316" s="20"/>
      <c r="M1316" s="20"/>
      <c r="N1316" s="20"/>
      <c r="O1316" s="20"/>
      <c r="P1316" s="20"/>
    </row>
    <row r="1317" spans="1:16" x14ac:dyDescent="0.2">
      <c r="A1317" s="20"/>
      <c r="B1317" s="22"/>
      <c r="C1317" s="20"/>
      <c r="D1317" s="20"/>
      <c r="E1317" s="20"/>
      <c r="F1317" s="20"/>
      <c r="G1317" s="20"/>
      <c r="H1317" s="20"/>
      <c r="I1317" s="20"/>
      <c r="J1317" s="20"/>
      <c r="K1317" s="20"/>
      <c r="L1317" s="20"/>
      <c r="M1317" s="20"/>
      <c r="N1317" s="20"/>
      <c r="O1317" s="20"/>
      <c r="P1317" s="20"/>
    </row>
    <row r="1318" spans="1:16" x14ac:dyDescent="0.2">
      <c r="A1318" s="20"/>
      <c r="B1318" s="22"/>
      <c r="C1318" s="20"/>
      <c r="D1318" s="20"/>
      <c r="E1318" s="20"/>
      <c r="F1318" s="20"/>
      <c r="G1318" s="20"/>
      <c r="H1318" s="20"/>
      <c r="I1318" s="20"/>
      <c r="J1318" s="20"/>
      <c r="K1318" s="20"/>
      <c r="L1318" s="20"/>
      <c r="M1318" s="20"/>
      <c r="N1318" s="20"/>
      <c r="O1318" s="20"/>
      <c r="P1318" s="20"/>
    </row>
    <row r="1319" spans="1:16" x14ac:dyDescent="0.2">
      <c r="A1319" s="20"/>
      <c r="B1319" s="22"/>
      <c r="C1319" s="20"/>
      <c r="D1319" s="20"/>
      <c r="E1319" s="20"/>
      <c r="F1319" s="20"/>
      <c r="G1319" s="20"/>
      <c r="H1319" s="20"/>
      <c r="I1319" s="20"/>
      <c r="J1319" s="20"/>
      <c r="K1319" s="20"/>
      <c r="L1319" s="20"/>
      <c r="M1319" s="20"/>
      <c r="N1319" s="20"/>
      <c r="O1319" s="20"/>
      <c r="P1319" s="20"/>
    </row>
    <row r="1320" spans="1:16" x14ac:dyDescent="0.2">
      <c r="A1320" s="20"/>
      <c r="B1320" s="22"/>
      <c r="C1320" s="20"/>
      <c r="D1320" s="20"/>
      <c r="E1320" s="20"/>
      <c r="F1320" s="20"/>
      <c r="G1320" s="20"/>
      <c r="H1320" s="20"/>
      <c r="I1320" s="20"/>
      <c r="J1320" s="20"/>
      <c r="K1320" s="20"/>
      <c r="L1320" s="20"/>
      <c r="M1320" s="20"/>
      <c r="N1320" s="20"/>
      <c r="O1320" s="20"/>
      <c r="P1320" s="20"/>
    </row>
    <row r="1321" spans="1:16" x14ac:dyDescent="0.2">
      <c r="A1321" s="20"/>
      <c r="B1321" s="22"/>
      <c r="C1321" s="20"/>
      <c r="D1321" s="20"/>
      <c r="E1321" s="20"/>
      <c r="F1321" s="20"/>
      <c r="G1321" s="20"/>
      <c r="H1321" s="20"/>
      <c r="I1321" s="20"/>
      <c r="J1321" s="20"/>
      <c r="K1321" s="20"/>
      <c r="L1321" s="20"/>
      <c r="M1321" s="20"/>
      <c r="N1321" s="20"/>
      <c r="O1321" s="20"/>
      <c r="P1321" s="20"/>
    </row>
    <row r="1322" spans="1:16" x14ac:dyDescent="0.2">
      <c r="A1322" s="20"/>
      <c r="B1322" s="22"/>
      <c r="C1322" s="20"/>
      <c r="D1322" s="20"/>
      <c r="E1322" s="20"/>
      <c r="F1322" s="20"/>
      <c r="G1322" s="20"/>
      <c r="H1322" s="20"/>
      <c r="I1322" s="20"/>
      <c r="J1322" s="20"/>
      <c r="K1322" s="20"/>
      <c r="L1322" s="20"/>
      <c r="M1322" s="20"/>
      <c r="N1322" s="20"/>
      <c r="O1322" s="20"/>
      <c r="P1322" s="20"/>
    </row>
    <row r="1323" spans="1:16" x14ac:dyDescent="0.2">
      <c r="A1323" s="20"/>
      <c r="B1323" s="22"/>
      <c r="C1323" s="20"/>
      <c r="D1323" s="20"/>
      <c r="E1323" s="20"/>
      <c r="F1323" s="20"/>
      <c r="G1323" s="20"/>
      <c r="H1323" s="20"/>
      <c r="I1323" s="20"/>
      <c r="J1323" s="20"/>
      <c r="K1323" s="20"/>
      <c r="L1323" s="20"/>
      <c r="M1323" s="20"/>
      <c r="N1323" s="20"/>
      <c r="O1323" s="20"/>
      <c r="P1323" s="20"/>
    </row>
    <row r="1324" spans="1:16" x14ac:dyDescent="0.2">
      <c r="A1324" s="20"/>
      <c r="B1324" s="22"/>
      <c r="C1324" s="20"/>
      <c r="D1324" s="20"/>
      <c r="E1324" s="20"/>
      <c r="F1324" s="20"/>
      <c r="G1324" s="20"/>
      <c r="H1324" s="20"/>
      <c r="I1324" s="20"/>
      <c r="J1324" s="20"/>
      <c r="K1324" s="20"/>
      <c r="L1324" s="20"/>
      <c r="M1324" s="20"/>
      <c r="N1324" s="20"/>
      <c r="O1324" s="20"/>
      <c r="P1324" s="20"/>
    </row>
    <row r="1325" spans="1:16" x14ac:dyDescent="0.2">
      <c r="A1325" s="20"/>
      <c r="B1325" s="22"/>
      <c r="C1325" s="20"/>
      <c r="D1325" s="20"/>
      <c r="E1325" s="20"/>
      <c r="F1325" s="20"/>
      <c r="G1325" s="20"/>
      <c r="H1325" s="20"/>
      <c r="I1325" s="20"/>
      <c r="J1325" s="20"/>
      <c r="K1325" s="20"/>
      <c r="L1325" s="20"/>
      <c r="M1325" s="20"/>
      <c r="N1325" s="20"/>
      <c r="O1325" s="20"/>
      <c r="P1325" s="20"/>
    </row>
    <row r="1326" spans="1:16" x14ac:dyDescent="0.2">
      <c r="A1326" s="20"/>
      <c r="B1326" s="22"/>
      <c r="C1326" s="20"/>
      <c r="D1326" s="20"/>
      <c r="E1326" s="20"/>
      <c r="F1326" s="20"/>
      <c r="G1326" s="20"/>
      <c r="H1326" s="20"/>
      <c r="I1326" s="20"/>
      <c r="J1326" s="20"/>
      <c r="K1326" s="20"/>
      <c r="L1326" s="20"/>
      <c r="M1326" s="20"/>
      <c r="N1326" s="20"/>
      <c r="O1326" s="20"/>
      <c r="P1326" s="20"/>
    </row>
    <row r="1327" spans="1:16" x14ac:dyDescent="0.2">
      <c r="A1327" s="20"/>
      <c r="B1327" s="22"/>
      <c r="C1327" s="20"/>
      <c r="D1327" s="20"/>
      <c r="E1327" s="20"/>
      <c r="F1327" s="20"/>
      <c r="G1327" s="20"/>
      <c r="H1327" s="20"/>
      <c r="I1327" s="20"/>
      <c r="J1327" s="20"/>
      <c r="K1327" s="20"/>
      <c r="L1327" s="20"/>
      <c r="M1327" s="20"/>
      <c r="N1327" s="20"/>
      <c r="O1327" s="20"/>
      <c r="P1327" s="20"/>
    </row>
    <row r="1328" spans="1:16" x14ac:dyDescent="0.2">
      <c r="A1328" s="20"/>
      <c r="B1328" s="22"/>
      <c r="C1328" s="20"/>
      <c r="D1328" s="20"/>
      <c r="E1328" s="20"/>
      <c r="F1328" s="20"/>
      <c r="G1328" s="20"/>
      <c r="H1328" s="20"/>
      <c r="I1328" s="20"/>
      <c r="J1328" s="20"/>
      <c r="K1328" s="20"/>
      <c r="L1328" s="20"/>
      <c r="M1328" s="20"/>
      <c r="N1328" s="20"/>
      <c r="O1328" s="20"/>
      <c r="P1328" s="20"/>
    </row>
    <row r="1329" spans="1:16" x14ac:dyDescent="0.2">
      <c r="A1329" s="20"/>
      <c r="B1329" s="22"/>
      <c r="C1329" s="20"/>
      <c r="D1329" s="20"/>
      <c r="E1329" s="20"/>
      <c r="F1329" s="20"/>
      <c r="G1329" s="20"/>
      <c r="H1329" s="20"/>
      <c r="I1329" s="20"/>
      <c r="J1329" s="20"/>
      <c r="K1329" s="20"/>
      <c r="L1329" s="20"/>
      <c r="M1329" s="20"/>
      <c r="N1329" s="20"/>
      <c r="O1329" s="20"/>
      <c r="P1329" s="20"/>
    </row>
    <row r="1330" spans="1:16" x14ac:dyDescent="0.2">
      <c r="A1330" s="20"/>
      <c r="B1330" s="22"/>
      <c r="C1330" s="20"/>
      <c r="D1330" s="20"/>
      <c r="E1330" s="20"/>
      <c r="F1330" s="20"/>
      <c r="G1330" s="20"/>
      <c r="H1330" s="20"/>
      <c r="I1330" s="20"/>
      <c r="J1330" s="20"/>
      <c r="K1330" s="20"/>
      <c r="L1330" s="20"/>
      <c r="M1330" s="20"/>
      <c r="N1330" s="20"/>
      <c r="O1330" s="20"/>
      <c r="P1330" s="20"/>
    </row>
    <row r="1331" spans="1:16" x14ac:dyDescent="0.2">
      <c r="A1331" s="20"/>
      <c r="B1331" s="22"/>
      <c r="C1331" s="20"/>
      <c r="D1331" s="20"/>
      <c r="E1331" s="20"/>
      <c r="F1331" s="20"/>
      <c r="G1331" s="20"/>
      <c r="H1331" s="20"/>
      <c r="I1331" s="20"/>
      <c r="J1331" s="20"/>
      <c r="K1331" s="20"/>
      <c r="L1331" s="20"/>
      <c r="M1331" s="20"/>
      <c r="N1331" s="20"/>
      <c r="O1331" s="20"/>
      <c r="P1331" s="20"/>
    </row>
    <row r="1332" spans="1:16" x14ac:dyDescent="0.2">
      <c r="A1332" s="20"/>
      <c r="B1332" s="22"/>
      <c r="C1332" s="20"/>
      <c r="D1332" s="20"/>
      <c r="E1332" s="20"/>
      <c r="F1332" s="20"/>
      <c r="G1332" s="20"/>
      <c r="H1332" s="20"/>
      <c r="I1332" s="20"/>
      <c r="J1332" s="20"/>
      <c r="K1332" s="20"/>
      <c r="L1332" s="20"/>
      <c r="M1332" s="20"/>
      <c r="N1332" s="20"/>
      <c r="O1332" s="20"/>
      <c r="P1332" s="20"/>
    </row>
    <row r="1333" spans="1:16" x14ac:dyDescent="0.2">
      <c r="A1333" s="20"/>
      <c r="B1333" s="22"/>
      <c r="C1333" s="20"/>
      <c r="D1333" s="20"/>
      <c r="E1333" s="20"/>
      <c r="F1333" s="20"/>
      <c r="G1333" s="20"/>
      <c r="H1333" s="20"/>
      <c r="I1333" s="20"/>
      <c r="J1333" s="20"/>
      <c r="K1333" s="20"/>
      <c r="L1333" s="20"/>
      <c r="M1333" s="20"/>
      <c r="N1333" s="20"/>
      <c r="O1333" s="20"/>
      <c r="P1333" s="20"/>
    </row>
    <row r="1334" spans="1:16" x14ac:dyDescent="0.2">
      <c r="A1334" s="20"/>
      <c r="B1334" s="22"/>
      <c r="C1334" s="20"/>
      <c r="D1334" s="20"/>
      <c r="E1334" s="20"/>
      <c r="F1334" s="20"/>
      <c r="G1334" s="20"/>
      <c r="H1334" s="20"/>
      <c r="I1334" s="20"/>
      <c r="J1334" s="20"/>
      <c r="K1334" s="20"/>
      <c r="L1334" s="20"/>
      <c r="M1334" s="20"/>
      <c r="N1334" s="20"/>
      <c r="O1334" s="20"/>
      <c r="P1334" s="20"/>
    </row>
    <row r="1335" spans="1:16" x14ac:dyDescent="0.2">
      <c r="A1335" s="20"/>
      <c r="B1335" s="22"/>
      <c r="C1335" s="20"/>
      <c r="D1335" s="20"/>
      <c r="E1335" s="20"/>
      <c r="F1335" s="20"/>
      <c r="G1335" s="20"/>
      <c r="H1335" s="20"/>
      <c r="I1335" s="20"/>
      <c r="J1335" s="20"/>
      <c r="K1335" s="20"/>
      <c r="L1335" s="20"/>
      <c r="M1335" s="20"/>
      <c r="N1335" s="20"/>
      <c r="O1335" s="20"/>
      <c r="P1335" s="20"/>
    </row>
    <row r="1336" spans="1:16" x14ac:dyDescent="0.2">
      <c r="A1336" s="20"/>
      <c r="B1336" s="22"/>
      <c r="C1336" s="20"/>
      <c r="D1336" s="20"/>
      <c r="E1336" s="20"/>
      <c r="F1336" s="20"/>
      <c r="G1336" s="20"/>
      <c r="H1336" s="20"/>
      <c r="I1336" s="20"/>
      <c r="J1336" s="20"/>
      <c r="K1336" s="20"/>
      <c r="L1336" s="20"/>
      <c r="M1336" s="20"/>
      <c r="N1336" s="20"/>
      <c r="O1336" s="20"/>
      <c r="P1336" s="20"/>
    </row>
    <row r="1337" spans="1:16" x14ac:dyDescent="0.2">
      <c r="A1337" s="20"/>
      <c r="B1337" s="22"/>
      <c r="C1337" s="20"/>
      <c r="D1337" s="20"/>
      <c r="E1337" s="20"/>
      <c r="F1337" s="20"/>
      <c r="G1337" s="20"/>
      <c r="H1337" s="20"/>
      <c r="I1337" s="20"/>
      <c r="J1337" s="20"/>
      <c r="K1337" s="20"/>
      <c r="L1337" s="20"/>
      <c r="M1337" s="20"/>
      <c r="N1337" s="20"/>
      <c r="O1337" s="20"/>
      <c r="P1337" s="20"/>
    </row>
    <row r="1338" spans="1:16" x14ac:dyDescent="0.2">
      <c r="A1338" s="20"/>
      <c r="B1338" s="22"/>
      <c r="C1338" s="20"/>
      <c r="D1338" s="20"/>
      <c r="E1338" s="20"/>
      <c r="F1338" s="20"/>
      <c r="G1338" s="20"/>
      <c r="H1338" s="20"/>
      <c r="I1338" s="20"/>
      <c r="J1338" s="20"/>
      <c r="K1338" s="20"/>
      <c r="L1338" s="20"/>
      <c r="M1338" s="20"/>
      <c r="N1338" s="20"/>
      <c r="O1338" s="20"/>
      <c r="P1338" s="20"/>
    </row>
    <row r="1339" spans="1:16" x14ac:dyDescent="0.2">
      <c r="A1339" s="20"/>
      <c r="B1339" s="22"/>
      <c r="C1339" s="20"/>
      <c r="D1339" s="20"/>
      <c r="E1339" s="20"/>
      <c r="F1339" s="20"/>
      <c r="G1339" s="20"/>
      <c r="H1339" s="20"/>
      <c r="I1339" s="20"/>
      <c r="J1339" s="20"/>
      <c r="K1339" s="20"/>
      <c r="L1339" s="20"/>
      <c r="M1339" s="20"/>
      <c r="N1339" s="20"/>
      <c r="O1339" s="20"/>
      <c r="P1339" s="20"/>
    </row>
    <row r="1340" spans="1:16" x14ac:dyDescent="0.2">
      <c r="A1340" s="20"/>
      <c r="B1340" s="22"/>
      <c r="C1340" s="20"/>
      <c r="D1340" s="20"/>
      <c r="E1340" s="20"/>
      <c r="F1340" s="20"/>
      <c r="G1340" s="20"/>
      <c r="H1340" s="20"/>
      <c r="I1340" s="20"/>
      <c r="J1340" s="20"/>
      <c r="K1340" s="20"/>
      <c r="L1340" s="20"/>
      <c r="M1340" s="20"/>
      <c r="N1340" s="20"/>
      <c r="O1340" s="20"/>
      <c r="P1340" s="20"/>
    </row>
    <row r="1341" spans="1:16" x14ac:dyDescent="0.2">
      <c r="A1341" s="20"/>
      <c r="B1341" s="22"/>
      <c r="C1341" s="20"/>
      <c r="D1341" s="20"/>
      <c r="E1341" s="20"/>
      <c r="F1341" s="20"/>
      <c r="G1341" s="20"/>
      <c r="H1341" s="20"/>
      <c r="I1341" s="20"/>
      <c r="J1341" s="20"/>
      <c r="K1341" s="20"/>
      <c r="L1341" s="20"/>
      <c r="M1341" s="20"/>
      <c r="N1341" s="20"/>
      <c r="O1341" s="20"/>
      <c r="P1341" s="20"/>
    </row>
    <row r="1342" spans="1:16" x14ac:dyDescent="0.2">
      <c r="A1342" s="20"/>
      <c r="B1342" s="22"/>
      <c r="C1342" s="20"/>
      <c r="D1342" s="20"/>
      <c r="E1342" s="20"/>
      <c r="F1342" s="20"/>
      <c r="G1342" s="20"/>
      <c r="H1342" s="20"/>
      <c r="I1342" s="20"/>
      <c r="J1342" s="20"/>
      <c r="K1342" s="20"/>
      <c r="L1342" s="20"/>
      <c r="M1342" s="20"/>
      <c r="N1342" s="20"/>
      <c r="O1342" s="20"/>
      <c r="P1342" s="20"/>
    </row>
    <row r="1343" spans="1:16" x14ac:dyDescent="0.2">
      <c r="A1343" s="20"/>
      <c r="B1343" s="22"/>
      <c r="C1343" s="20"/>
      <c r="D1343" s="20"/>
      <c r="E1343" s="20"/>
      <c r="F1343" s="20"/>
      <c r="G1343" s="20"/>
      <c r="H1343" s="20"/>
      <c r="I1343" s="20"/>
      <c r="J1343" s="20"/>
      <c r="K1343" s="20"/>
      <c r="L1343" s="20"/>
      <c r="M1343" s="20"/>
      <c r="N1343" s="20"/>
      <c r="O1343" s="20"/>
      <c r="P1343" s="20"/>
    </row>
    <row r="1344" spans="1:16" x14ac:dyDescent="0.2">
      <c r="A1344" s="20"/>
      <c r="B1344" s="22"/>
      <c r="C1344" s="20"/>
      <c r="D1344" s="20"/>
      <c r="E1344" s="20"/>
      <c r="F1344" s="20"/>
      <c r="G1344" s="20"/>
      <c r="H1344" s="20"/>
      <c r="I1344" s="20"/>
      <c r="J1344" s="20"/>
      <c r="K1344" s="20"/>
      <c r="L1344" s="20"/>
      <c r="M1344" s="20"/>
      <c r="N1344" s="20"/>
      <c r="O1344" s="20"/>
      <c r="P1344" s="20"/>
    </row>
    <row r="1345" spans="1:16" x14ac:dyDescent="0.2">
      <c r="A1345" s="20"/>
      <c r="B1345" s="22"/>
      <c r="C1345" s="20"/>
      <c r="D1345" s="20"/>
      <c r="E1345" s="20"/>
      <c r="F1345" s="20"/>
      <c r="G1345" s="20"/>
      <c r="H1345" s="20"/>
      <c r="I1345" s="20"/>
      <c r="J1345" s="20"/>
      <c r="K1345" s="20"/>
      <c r="L1345" s="20"/>
      <c r="M1345" s="20"/>
      <c r="N1345" s="20"/>
      <c r="O1345" s="20"/>
      <c r="P1345" s="20"/>
    </row>
    <row r="1346" spans="1:16" x14ac:dyDescent="0.2">
      <c r="A1346" s="20"/>
      <c r="B1346" s="22"/>
      <c r="C1346" s="20"/>
      <c r="D1346" s="20"/>
      <c r="E1346" s="20"/>
      <c r="F1346" s="20"/>
      <c r="G1346" s="20"/>
      <c r="H1346" s="20"/>
      <c r="I1346" s="20"/>
      <c r="J1346" s="20"/>
      <c r="K1346" s="20"/>
      <c r="L1346" s="20"/>
      <c r="M1346" s="20"/>
      <c r="N1346" s="20"/>
      <c r="O1346" s="20"/>
      <c r="P1346" s="20"/>
    </row>
    <row r="1347" spans="1:16" x14ac:dyDescent="0.2">
      <c r="A1347" s="20"/>
      <c r="B1347" s="22"/>
      <c r="C1347" s="20"/>
      <c r="D1347" s="20"/>
      <c r="E1347" s="20"/>
      <c r="F1347" s="20"/>
      <c r="G1347" s="20"/>
      <c r="H1347" s="20"/>
      <c r="I1347" s="20"/>
      <c r="J1347" s="20"/>
      <c r="K1347" s="20"/>
      <c r="L1347" s="20"/>
      <c r="M1347" s="20"/>
      <c r="N1347" s="20"/>
      <c r="O1347" s="20"/>
      <c r="P1347" s="20"/>
    </row>
    <row r="1348" spans="1:16" x14ac:dyDescent="0.2">
      <c r="A1348" s="20"/>
      <c r="B1348" s="22"/>
      <c r="C1348" s="20"/>
      <c r="D1348" s="20"/>
      <c r="E1348" s="20"/>
      <c r="F1348" s="20"/>
      <c r="G1348" s="20"/>
      <c r="H1348" s="20"/>
      <c r="I1348" s="20"/>
      <c r="J1348" s="20"/>
      <c r="K1348" s="20"/>
      <c r="L1348" s="20"/>
      <c r="M1348" s="20"/>
      <c r="N1348" s="20"/>
      <c r="O1348" s="20"/>
      <c r="P1348" s="20"/>
    </row>
    <row r="1349" spans="1:16" x14ac:dyDescent="0.2">
      <c r="A1349" s="20"/>
      <c r="B1349" s="22"/>
      <c r="C1349" s="20"/>
      <c r="D1349" s="20"/>
      <c r="E1349" s="20"/>
      <c r="F1349" s="20"/>
      <c r="G1349" s="20"/>
      <c r="H1349" s="20"/>
      <c r="I1349" s="20"/>
      <c r="J1349" s="20"/>
      <c r="K1349" s="20"/>
      <c r="L1349" s="20"/>
      <c r="M1349" s="20"/>
      <c r="N1349" s="20"/>
      <c r="O1349" s="20"/>
      <c r="P1349" s="20"/>
    </row>
    <row r="1350" spans="1:16" x14ac:dyDescent="0.2">
      <c r="A1350" s="20"/>
      <c r="B1350" s="22"/>
      <c r="C1350" s="20"/>
      <c r="D1350" s="20"/>
      <c r="E1350" s="20"/>
      <c r="F1350" s="20"/>
      <c r="G1350" s="20"/>
      <c r="H1350" s="20"/>
      <c r="I1350" s="20"/>
      <c r="J1350" s="20"/>
      <c r="K1350" s="20"/>
      <c r="L1350" s="20"/>
      <c r="M1350" s="20"/>
      <c r="N1350" s="20"/>
      <c r="O1350" s="20"/>
      <c r="P1350" s="20"/>
    </row>
    <row r="1351" spans="1:16" x14ac:dyDescent="0.2">
      <c r="A1351" s="20"/>
      <c r="B1351" s="22"/>
      <c r="C1351" s="20"/>
      <c r="D1351" s="20"/>
      <c r="E1351" s="20"/>
      <c r="F1351" s="20"/>
      <c r="G1351" s="20"/>
      <c r="H1351" s="20"/>
      <c r="I1351" s="20"/>
      <c r="J1351" s="20"/>
      <c r="K1351" s="20"/>
      <c r="L1351" s="20"/>
      <c r="M1351" s="20"/>
      <c r="N1351" s="20"/>
      <c r="O1351" s="20"/>
      <c r="P1351" s="20"/>
    </row>
    <row r="1352" spans="1:16" x14ac:dyDescent="0.2">
      <c r="A1352" s="20"/>
      <c r="B1352" s="22"/>
      <c r="C1352" s="20"/>
      <c r="D1352" s="20"/>
      <c r="E1352" s="20"/>
      <c r="F1352" s="20"/>
      <c r="G1352" s="20"/>
      <c r="H1352" s="20"/>
      <c r="I1352" s="20"/>
      <c r="J1352" s="20"/>
      <c r="K1352" s="20"/>
      <c r="L1352" s="20"/>
      <c r="M1352" s="20"/>
      <c r="N1352" s="20"/>
      <c r="O1352" s="20"/>
      <c r="P1352" s="20"/>
    </row>
    <row r="1353" spans="1:16" x14ac:dyDescent="0.2">
      <c r="A1353" s="20"/>
      <c r="B1353" s="22"/>
      <c r="C1353" s="20"/>
      <c r="D1353" s="20"/>
      <c r="E1353" s="20"/>
      <c r="F1353" s="20"/>
      <c r="G1353" s="20"/>
      <c r="H1353" s="20"/>
      <c r="I1353" s="20"/>
      <c r="J1353" s="20"/>
      <c r="K1353" s="20"/>
      <c r="L1353" s="20"/>
      <c r="M1353" s="20"/>
      <c r="N1353" s="20"/>
      <c r="O1353" s="20"/>
      <c r="P1353" s="20"/>
    </row>
    <row r="1354" spans="1:16" x14ac:dyDescent="0.2">
      <c r="A1354" s="20"/>
      <c r="B1354" s="22"/>
      <c r="C1354" s="20"/>
      <c r="D1354" s="20"/>
      <c r="E1354" s="20"/>
      <c r="F1354" s="20"/>
      <c r="G1354" s="20"/>
      <c r="H1354" s="20"/>
      <c r="I1354" s="20"/>
      <c r="J1354" s="20"/>
      <c r="K1354" s="20"/>
      <c r="L1354" s="20"/>
      <c r="M1354" s="20"/>
      <c r="N1354" s="20"/>
      <c r="O1354" s="20"/>
      <c r="P1354" s="20"/>
    </row>
    <row r="1355" spans="1:16" x14ac:dyDescent="0.2">
      <c r="A1355" s="20"/>
      <c r="B1355" s="22"/>
      <c r="C1355" s="20"/>
      <c r="D1355" s="20"/>
      <c r="E1355" s="20"/>
      <c r="F1355" s="20"/>
      <c r="G1355" s="20"/>
      <c r="H1355" s="20"/>
      <c r="I1355" s="20"/>
      <c r="J1355" s="20"/>
      <c r="K1355" s="20"/>
      <c r="L1355" s="20"/>
      <c r="M1355" s="20"/>
      <c r="N1355" s="20"/>
      <c r="O1355" s="20"/>
      <c r="P1355" s="20"/>
    </row>
    <row r="1356" spans="1:16" x14ac:dyDescent="0.2">
      <c r="A1356" s="20"/>
      <c r="B1356" s="22"/>
      <c r="C1356" s="20"/>
      <c r="D1356" s="20"/>
      <c r="E1356" s="20"/>
      <c r="F1356" s="20"/>
      <c r="G1356" s="20"/>
      <c r="H1356" s="20"/>
      <c r="I1356" s="20"/>
      <c r="J1356" s="20"/>
      <c r="K1356" s="20"/>
      <c r="L1356" s="20"/>
      <c r="M1356" s="20"/>
      <c r="N1356" s="20"/>
      <c r="O1356" s="20"/>
      <c r="P1356" s="20"/>
    </row>
    <row r="1357" spans="1:16" x14ac:dyDescent="0.2">
      <c r="A1357" s="20"/>
      <c r="B1357" s="22"/>
      <c r="C1357" s="20"/>
      <c r="D1357" s="20"/>
      <c r="E1357" s="20"/>
      <c r="F1357" s="20"/>
      <c r="G1357" s="20"/>
      <c r="H1357" s="20"/>
      <c r="I1357" s="20"/>
      <c r="J1357" s="20"/>
      <c r="K1357" s="20"/>
      <c r="L1357" s="20"/>
      <c r="M1357" s="20"/>
      <c r="N1357" s="20"/>
      <c r="O1357" s="20"/>
      <c r="P1357" s="20"/>
    </row>
    <row r="1358" spans="1:16" x14ac:dyDescent="0.2">
      <c r="A1358" s="20"/>
      <c r="B1358" s="22"/>
      <c r="C1358" s="20"/>
      <c r="D1358" s="20"/>
      <c r="E1358" s="20"/>
      <c r="F1358" s="20"/>
      <c r="G1358" s="20"/>
      <c r="H1358" s="20"/>
      <c r="I1358" s="20"/>
      <c r="J1358" s="20"/>
      <c r="K1358" s="20"/>
      <c r="L1358" s="20"/>
      <c r="M1358" s="20"/>
      <c r="N1358" s="20"/>
      <c r="O1358" s="20"/>
      <c r="P1358" s="20"/>
    </row>
    <row r="1359" spans="1:16" x14ac:dyDescent="0.2">
      <c r="A1359" s="20"/>
      <c r="B1359" s="22"/>
      <c r="C1359" s="20"/>
      <c r="D1359" s="20"/>
      <c r="E1359" s="20"/>
      <c r="F1359" s="20"/>
      <c r="G1359" s="20"/>
      <c r="H1359" s="20"/>
      <c r="I1359" s="20"/>
      <c r="J1359" s="20"/>
      <c r="K1359" s="20"/>
      <c r="L1359" s="20"/>
      <c r="M1359" s="20"/>
      <c r="N1359" s="20"/>
      <c r="O1359" s="20"/>
      <c r="P1359" s="20"/>
    </row>
    <row r="1360" spans="1:16" x14ac:dyDescent="0.2">
      <c r="A1360" s="20"/>
      <c r="B1360" s="22"/>
      <c r="C1360" s="20"/>
      <c r="D1360" s="20"/>
      <c r="E1360" s="20"/>
      <c r="F1360" s="20"/>
      <c r="G1360" s="20"/>
      <c r="H1360" s="20"/>
      <c r="I1360" s="20"/>
      <c r="J1360" s="20"/>
      <c r="K1360" s="20"/>
      <c r="L1360" s="20"/>
      <c r="M1360" s="20"/>
      <c r="N1360" s="20"/>
      <c r="O1360" s="20"/>
      <c r="P1360" s="20"/>
    </row>
    <row r="1361" spans="1:16" x14ac:dyDescent="0.2">
      <c r="A1361" s="20"/>
      <c r="B1361" s="22"/>
      <c r="C1361" s="20"/>
      <c r="D1361" s="20"/>
      <c r="E1361" s="20"/>
      <c r="F1361" s="20"/>
      <c r="G1361" s="20"/>
      <c r="H1361" s="20"/>
      <c r="I1361" s="20"/>
      <c r="J1361" s="20"/>
      <c r="K1361" s="20"/>
      <c r="L1361" s="20"/>
      <c r="M1361" s="20"/>
      <c r="N1361" s="20"/>
      <c r="O1361" s="20"/>
      <c r="P1361" s="20"/>
    </row>
    <row r="1362" spans="1:16" x14ac:dyDescent="0.2">
      <c r="A1362" s="20"/>
      <c r="B1362" s="22"/>
      <c r="C1362" s="20"/>
      <c r="D1362" s="20"/>
      <c r="E1362" s="20"/>
      <c r="F1362" s="20"/>
      <c r="G1362" s="20"/>
      <c r="H1362" s="20"/>
      <c r="I1362" s="20"/>
      <c r="J1362" s="20"/>
      <c r="K1362" s="20"/>
      <c r="L1362" s="20"/>
      <c r="M1362" s="20"/>
      <c r="N1362" s="20"/>
      <c r="O1362" s="20"/>
      <c r="P1362" s="20"/>
    </row>
    <row r="1363" spans="1:16" x14ac:dyDescent="0.2">
      <c r="A1363" s="20"/>
      <c r="B1363" s="22"/>
      <c r="C1363" s="20"/>
      <c r="D1363" s="20"/>
      <c r="E1363" s="20"/>
      <c r="F1363" s="20"/>
      <c r="G1363" s="20"/>
      <c r="H1363" s="20"/>
      <c r="I1363" s="20"/>
      <c r="J1363" s="20"/>
      <c r="K1363" s="20"/>
      <c r="L1363" s="20"/>
      <c r="M1363" s="20"/>
      <c r="N1363" s="20"/>
      <c r="O1363" s="20"/>
      <c r="P1363" s="20"/>
    </row>
    <row r="1364" spans="1:16" x14ac:dyDescent="0.2">
      <c r="A1364" s="20"/>
      <c r="B1364" s="22"/>
      <c r="C1364" s="20"/>
      <c r="D1364" s="20"/>
      <c r="E1364" s="20"/>
      <c r="F1364" s="20"/>
      <c r="G1364" s="20"/>
      <c r="H1364" s="20"/>
      <c r="I1364" s="20"/>
      <c r="J1364" s="20"/>
      <c r="K1364" s="20"/>
      <c r="L1364" s="20"/>
      <c r="M1364" s="20"/>
      <c r="N1364" s="20"/>
      <c r="O1364" s="20"/>
      <c r="P1364" s="20"/>
    </row>
    <row r="1365" spans="1:16" x14ac:dyDescent="0.2">
      <c r="A1365" s="20"/>
      <c r="B1365" s="22"/>
      <c r="C1365" s="20"/>
      <c r="D1365" s="20"/>
      <c r="E1365" s="20"/>
      <c r="F1365" s="20"/>
      <c r="G1365" s="20"/>
      <c r="H1365" s="20"/>
      <c r="I1365" s="20"/>
      <c r="J1365" s="20"/>
      <c r="K1365" s="20"/>
      <c r="L1365" s="20"/>
      <c r="M1365" s="20"/>
      <c r="N1365" s="20"/>
      <c r="O1365" s="20"/>
      <c r="P1365" s="20"/>
    </row>
    <row r="1366" spans="1:16" x14ac:dyDescent="0.2">
      <c r="A1366" s="20"/>
      <c r="B1366" s="22"/>
      <c r="C1366" s="20"/>
      <c r="D1366" s="20"/>
      <c r="E1366" s="20"/>
      <c r="F1366" s="20"/>
      <c r="G1366" s="20"/>
      <c r="H1366" s="20"/>
      <c r="I1366" s="20"/>
      <c r="J1366" s="20"/>
      <c r="K1366" s="20"/>
      <c r="L1366" s="20"/>
      <c r="M1366" s="20"/>
      <c r="N1366" s="20"/>
      <c r="O1366" s="20"/>
      <c r="P1366" s="20"/>
    </row>
    <row r="1367" spans="1:16" x14ac:dyDescent="0.2">
      <c r="A1367" s="20"/>
      <c r="B1367" s="22"/>
      <c r="C1367" s="20"/>
      <c r="D1367" s="20"/>
      <c r="E1367" s="20"/>
      <c r="F1367" s="20"/>
      <c r="G1367" s="20"/>
      <c r="H1367" s="20"/>
      <c r="I1367" s="20"/>
      <c r="J1367" s="20"/>
      <c r="K1367" s="20"/>
      <c r="L1367" s="20"/>
      <c r="M1367" s="20"/>
      <c r="N1367" s="20"/>
      <c r="O1367" s="20"/>
      <c r="P1367" s="20"/>
    </row>
    <row r="1368" spans="1:16" x14ac:dyDescent="0.2">
      <c r="A1368" s="20"/>
      <c r="B1368" s="22"/>
      <c r="C1368" s="20"/>
      <c r="D1368" s="20"/>
      <c r="E1368" s="20"/>
      <c r="F1368" s="20"/>
      <c r="G1368" s="20"/>
      <c r="H1368" s="20"/>
      <c r="I1368" s="20"/>
      <c r="J1368" s="20"/>
      <c r="K1368" s="20"/>
      <c r="L1368" s="20"/>
      <c r="M1368" s="20"/>
      <c r="N1368" s="20"/>
      <c r="O1368" s="20"/>
      <c r="P1368" s="20"/>
    </row>
    <row r="1369" spans="1:16" x14ac:dyDescent="0.2">
      <c r="A1369" s="20"/>
      <c r="B1369" s="22"/>
      <c r="C1369" s="20"/>
      <c r="D1369" s="20"/>
      <c r="E1369" s="20"/>
      <c r="F1369" s="20"/>
      <c r="G1369" s="20"/>
      <c r="H1369" s="20"/>
      <c r="I1369" s="20"/>
      <c r="J1369" s="20"/>
      <c r="K1369" s="20"/>
      <c r="L1369" s="20"/>
      <c r="M1369" s="20"/>
      <c r="N1369" s="20"/>
      <c r="O1369" s="20"/>
      <c r="P1369" s="20"/>
    </row>
    <row r="1370" spans="1:16" x14ac:dyDescent="0.2">
      <c r="A1370" s="20"/>
      <c r="B1370" s="22"/>
      <c r="C1370" s="20"/>
      <c r="D1370" s="20"/>
      <c r="E1370" s="20"/>
      <c r="F1370" s="20"/>
      <c r="G1370" s="20"/>
      <c r="H1370" s="20"/>
      <c r="I1370" s="20"/>
      <c r="J1370" s="20"/>
      <c r="K1370" s="20"/>
      <c r="L1370" s="20"/>
      <c r="M1370" s="20"/>
      <c r="N1370" s="20"/>
      <c r="O1370" s="20"/>
      <c r="P1370" s="20"/>
    </row>
    <row r="1371" spans="1:16" x14ac:dyDescent="0.2">
      <c r="A1371" s="20"/>
      <c r="B1371" s="22"/>
      <c r="C1371" s="20"/>
      <c r="D1371" s="20"/>
      <c r="E1371" s="20"/>
      <c r="F1371" s="20"/>
      <c r="G1371" s="20"/>
      <c r="H1371" s="20"/>
      <c r="I1371" s="20"/>
      <c r="J1371" s="20"/>
      <c r="K1371" s="20"/>
      <c r="L1371" s="20"/>
      <c r="M1371" s="20"/>
      <c r="N1371" s="20"/>
      <c r="O1371" s="20"/>
      <c r="P1371" s="20"/>
    </row>
    <row r="1372" spans="1:16" x14ac:dyDescent="0.2">
      <c r="A1372" s="20"/>
      <c r="B1372" s="22"/>
      <c r="C1372" s="20"/>
      <c r="D1372" s="20"/>
      <c r="E1372" s="20"/>
      <c r="F1372" s="20"/>
      <c r="G1372" s="20"/>
      <c r="H1372" s="20"/>
      <c r="I1372" s="20"/>
      <c r="J1372" s="20"/>
      <c r="K1372" s="20"/>
      <c r="L1372" s="20"/>
      <c r="M1372" s="20"/>
      <c r="N1372" s="20"/>
      <c r="O1372" s="20"/>
      <c r="P1372" s="20"/>
    </row>
    <row r="1373" spans="1:16" x14ac:dyDescent="0.2">
      <c r="A1373" s="20"/>
      <c r="B1373" s="22"/>
      <c r="C1373" s="20"/>
      <c r="D1373" s="20"/>
      <c r="E1373" s="20"/>
      <c r="F1373" s="20"/>
      <c r="G1373" s="20"/>
      <c r="H1373" s="20"/>
      <c r="I1373" s="20"/>
      <c r="J1373" s="20"/>
      <c r="K1373" s="20"/>
      <c r="L1373" s="20"/>
      <c r="M1373" s="20"/>
      <c r="N1373" s="20"/>
      <c r="O1373" s="20"/>
      <c r="P1373" s="20"/>
    </row>
    <row r="1374" spans="1:16" x14ac:dyDescent="0.2">
      <c r="A1374" s="20"/>
      <c r="B1374" s="22"/>
      <c r="C1374" s="20"/>
      <c r="D1374" s="20"/>
      <c r="E1374" s="20"/>
      <c r="F1374" s="20"/>
      <c r="G1374" s="20"/>
      <c r="H1374" s="20"/>
      <c r="I1374" s="20"/>
      <c r="J1374" s="20"/>
      <c r="K1374" s="20"/>
      <c r="L1374" s="20"/>
      <c r="M1374" s="20"/>
      <c r="N1374" s="20"/>
      <c r="O1374" s="20"/>
      <c r="P1374" s="20"/>
    </row>
    <row r="1375" spans="1:16" x14ac:dyDescent="0.2">
      <c r="A1375" s="20"/>
      <c r="B1375" s="22"/>
      <c r="C1375" s="20"/>
      <c r="D1375" s="20"/>
      <c r="E1375" s="20"/>
      <c r="F1375" s="20"/>
      <c r="G1375" s="20"/>
      <c r="H1375" s="20"/>
      <c r="I1375" s="20"/>
      <c r="J1375" s="20"/>
      <c r="K1375" s="20"/>
      <c r="L1375" s="20"/>
      <c r="M1375" s="20"/>
      <c r="N1375" s="20"/>
      <c r="O1375" s="20"/>
      <c r="P1375" s="20"/>
    </row>
    <row r="1376" spans="1:16" x14ac:dyDescent="0.2">
      <c r="A1376" s="20"/>
      <c r="B1376" s="22"/>
      <c r="C1376" s="20"/>
      <c r="D1376" s="20"/>
      <c r="E1376" s="20"/>
      <c r="F1376" s="20"/>
      <c r="G1376" s="20"/>
      <c r="H1376" s="20"/>
      <c r="I1376" s="20"/>
      <c r="J1376" s="20"/>
      <c r="K1376" s="20"/>
      <c r="L1376" s="20"/>
      <c r="M1376" s="20"/>
      <c r="N1376" s="20"/>
      <c r="O1376" s="20"/>
      <c r="P1376" s="20"/>
    </row>
    <row r="1377" spans="1:16" x14ac:dyDescent="0.2">
      <c r="A1377" s="20"/>
      <c r="B1377" s="22"/>
      <c r="C1377" s="20"/>
      <c r="D1377" s="20"/>
      <c r="E1377" s="20"/>
      <c r="F1377" s="20"/>
      <c r="G1377" s="20"/>
      <c r="H1377" s="20"/>
      <c r="I1377" s="20"/>
      <c r="J1377" s="20"/>
      <c r="K1377" s="20"/>
      <c r="L1377" s="20"/>
      <c r="M1377" s="20"/>
      <c r="N1377" s="20"/>
      <c r="O1377" s="20"/>
      <c r="P1377" s="20"/>
    </row>
    <row r="1378" spans="1:16" x14ac:dyDescent="0.2">
      <c r="A1378" s="20"/>
      <c r="B1378" s="22"/>
      <c r="C1378" s="20"/>
      <c r="D1378" s="20"/>
      <c r="E1378" s="20"/>
      <c r="F1378" s="20"/>
      <c r="G1378" s="20"/>
      <c r="H1378" s="20"/>
      <c r="I1378" s="20"/>
      <c r="J1378" s="20"/>
      <c r="K1378" s="20"/>
      <c r="L1378" s="20"/>
      <c r="M1378" s="20"/>
      <c r="N1378" s="20"/>
      <c r="O1378" s="20"/>
      <c r="P1378" s="20"/>
    </row>
    <row r="1379" spans="1:16" x14ac:dyDescent="0.2">
      <c r="A1379" s="20"/>
      <c r="B1379" s="22"/>
      <c r="C1379" s="20"/>
      <c r="D1379" s="20"/>
      <c r="E1379" s="20"/>
      <c r="F1379" s="20"/>
      <c r="G1379" s="20"/>
      <c r="H1379" s="20"/>
      <c r="I1379" s="20"/>
      <c r="J1379" s="20"/>
      <c r="K1379" s="20"/>
      <c r="L1379" s="20"/>
      <c r="M1379" s="20"/>
      <c r="N1379" s="20"/>
      <c r="O1379" s="20"/>
      <c r="P1379" s="20"/>
    </row>
    <row r="1380" spans="1:16" x14ac:dyDescent="0.2">
      <c r="A1380" s="20"/>
      <c r="B1380" s="22"/>
      <c r="C1380" s="20"/>
      <c r="D1380" s="20"/>
      <c r="E1380" s="20"/>
      <c r="F1380" s="20"/>
      <c r="G1380" s="20"/>
      <c r="H1380" s="20"/>
      <c r="I1380" s="20"/>
      <c r="J1380" s="20"/>
      <c r="K1380" s="20"/>
      <c r="L1380" s="20"/>
      <c r="M1380" s="20"/>
      <c r="N1380" s="20"/>
      <c r="O1380" s="20"/>
      <c r="P1380" s="20"/>
    </row>
    <row r="1381" spans="1:16" x14ac:dyDescent="0.2">
      <c r="A1381" s="20"/>
      <c r="B1381" s="22"/>
      <c r="C1381" s="20"/>
      <c r="D1381" s="20"/>
      <c r="E1381" s="20"/>
      <c r="F1381" s="20"/>
      <c r="G1381" s="20"/>
      <c r="H1381" s="20"/>
      <c r="I1381" s="20"/>
      <c r="J1381" s="20"/>
      <c r="K1381" s="20"/>
      <c r="L1381" s="20"/>
      <c r="M1381" s="20"/>
      <c r="N1381" s="20"/>
      <c r="O1381" s="20"/>
      <c r="P1381" s="20"/>
    </row>
    <row r="1382" spans="1:16" x14ac:dyDescent="0.2">
      <c r="A1382" s="20"/>
      <c r="B1382" s="22"/>
      <c r="C1382" s="20"/>
      <c r="D1382" s="20"/>
      <c r="E1382" s="20"/>
      <c r="F1382" s="20"/>
      <c r="G1382" s="20"/>
      <c r="H1382" s="20"/>
      <c r="I1382" s="20"/>
      <c r="J1382" s="20"/>
      <c r="K1382" s="20"/>
      <c r="L1382" s="20"/>
      <c r="M1382" s="20"/>
      <c r="N1382" s="20"/>
      <c r="O1382" s="20"/>
      <c r="P1382" s="20"/>
    </row>
    <row r="1383" spans="1:16" x14ac:dyDescent="0.2">
      <c r="A1383" s="20"/>
      <c r="B1383" s="22"/>
      <c r="C1383" s="20"/>
      <c r="D1383" s="20"/>
      <c r="E1383" s="20"/>
      <c r="F1383" s="20"/>
      <c r="G1383" s="20"/>
      <c r="H1383" s="20"/>
      <c r="I1383" s="20"/>
      <c r="J1383" s="20"/>
      <c r="K1383" s="20"/>
      <c r="L1383" s="20"/>
      <c r="M1383" s="20"/>
      <c r="N1383" s="20"/>
      <c r="O1383" s="20"/>
      <c r="P1383" s="20"/>
    </row>
    <row r="1384" spans="1:16" x14ac:dyDescent="0.2">
      <c r="A1384" s="20"/>
      <c r="B1384" s="22"/>
      <c r="C1384" s="20"/>
      <c r="D1384" s="20"/>
      <c r="E1384" s="20"/>
      <c r="F1384" s="20"/>
      <c r="G1384" s="20"/>
      <c r="H1384" s="20"/>
      <c r="I1384" s="20"/>
      <c r="J1384" s="20"/>
      <c r="K1384" s="20"/>
      <c r="L1384" s="20"/>
      <c r="M1384" s="20"/>
      <c r="N1384" s="20"/>
      <c r="O1384" s="20"/>
      <c r="P1384" s="20"/>
    </row>
    <row r="1385" spans="1:16" x14ac:dyDescent="0.2">
      <c r="A1385" s="20"/>
      <c r="B1385" s="22"/>
      <c r="C1385" s="20"/>
      <c r="D1385" s="20"/>
      <c r="E1385" s="20"/>
      <c r="F1385" s="20"/>
      <c r="G1385" s="20"/>
      <c r="H1385" s="20"/>
      <c r="I1385" s="20"/>
      <c r="J1385" s="20"/>
      <c r="K1385" s="20"/>
      <c r="L1385" s="20"/>
      <c r="M1385" s="20"/>
      <c r="N1385" s="20"/>
      <c r="O1385" s="20"/>
      <c r="P1385" s="20"/>
    </row>
    <row r="1386" spans="1:16" x14ac:dyDescent="0.2">
      <c r="A1386" s="20"/>
      <c r="B1386" s="22"/>
      <c r="C1386" s="20"/>
      <c r="D1386" s="20"/>
      <c r="E1386" s="20"/>
      <c r="F1386" s="20"/>
      <c r="G1386" s="20"/>
      <c r="H1386" s="20"/>
      <c r="I1386" s="20"/>
      <c r="J1386" s="20"/>
      <c r="K1386" s="20"/>
      <c r="L1386" s="20"/>
      <c r="M1386" s="20"/>
      <c r="N1386" s="20"/>
      <c r="O1386" s="20"/>
      <c r="P1386" s="20"/>
    </row>
    <row r="1387" spans="1:16" x14ac:dyDescent="0.2">
      <c r="A1387" s="20"/>
      <c r="B1387" s="22"/>
      <c r="C1387" s="20"/>
      <c r="D1387" s="20"/>
      <c r="E1387" s="20"/>
      <c r="F1387" s="20"/>
      <c r="G1387" s="20"/>
      <c r="H1387" s="20"/>
      <c r="I1387" s="20"/>
      <c r="J1387" s="20"/>
      <c r="K1387" s="20"/>
      <c r="L1387" s="20"/>
      <c r="M1387" s="20"/>
      <c r="N1387" s="20"/>
      <c r="O1387" s="20"/>
      <c r="P1387" s="20"/>
    </row>
    <row r="1388" spans="1:16" x14ac:dyDescent="0.2">
      <c r="A1388" s="20"/>
      <c r="B1388" s="22"/>
      <c r="C1388" s="20"/>
      <c r="D1388" s="20"/>
      <c r="E1388" s="20"/>
      <c r="F1388" s="20"/>
      <c r="G1388" s="20"/>
      <c r="H1388" s="20"/>
      <c r="I1388" s="20"/>
      <c r="J1388" s="20"/>
      <c r="K1388" s="20"/>
      <c r="L1388" s="20"/>
      <c r="M1388" s="20"/>
      <c r="N1388" s="20"/>
      <c r="O1388" s="20"/>
      <c r="P1388" s="20"/>
    </row>
    <row r="1389" spans="1:16" x14ac:dyDescent="0.2">
      <c r="A1389" s="20"/>
      <c r="B1389" s="22"/>
      <c r="C1389" s="20"/>
      <c r="D1389" s="20"/>
      <c r="E1389" s="20"/>
      <c r="F1389" s="20"/>
      <c r="G1389" s="20"/>
      <c r="H1389" s="20"/>
      <c r="I1389" s="20"/>
      <c r="J1389" s="20"/>
      <c r="K1389" s="20"/>
      <c r="L1389" s="20"/>
      <c r="M1389" s="20"/>
      <c r="N1389" s="20"/>
      <c r="O1389" s="20"/>
      <c r="P1389" s="20"/>
    </row>
    <row r="1390" spans="1:16" x14ac:dyDescent="0.2">
      <c r="A1390" s="20"/>
      <c r="B1390" s="22"/>
      <c r="C1390" s="20"/>
      <c r="D1390" s="20"/>
      <c r="E1390" s="20"/>
      <c r="F1390" s="20"/>
      <c r="G1390" s="20"/>
      <c r="H1390" s="20"/>
      <c r="I1390" s="20"/>
      <c r="J1390" s="20"/>
      <c r="K1390" s="20"/>
      <c r="L1390" s="20"/>
      <c r="M1390" s="20"/>
      <c r="N1390" s="20"/>
      <c r="O1390" s="20"/>
      <c r="P1390" s="20"/>
    </row>
    <row r="1391" spans="1:16" x14ac:dyDescent="0.2">
      <c r="A1391" s="20"/>
      <c r="B1391" s="22"/>
      <c r="C1391" s="20"/>
      <c r="D1391" s="20"/>
      <c r="E1391" s="20"/>
      <c r="F1391" s="20"/>
      <c r="G1391" s="20"/>
      <c r="H1391" s="20"/>
      <c r="I1391" s="20"/>
      <c r="J1391" s="20"/>
      <c r="K1391" s="20"/>
      <c r="L1391" s="20"/>
      <c r="M1391" s="20"/>
      <c r="N1391" s="20"/>
      <c r="O1391" s="20"/>
      <c r="P1391" s="20"/>
    </row>
    <row r="1392" spans="1:16" x14ac:dyDescent="0.2">
      <c r="A1392" s="20"/>
      <c r="B1392" s="22"/>
      <c r="C1392" s="20"/>
      <c r="D1392" s="20"/>
      <c r="E1392" s="20"/>
      <c r="F1392" s="20"/>
      <c r="G1392" s="20"/>
      <c r="H1392" s="20"/>
      <c r="I1392" s="20"/>
      <c r="J1392" s="20"/>
      <c r="K1392" s="20"/>
      <c r="L1392" s="20"/>
      <c r="M1392" s="20"/>
      <c r="N1392" s="20"/>
      <c r="O1392" s="20"/>
      <c r="P1392" s="20"/>
    </row>
    <row r="1393" spans="1:16" x14ac:dyDescent="0.2">
      <c r="A1393" s="20"/>
      <c r="B1393" s="22"/>
      <c r="C1393" s="20"/>
      <c r="D1393" s="20"/>
      <c r="E1393" s="20"/>
      <c r="F1393" s="20"/>
      <c r="G1393" s="20"/>
      <c r="H1393" s="20"/>
      <c r="I1393" s="20"/>
      <c r="J1393" s="20"/>
      <c r="K1393" s="20"/>
      <c r="L1393" s="20"/>
      <c r="M1393" s="20"/>
      <c r="N1393" s="20"/>
      <c r="O1393" s="20"/>
      <c r="P1393" s="20"/>
    </row>
    <row r="1394" spans="1:16" x14ac:dyDescent="0.2">
      <c r="A1394" s="20"/>
      <c r="B1394" s="22"/>
      <c r="C1394" s="20"/>
      <c r="D1394" s="20"/>
      <c r="E1394" s="20"/>
      <c r="F1394" s="20"/>
      <c r="G1394" s="20"/>
      <c r="H1394" s="20"/>
      <c r="I1394" s="20"/>
      <c r="J1394" s="20"/>
      <c r="K1394" s="20"/>
      <c r="L1394" s="20"/>
      <c r="M1394" s="20"/>
      <c r="N1394" s="20"/>
      <c r="O1394" s="20"/>
      <c r="P1394" s="20"/>
    </row>
    <row r="1395" spans="1:16" x14ac:dyDescent="0.2">
      <c r="A1395" s="20"/>
      <c r="B1395" s="22"/>
      <c r="C1395" s="20"/>
      <c r="D1395" s="20"/>
      <c r="E1395" s="20"/>
      <c r="F1395" s="20"/>
      <c r="G1395" s="20"/>
      <c r="H1395" s="20"/>
      <c r="I1395" s="20"/>
      <c r="J1395" s="20"/>
      <c r="K1395" s="20"/>
      <c r="L1395" s="20"/>
      <c r="M1395" s="20"/>
      <c r="N1395" s="20"/>
      <c r="O1395" s="20"/>
      <c r="P1395" s="20"/>
    </row>
    <row r="1396" spans="1:16" x14ac:dyDescent="0.2">
      <c r="A1396" s="20"/>
      <c r="B1396" s="22"/>
      <c r="C1396" s="20"/>
      <c r="D1396" s="20"/>
      <c r="E1396" s="20"/>
      <c r="F1396" s="20"/>
      <c r="G1396" s="20"/>
      <c r="H1396" s="20"/>
      <c r="I1396" s="20"/>
      <c r="J1396" s="20"/>
      <c r="K1396" s="20"/>
      <c r="L1396" s="20"/>
      <c r="M1396" s="20"/>
      <c r="N1396" s="20"/>
      <c r="O1396" s="20"/>
      <c r="P1396" s="20"/>
    </row>
    <row r="1397" spans="1:16" x14ac:dyDescent="0.2">
      <c r="A1397" s="20"/>
      <c r="B1397" s="22"/>
      <c r="C1397" s="20"/>
      <c r="D1397" s="20"/>
      <c r="E1397" s="20"/>
      <c r="F1397" s="20"/>
      <c r="G1397" s="20"/>
      <c r="H1397" s="20"/>
      <c r="I1397" s="20"/>
      <c r="J1397" s="20"/>
      <c r="K1397" s="20"/>
      <c r="L1397" s="20"/>
      <c r="M1397" s="20"/>
      <c r="N1397" s="20"/>
      <c r="O1397" s="20"/>
      <c r="P1397" s="20"/>
    </row>
    <row r="1398" spans="1:16" x14ac:dyDescent="0.2">
      <c r="A1398" s="20"/>
      <c r="B1398" s="22"/>
      <c r="C1398" s="20"/>
      <c r="D1398" s="20"/>
      <c r="E1398" s="20"/>
      <c r="F1398" s="20"/>
      <c r="G1398" s="20"/>
      <c r="H1398" s="20"/>
      <c r="I1398" s="20"/>
      <c r="J1398" s="20"/>
      <c r="K1398" s="20"/>
      <c r="L1398" s="20"/>
      <c r="M1398" s="20"/>
      <c r="N1398" s="20"/>
      <c r="O1398" s="20"/>
      <c r="P1398" s="20"/>
    </row>
    <row r="1399" spans="1:16" x14ac:dyDescent="0.2">
      <c r="A1399" s="20"/>
      <c r="B1399" s="22"/>
      <c r="C1399" s="20"/>
      <c r="D1399" s="20"/>
      <c r="E1399" s="20"/>
      <c r="F1399" s="20"/>
      <c r="G1399" s="20"/>
      <c r="H1399" s="20"/>
      <c r="I1399" s="20"/>
      <c r="J1399" s="20"/>
      <c r="K1399" s="20"/>
      <c r="L1399" s="20"/>
      <c r="M1399" s="20"/>
      <c r="N1399" s="20"/>
      <c r="O1399" s="20"/>
      <c r="P1399" s="20"/>
    </row>
    <row r="1400" spans="1:16" x14ac:dyDescent="0.2">
      <c r="A1400" s="20"/>
      <c r="B1400" s="22"/>
      <c r="C1400" s="20"/>
      <c r="D1400" s="20"/>
      <c r="E1400" s="20"/>
      <c r="F1400" s="20"/>
      <c r="G1400" s="20"/>
      <c r="H1400" s="20"/>
      <c r="I1400" s="20"/>
      <c r="J1400" s="20"/>
      <c r="K1400" s="20"/>
      <c r="L1400" s="20"/>
      <c r="M1400" s="20"/>
      <c r="N1400" s="20"/>
      <c r="O1400" s="20"/>
      <c r="P1400" s="20"/>
    </row>
    <row r="1401" spans="1:16" x14ac:dyDescent="0.2">
      <c r="A1401" s="20"/>
      <c r="B1401" s="22"/>
      <c r="C1401" s="20"/>
      <c r="D1401" s="20"/>
      <c r="E1401" s="20"/>
      <c r="F1401" s="20"/>
      <c r="G1401" s="20"/>
      <c r="H1401" s="20"/>
      <c r="I1401" s="20"/>
      <c r="J1401" s="20"/>
      <c r="K1401" s="20"/>
      <c r="L1401" s="20"/>
      <c r="M1401" s="20"/>
      <c r="N1401" s="20"/>
      <c r="O1401" s="20"/>
      <c r="P1401" s="20"/>
    </row>
    <row r="1402" spans="1:16" x14ac:dyDescent="0.2">
      <c r="A1402" s="20"/>
      <c r="B1402" s="22"/>
      <c r="C1402" s="20"/>
      <c r="D1402" s="20"/>
      <c r="E1402" s="20"/>
      <c r="F1402" s="20"/>
      <c r="G1402" s="20"/>
      <c r="H1402" s="20"/>
      <c r="I1402" s="20"/>
      <c r="J1402" s="20"/>
      <c r="K1402" s="20"/>
      <c r="L1402" s="20"/>
      <c r="M1402" s="20"/>
      <c r="N1402" s="20"/>
      <c r="O1402" s="20"/>
      <c r="P1402" s="20"/>
    </row>
    <row r="1403" spans="1:16" x14ac:dyDescent="0.2">
      <c r="A1403" s="20"/>
      <c r="B1403" s="22"/>
      <c r="C1403" s="20"/>
      <c r="D1403" s="20"/>
      <c r="E1403" s="20"/>
      <c r="F1403" s="20"/>
      <c r="G1403" s="20"/>
      <c r="H1403" s="20"/>
      <c r="I1403" s="20"/>
      <c r="J1403" s="20"/>
      <c r="K1403" s="20"/>
      <c r="L1403" s="20"/>
      <c r="M1403" s="20"/>
      <c r="N1403" s="20"/>
      <c r="O1403" s="20"/>
      <c r="P1403" s="20"/>
    </row>
    <row r="1404" spans="1:16" x14ac:dyDescent="0.2">
      <c r="A1404" s="20"/>
      <c r="B1404" s="22"/>
      <c r="C1404" s="20"/>
      <c r="D1404" s="20"/>
      <c r="E1404" s="20"/>
      <c r="F1404" s="20"/>
      <c r="G1404" s="20"/>
      <c r="H1404" s="20"/>
      <c r="I1404" s="20"/>
      <c r="J1404" s="20"/>
      <c r="K1404" s="20"/>
      <c r="L1404" s="20"/>
      <c r="M1404" s="20"/>
      <c r="N1404" s="20"/>
      <c r="O1404" s="20"/>
      <c r="P1404" s="20"/>
    </row>
    <row r="1405" spans="1:16" x14ac:dyDescent="0.2">
      <c r="A1405" s="20"/>
      <c r="B1405" s="22"/>
      <c r="C1405" s="20"/>
      <c r="D1405" s="20"/>
      <c r="E1405" s="20"/>
      <c r="F1405" s="20"/>
      <c r="G1405" s="20"/>
      <c r="H1405" s="20"/>
      <c r="I1405" s="20"/>
      <c r="J1405" s="20"/>
      <c r="K1405" s="20"/>
      <c r="L1405" s="20"/>
      <c r="M1405" s="20"/>
      <c r="N1405" s="20"/>
      <c r="O1405" s="20"/>
      <c r="P1405" s="20"/>
    </row>
    <row r="1406" spans="1:16" x14ac:dyDescent="0.2">
      <c r="A1406" s="20"/>
      <c r="B1406" s="22"/>
      <c r="C1406" s="20"/>
      <c r="D1406" s="20"/>
      <c r="E1406" s="20"/>
      <c r="F1406" s="20"/>
      <c r="G1406" s="20"/>
      <c r="H1406" s="20"/>
      <c r="I1406" s="20"/>
      <c r="J1406" s="20"/>
      <c r="K1406" s="20"/>
      <c r="L1406" s="20"/>
      <c r="M1406" s="20"/>
      <c r="N1406" s="20"/>
      <c r="O1406" s="20"/>
      <c r="P1406" s="20"/>
    </row>
    <row r="1407" spans="1:16" x14ac:dyDescent="0.2">
      <c r="A1407" s="20"/>
      <c r="B1407" s="22"/>
      <c r="C1407" s="20"/>
      <c r="D1407" s="20"/>
      <c r="E1407" s="20"/>
      <c r="F1407" s="20"/>
      <c r="G1407" s="20"/>
      <c r="H1407" s="20"/>
      <c r="I1407" s="20"/>
      <c r="J1407" s="20"/>
      <c r="K1407" s="20"/>
      <c r="L1407" s="20"/>
      <c r="M1407" s="20"/>
      <c r="N1407" s="20"/>
      <c r="O1407" s="20"/>
      <c r="P1407" s="20"/>
    </row>
    <row r="1408" spans="1:16" x14ac:dyDescent="0.2">
      <c r="A1408" s="20"/>
      <c r="B1408" s="22"/>
      <c r="C1408" s="20"/>
      <c r="D1408" s="20"/>
      <c r="E1408" s="20"/>
      <c r="F1408" s="20"/>
      <c r="G1408" s="20"/>
      <c r="H1408" s="20"/>
      <c r="I1408" s="20"/>
      <c r="J1408" s="20"/>
      <c r="K1408" s="20"/>
      <c r="L1408" s="20"/>
      <c r="M1408" s="20"/>
      <c r="N1408" s="20"/>
      <c r="O1408" s="20"/>
      <c r="P1408" s="20"/>
    </row>
    <row r="1409" spans="1:16" x14ac:dyDescent="0.2">
      <c r="A1409" s="20"/>
      <c r="B1409" s="22"/>
      <c r="C1409" s="20"/>
      <c r="D1409" s="20"/>
      <c r="E1409" s="20"/>
      <c r="F1409" s="20"/>
      <c r="G1409" s="20"/>
      <c r="H1409" s="20"/>
      <c r="I1409" s="20"/>
      <c r="J1409" s="20"/>
      <c r="K1409" s="20"/>
      <c r="L1409" s="20"/>
      <c r="M1409" s="20"/>
      <c r="N1409" s="20"/>
      <c r="O1409" s="20"/>
      <c r="P1409" s="20"/>
    </row>
    <row r="1410" spans="1:16" x14ac:dyDescent="0.2">
      <c r="A1410" s="20"/>
      <c r="B1410" s="22"/>
      <c r="C1410" s="20"/>
      <c r="D1410" s="20"/>
      <c r="E1410" s="20"/>
      <c r="F1410" s="20"/>
      <c r="G1410" s="20"/>
      <c r="H1410" s="20"/>
      <c r="I1410" s="20"/>
      <c r="J1410" s="20"/>
      <c r="K1410" s="20"/>
      <c r="L1410" s="20"/>
      <c r="M1410" s="20"/>
      <c r="N1410" s="20"/>
      <c r="O1410" s="20"/>
      <c r="P1410" s="20"/>
    </row>
    <row r="1411" spans="1:16" x14ac:dyDescent="0.2">
      <c r="A1411" s="20"/>
      <c r="B1411" s="22"/>
      <c r="C1411" s="20"/>
      <c r="D1411" s="20"/>
      <c r="E1411" s="20"/>
      <c r="F1411" s="20"/>
      <c r="G1411" s="20"/>
      <c r="H1411" s="20"/>
      <c r="I1411" s="20"/>
      <c r="J1411" s="20"/>
      <c r="K1411" s="20"/>
      <c r="L1411" s="20"/>
      <c r="M1411" s="20"/>
      <c r="N1411" s="20"/>
      <c r="O1411" s="20"/>
      <c r="P1411" s="20"/>
    </row>
    <row r="1412" spans="1:16" x14ac:dyDescent="0.2">
      <c r="A1412" s="20"/>
      <c r="B1412" s="22"/>
      <c r="C1412" s="20"/>
      <c r="D1412" s="20"/>
      <c r="E1412" s="20"/>
      <c r="F1412" s="20"/>
      <c r="G1412" s="20"/>
      <c r="H1412" s="20"/>
      <c r="I1412" s="20"/>
      <c r="J1412" s="20"/>
      <c r="K1412" s="20"/>
      <c r="L1412" s="20"/>
      <c r="M1412" s="20"/>
      <c r="N1412" s="20"/>
      <c r="O1412" s="20"/>
      <c r="P1412" s="20"/>
    </row>
    <row r="1413" spans="1:16" x14ac:dyDescent="0.2">
      <c r="A1413" s="20"/>
      <c r="B1413" s="22"/>
      <c r="C1413" s="20"/>
      <c r="D1413" s="20"/>
      <c r="E1413" s="20"/>
      <c r="F1413" s="20"/>
      <c r="G1413" s="20"/>
      <c r="H1413" s="20"/>
      <c r="I1413" s="20"/>
      <c r="J1413" s="20"/>
      <c r="K1413" s="20"/>
      <c r="L1413" s="20"/>
      <c r="M1413" s="20"/>
      <c r="N1413" s="20"/>
      <c r="O1413" s="20"/>
      <c r="P1413" s="20"/>
    </row>
    <row r="1414" spans="1:16" x14ac:dyDescent="0.2">
      <c r="A1414" s="20"/>
      <c r="B1414" s="22"/>
      <c r="C1414" s="20"/>
      <c r="D1414" s="20"/>
      <c r="E1414" s="20"/>
      <c r="F1414" s="20"/>
      <c r="G1414" s="20"/>
      <c r="H1414" s="20"/>
      <c r="I1414" s="20"/>
      <c r="J1414" s="20"/>
      <c r="K1414" s="20"/>
      <c r="L1414" s="20"/>
      <c r="M1414" s="20"/>
      <c r="N1414" s="20"/>
      <c r="O1414" s="20"/>
      <c r="P1414" s="20"/>
    </row>
    <row r="1415" spans="1:16" x14ac:dyDescent="0.2">
      <c r="A1415" s="20"/>
      <c r="B1415" s="22"/>
      <c r="C1415" s="20"/>
      <c r="D1415" s="20"/>
      <c r="E1415" s="20"/>
      <c r="F1415" s="20"/>
      <c r="G1415" s="20"/>
      <c r="H1415" s="20"/>
      <c r="I1415" s="20"/>
      <c r="J1415" s="20"/>
      <c r="K1415" s="20"/>
      <c r="L1415" s="20"/>
      <c r="M1415" s="20"/>
      <c r="N1415" s="20"/>
      <c r="O1415" s="20"/>
      <c r="P1415" s="20"/>
    </row>
    <row r="1416" spans="1:16" x14ac:dyDescent="0.2">
      <c r="A1416" s="20"/>
      <c r="B1416" s="22"/>
      <c r="C1416" s="20"/>
      <c r="D1416" s="20"/>
      <c r="E1416" s="20"/>
      <c r="F1416" s="20"/>
      <c r="G1416" s="20"/>
      <c r="H1416" s="20"/>
      <c r="I1416" s="20"/>
      <c r="J1416" s="20"/>
      <c r="K1416" s="20"/>
      <c r="L1416" s="20"/>
      <c r="M1416" s="20"/>
      <c r="N1416" s="20"/>
      <c r="O1416" s="20"/>
      <c r="P1416" s="20"/>
    </row>
    <row r="1417" spans="1:16" x14ac:dyDescent="0.2">
      <c r="A1417" s="20"/>
      <c r="B1417" s="22"/>
      <c r="C1417" s="20"/>
      <c r="D1417" s="20"/>
      <c r="E1417" s="20"/>
      <c r="F1417" s="20"/>
      <c r="G1417" s="20"/>
      <c r="H1417" s="20"/>
      <c r="I1417" s="20"/>
      <c r="J1417" s="20"/>
      <c r="K1417" s="20"/>
      <c r="L1417" s="20"/>
      <c r="M1417" s="20"/>
      <c r="N1417" s="20"/>
      <c r="O1417" s="20"/>
      <c r="P1417" s="20"/>
    </row>
    <row r="1418" spans="1:16" x14ac:dyDescent="0.2">
      <c r="A1418" s="20"/>
      <c r="B1418" s="22"/>
      <c r="C1418" s="20"/>
      <c r="D1418" s="20"/>
      <c r="E1418" s="20"/>
      <c r="F1418" s="20"/>
      <c r="G1418" s="20"/>
      <c r="H1418" s="20"/>
      <c r="I1418" s="20"/>
      <c r="J1418" s="20"/>
      <c r="K1418" s="20"/>
      <c r="L1418" s="20"/>
      <c r="M1418" s="20"/>
      <c r="N1418" s="20"/>
      <c r="O1418" s="20"/>
      <c r="P1418" s="20"/>
    </row>
    <row r="1419" spans="1:16" x14ac:dyDescent="0.2">
      <c r="A1419" s="20"/>
      <c r="B1419" s="22"/>
      <c r="C1419" s="20"/>
      <c r="D1419" s="20"/>
      <c r="E1419" s="20"/>
      <c r="F1419" s="20"/>
      <c r="G1419" s="20"/>
      <c r="H1419" s="20"/>
      <c r="I1419" s="20"/>
      <c r="J1419" s="20"/>
      <c r="K1419" s="20"/>
      <c r="L1419" s="20"/>
      <c r="M1419" s="20"/>
      <c r="N1419" s="20"/>
      <c r="O1419" s="20"/>
      <c r="P1419" s="20"/>
    </row>
    <row r="1420" spans="1:16" x14ac:dyDescent="0.2">
      <c r="A1420" s="20"/>
      <c r="B1420" s="22"/>
      <c r="C1420" s="20"/>
      <c r="D1420" s="20"/>
      <c r="E1420" s="20"/>
      <c r="F1420" s="20"/>
      <c r="G1420" s="20"/>
      <c r="H1420" s="20"/>
      <c r="I1420" s="20"/>
      <c r="J1420" s="20"/>
      <c r="K1420" s="20"/>
      <c r="L1420" s="20"/>
      <c r="M1420" s="20"/>
      <c r="N1420" s="20"/>
      <c r="O1420" s="20"/>
      <c r="P1420" s="20"/>
    </row>
    <row r="1421" spans="1:16" x14ac:dyDescent="0.2">
      <c r="A1421" s="20"/>
      <c r="B1421" s="22"/>
      <c r="C1421" s="20"/>
      <c r="D1421" s="20"/>
      <c r="E1421" s="20"/>
      <c r="F1421" s="20"/>
      <c r="G1421" s="20"/>
      <c r="H1421" s="20"/>
      <c r="I1421" s="20"/>
      <c r="J1421" s="20"/>
      <c r="K1421" s="20"/>
      <c r="L1421" s="20"/>
      <c r="M1421" s="20"/>
      <c r="N1421" s="20"/>
      <c r="O1421" s="20"/>
      <c r="P1421" s="20"/>
    </row>
    <row r="1422" spans="1:16" x14ac:dyDescent="0.2">
      <c r="A1422" s="20"/>
      <c r="B1422" s="22"/>
      <c r="C1422" s="20"/>
      <c r="D1422" s="20"/>
      <c r="E1422" s="20"/>
      <c r="F1422" s="20"/>
      <c r="G1422" s="20"/>
      <c r="H1422" s="20"/>
      <c r="I1422" s="20"/>
      <c r="J1422" s="20"/>
      <c r="K1422" s="20"/>
      <c r="L1422" s="20"/>
      <c r="M1422" s="20"/>
      <c r="N1422" s="20"/>
      <c r="O1422" s="20"/>
      <c r="P1422" s="20"/>
    </row>
    <row r="1423" spans="1:16" x14ac:dyDescent="0.2">
      <c r="A1423" s="20"/>
      <c r="B1423" s="22"/>
      <c r="C1423" s="20"/>
      <c r="D1423" s="20"/>
      <c r="E1423" s="20"/>
      <c r="F1423" s="20"/>
      <c r="G1423" s="20"/>
      <c r="H1423" s="20"/>
      <c r="I1423" s="20"/>
      <c r="J1423" s="20"/>
      <c r="K1423" s="20"/>
      <c r="L1423" s="20"/>
      <c r="M1423" s="20"/>
      <c r="N1423" s="20"/>
      <c r="O1423" s="20"/>
      <c r="P1423" s="20"/>
    </row>
    <row r="1424" spans="1:16" x14ac:dyDescent="0.2">
      <c r="A1424" s="20"/>
      <c r="B1424" s="22"/>
      <c r="C1424" s="20"/>
      <c r="D1424" s="20"/>
      <c r="E1424" s="20"/>
      <c r="F1424" s="20"/>
      <c r="G1424" s="20"/>
      <c r="H1424" s="20"/>
      <c r="I1424" s="20"/>
      <c r="J1424" s="20"/>
      <c r="K1424" s="20"/>
      <c r="L1424" s="20"/>
      <c r="M1424" s="20"/>
      <c r="N1424" s="20"/>
      <c r="O1424" s="20"/>
      <c r="P1424" s="20"/>
    </row>
    <row r="1425" spans="1:16" x14ac:dyDescent="0.2">
      <c r="A1425" s="20"/>
      <c r="B1425" s="22"/>
      <c r="C1425" s="20"/>
      <c r="D1425" s="20"/>
      <c r="E1425" s="20"/>
      <c r="F1425" s="20"/>
      <c r="G1425" s="20"/>
      <c r="H1425" s="20"/>
      <c r="I1425" s="20"/>
      <c r="J1425" s="20"/>
      <c r="K1425" s="20"/>
      <c r="L1425" s="20"/>
      <c r="M1425" s="20"/>
      <c r="N1425" s="20"/>
      <c r="O1425" s="20"/>
      <c r="P1425" s="20"/>
    </row>
    <row r="1426" spans="1:16" x14ac:dyDescent="0.2">
      <c r="A1426" s="20"/>
      <c r="B1426" s="22"/>
      <c r="C1426" s="20"/>
      <c r="D1426" s="20"/>
      <c r="E1426" s="20"/>
      <c r="F1426" s="20"/>
      <c r="G1426" s="20"/>
      <c r="H1426" s="20"/>
      <c r="I1426" s="20"/>
      <c r="J1426" s="20"/>
      <c r="K1426" s="20"/>
      <c r="L1426" s="20"/>
      <c r="M1426" s="20"/>
      <c r="N1426" s="20"/>
      <c r="O1426" s="20"/>
      <c r="P1426" s="20"/>
    </row>
    <row r="1427" spans="1:16" x14ac:dyDescent="0.2">
      <c r="A1427" s="20"/>
      <c r="B1427" s="22"/>
      <c r="C1427" s="20"/>
      <c r="D1427" s="20"/>
      <c r="E1427" s="20"/>
      <c r="F1427" s="20"/>
      <c r="G1427" s="20"/>
      <c r="H1427" s="20"/>
      <c r="I1427" s="20"/>
      <c r="J1427" s="20"/>
      <c r="K1427" s="20"/>
      <c r="L1427" s="20"/>
      <c r="M1427" s="20"/>
      <c r="N1427" s="20"/>
      <c r="O1427" s="20"/>
      <c r="P1427" s="20"/>
    </row>
    <row r="1428" spans="1:16" x14ac:dyDescent="0.2">
      <c r="A1428" s="20"/>
      <c r="B1428" s="22"/>
      <c r="C1428" s="20"/>
      <c r="D1428" s="20"/>
      <c r="E1428" s="20"/>
      <c r="F1428" s="20"/>
      <c r="G1428" s="20"/>
      <c r="H1428" s="20"/>
      <c r="I1428" s="20"/>
      <c r="J1428" s="20"/>
      <c r="K1428" s="20"/>
      <c r="L1428" s="20"/>
      <c r="M1428" s="20"/>
      <c r="N1428" s="20"/>
      <c r="O1428" s="20"/>
      <c r="P1428" s="20"/>
    </row>
    <row r="1429" spans="1:16" x14ac:dyDescent="0.2">
      <c r="A1429" s="20"/>
      <c r="B1429" s="22"/>
      <c r="C1429" s="20"/>
      <c r="D1429" s="20"/>
      <c r="E1429" s="20"/>
      <c r="F1429" s="20"/>
      <c r="G1429" s="20"/>
      <c r="H1429" s="20"/>
      <c r="I1429" s="20"/>
      <c r="J1429" s="20"/>
      <c r="K1429" s="20"/>
      <c r="L1429" s="20"/>
      <c r="M1429" s="20"/>
      <c r="N1429" s="20"/>
      <c r="O1429" s="20"/>
      <c r="P1429" s="20"/>
    </row>
    <row r="1430" spans="1:16" x14ac:dyDescent="0.2">
      <c r="A1430" s="20"/>
      <c r="B1430" s="22"/>
      <c r="C1430" s="20"/>
      <c r="D1430" s="20"/>
      <c r="E1430" s="20"/>
      <c r="F1430" s="20"/>
      <c r="G1430" s="20"/>
      <c r="H1430" s="20"/>
      <c r="I1430" s="20"/>
      <c r="J1430" s="20"/>
      <c r="K1430" s="20"/>
      <c r="L1430" s="20"/>
      <c r="M1430" s="20"/>
      <c r="N1430" s="20"/>
      <c r="O1430" s="20"/>
      <c r="P1430" s="20"/>
    </row>
    <row r="1431" spans="1:16" x14ac:dyDescent="0.2">
      <c r="A1431" s="20"/>
      <c r="B1431" s="22"/>
      <c r="C1431" s="20"/>
      <c r="D1431" s="20"/>
      <c r="E1431" s="20"/>
      <c r="F1431" s="20"/>
      <c r="G1431" s="20"/>
      <c r="H1431" s="20"/>
      <c r="I1431" s="20"/>
      <c r="J1431" s="20"/>
      <c r="K1431" s="20"/>
      <c r="L1431" s="20"/>
      <c r="M1431" s="20"/>
      <c r="N1431" s="20"/>
      <c r="O1431" s="20"/>
      <c r="P1431" s="20"/>
    </row>
    <row r="1432" spans="1:16" x14ac:dyDescent="0.2">
      <c r="A1432" s="20"/>
      <c r="B1432" s="22"/>
      <c r="C1432" s="20"/>
      <c r="D1432" s="20"/>
      <c r="E1432" s="20"/>
      <c r="F1432" s="20"/>
      <c r="G1432" s="20"/>
      <c r="H1432" s="20"/>
      <c r="I1432" s="20"/>
      <c r="J1432" s="20"/>
      <c r="K1432" s="20"/>
      <c r="L1432" s="20"/>
      <c r="M1432" s="20"/>
      <c r="N1432" s="20"/>
      <c r="O1432" s="20"/>
      <c r="P1432" s="20"/>
    </row>
    <row r="1433" spans="1:16" x14ac:dyDescent="0.2">
      <c r="A1433" s="20"/>
      <c r="B1433" s="22"/>
      <c r="C1433" s="20"/>
      <c r="D1433" s="20"/>
      <c r="E1433" s="20"/>
      <c r="F1433" s="20"/>
      <c r="G1433" s="20"/>
      <c r="H1433" s="20"/>
      <c r="I1433" s="20"/>
      <c r="J1433" s="20"/>
      <c r="K1433" s="20"/>
      <c r="L1433" s="20"/>
      <c r="M1433" s="20"/>
      <c r="N1433" s="20"/>
      <c r="O1433" s="20"/>
      <c r="P1433" s="20"/>
    </row>
    <row r="1434" spans="1:16" x14ac:dyDescent="0.2">
      <c r="A1434" s="20"/>
      <c r="B1434" s="22"/>
      <c r="C1434" s="20"/>
      <c r="D1434" s="20"/>
      <c r="E1434" s="20"/>
      <c r="F1434" s="20"/>
      <c r="G1434" s="20"/>
      <c r="H1434" s="20"/>
      <c r="I1434" s="20"/>
      <c r="J1434" s="20"/>
      <c r="K1434" s="20"/>
      <c r="L1434" s="20"/>
      <c r="M1434" s="20"/>
      <c r="N1434" s="20"/>
      <c r="O1434" s="20"/>
      <c r="P1434" s="20"/>
    </row>
    <row r="1435" spans="1:16" x14ac:dyDescent="0.2">
      <c r="A1435" s="20"/>
      <c r="B1435" s="22"/>
      <c r="C1435" s="20"/>
      <c r="D1435" s="20"/>
      <c r="E1435" s="20"/>
      <c r="F1435" s="20"/>
      <c r="G1435" s="20"/>
      <c r="H1435" s="20"/>
      <c r="I1435" s="20"/>
      <c r="J1435" s="20"/>
      <c r="K1435" s="20"/>
      <c r="L1435" s="20"/>
      <c r="M1435" s="20"/>
      <c r="N1435" s="20"/>
      <c r="O1435" s="20"/>
      <c r="P1435" s="20"/>
    </row>
    <row r="1436" spans="1:16" x14ac:dyDescent="0.2">
      <c r="A1436" s="20"/>
      <c r="B1436" s="22"/>
      <c r="C1436" s="20"/>
      <c r="D1436" s="20"/>
      <c r="E1436" s="20"/>
      <c r="F1436" s="20"/>
      <c r="G1436" s="20"/>
      <c r="H1436" s="20"/>
      <c r="I1436" s="20"/>
      <c r="J1436" s="20"/>
      <c r="K1436" s="20"/>
      <c r="L1436" s="20"/>
      <c r="M1436" s="20"/>
      <c r="N1436" s="20"/>
      <c r="O1436" s="20"/>
      <c r="P1436" s="20"/>
    </row>
    <row r="1437" spans="1:16" x14ac:dyDescent="0.2">
      <c r="A1437" s="20"/>
      <c r="B1437" s="22"/>
      <c r="C1437" s="20"/>
      <c r="D1437" s="20"/>
      <c r="E1437" s="20"/>
      <c r="F1437" s="20"/>
      <c r="G1437" s="20"/>
      <c r="H1437" s="20"/>
      <c r="I1437" s="20"/>
      <c r="J1437" s="20"/>
      <c r="K1437" s="20"/>
      <c r="L1437" s="20"/>
      <c r="M1437" s="20"/>
      <c r="N1437" s="20"/>
      <c r="O1437" s="20"/>
      <c r="P1437" s="20"/>
    </row>
    <row r="1438" spans="1:16" x14ac:dyDescent="0.2">
      <c r="A1438" s="20"/>
      <c r="B1438" s="22"/>
      <c r="C1438" s="20"/>
      <c r="D1438" s="20"/>
      <c r="E1438" s="20"/>
      <c r="F1438" s="20"/>
      <c r="G1438" s="20"/>
      <c r="H1438" s="20"/>
      <c r="I1438" s="20"/>
      <c r="J1438" s="20"/>
      <c r="K1438" s="20"/>
      <c r="L1438" s="20"/>
      <c r="M1438" s="20"/>
      <c r="N1438" s="20"/>
      <c r="O1438" s="20"/>
      <c r="P1438" s="20"/>
    </row>
    <row r="1439" spans="1:16" x14ac:dyDescent="0.2">
      <c r="A1439" s="20"/>
      <c r="B1439" s="22"/>
      <c r="C1439" s="20"/>
      <c r="D1439" s="20"/>
      <c r="E1439" s="20"/>
      <c r="F1439" s="20"/>
      <c r="G1439" s="20"/>
      <c r="H1439" s="20"/>
      <c r="I1439" s="20"/>
      <c r="J1439" s="20"/>
      <c r="K1439" s="20"/>
      <c r="L1439" s="20"/>
      <c r="M1439" s="20"/>
      <c r="N1439" s="20"/>
      <c r="O1439" s="20"/>
      <c r="P1439" s="20"/>
    </row>
    <row r="1440" spans="1:16" x14ac:dyDescent="0.2">
      <c r="A1440" s="20"/>
      <c r="B1440" s="22"/>
      <c r="C1440" s="20"/>
      <c r="D1440" s="20"/>
      <c r="E1440" s="20"/>
      <c r="F1440" s="20"/>
      <c r="G1440" s="20"/>
      <c r="H1440" s="20"/>
      <c r="I1440" s="20"/>
      <c r="J1440" s="20"/>
      <c r="K1440" s="20"/>
      <c r="L1440" s="20"/>
      <c r="M1440" s="20"/>
      <c r="N1440" s="20"/>
      <c r="O1440" s="20"/>
      <c r="P1440" s="20"/>
    </row>
    <row r="1441" spans="1:16" x14ac:dyDescent="0.2">
      <c r="A1441" s="20"/>
      <c r="B1441" s="22"/>
      <c r="C1441" s="20"/>
      <c r="D1441" s="20"/>
      <c r="E1441" s="20"/>
      <c r="F1441" s="20"/>
      <c r="G1441" s="20"/>
      <c r="H1441" s="20"/>
      <c r="I1441" s="20"/>
      <c r="J1441" s="20"/>
      <c r="K1441" s="20"/>
      <c r="L1441" s="20"/>
      <c r="M1441" s="20"/>
      <c r="N1441" s="20"/>
      <c r="O1441" s="20"/>
      <c r="P1441" s="20"/>
    </row>
    <row r="1442" spans="1:16" x14ac:dyDescent="0.2">
      <c r="A1442" s="20"/>
      <c r="B1442" s="22"/>
      <c r="C1442" s="20"/>
      <c r="D1442" s="20"/>
      <c r="E1442" s="20"/>
      <c r="F1442" s="20"/>
      <c r="G1442" s="20"/>
      <c r="H1442" s="20"/>
      <c r="I1442" s="20"/>
      <c r="J1442" s="20"/>
      <c r="K1442" s="20"/>
      <c r="L1442" s="20"/>
      <c r="M1442" s="20"/>
      <c r="N1442" s="20"/>
      <c r="O1442" s="20"/>
      <c r="P1442" s="20"/>
    </row>
    <row r="1443" spans="1:16" x14ac:dyDescent="0.2">
      <c r="A1443" s="20"/>
      <c r="B1443" s="22"/>
      <c r="C1443" s="20"/>
      <c r="D1443" s="20"/>
      <c r="E1443" s="20"/>
      <c r="F1443" s="20"/>
      <c r="G1443" s="20"/>
      <c r="H1443" s="20"/>
      <c r="I1443" s="20"/>
      <c r="J1443" s="20"/>
      <c r="K1443" s="20"/>
      <c r="L1443" s="20"/>
      <c r="M1443" s="20"/>
      <c r="N1443" s="20"/>
      <c r="O1443" s="20"/>
      <c r="P1443" s="20"/>
    </row>
    <row r="1444" spans="1:16" x14ac:dyDescent="0.2">
      <c r="A1444" s="20"/>
      <c r="B1444" s="22"/>
      <c r="C1444" s="20"/>
      <c r="D1444" s="20"/>
      <c r="E1444" s="20"/>
      <c r="F1444" s="20"/>
      <c r="G1444" s="20"/>
      <c r="H1444" s="20"/>
      <c r="I1444" s="20"/>
      <c r="J1444" s="20"/>
      <c r="K1444" s="20"/>
      <c r="L1444" s="20"/>
      <c r="M1444" s="20"/>
      <c r="N1444" s="20"/>
      <c r="O1444" s="20"/>
      <c r="P1444" s="20"/>
    </row>
    <row r="1445" spans="1:16" x14ac:dyDescent="0.2">
      <c r="A1445" s="20"/>
      <c r="B1445" s="22"/>
      <c r="C1445" s="20"/>
      <c r="D1445" s="20"/>
      <c r="E1445" s="20"/>
      <c r="F1445" s="20"/>
      <c r="G1445" s="20"/>
      <c r="H1445" s="20"/>
      <c r="I1445" s="20"/>
      <c r="J1445" s="20"/>
      <c r="K1445" s="20"/>
      <c r="L1445" s="20"/>
      <c r="M1445" s="20"/>
      <c r="N1445" s="20"/>
      <c r="O1445" s="20"/>
      <c r="P1445" s="20"/>
    </row>
    <row r="1446" spans="1:16" x14ac:dyDescent="0.2">
      <c r="A1446" s="20"/>
      <c r="B1446" s="22"/>
      <c r="C1446" s="20"/>
      <c r="D1446" s="20"/>
      <c r="E1446" s="20"/>
      <c r="F1446" s="20"/>
      <c r="G1446" s="20"/>
      <c r="H1446" s="20"/>
      <c r="I1446" s="20"/>
      <c r="J1446" s="20"/>
      <c r="K1446" s="20"/>
      <c r="L1446" s="20"/>
      <c r="M1446" s="20"/>
      <c r="N1446" s="20"/>
      <c r="O1446" s="20"/>
      <c r="P1446" s="20"/>
    </row>
    <row r="1447" spans="1:16" x14ac:dyDescent="0.2">
      <c r="A1447" s="20"/>
      <c r="B1447" s="22"/>
      <c r="C1447" s="20"/>
      <c r="D1447" s="20"/>
      <c r="E1447" s="20"/>
      <c r="F1447" s="20"/>
      <c r="G1447" s="20"/>
      <c r="H1447" s="20"/>
      <c r="I1447" s="20"/>
      <c r="J1447" s="20"/>
      <c r="K1447" s="20"/>
      <c r="L1447" s="20"/>
      <c r="M1447" s="20"/>
      <c r="N1447" s="20"/>
      <c r="O1447" s="20"/>
      <c r="P1447" s="20"/>
    </row>
    <row r="1448" spans="1:16" x14ac:dyDescent="0.2">
      <c r="A1448" s="20"/>
      <c r="B1448" s="22"/>
      <c r="C1448" s="20"/>
      <c r="D1448" s="20"/>
      <c r="E1448" s="20"/>
      <c r="F1448" s="20"/>
      <c r="G1448" s="20"/>
      <c r="H1448" s="20"/>
      <c r="I1448" s="20"/>
      <c r="J1448" s="20"/>
      <c r="K1448" s="20"/>
      <c r="L1448" s="20"/>
      <c r="M1448" s="20"/>
      <c r="N1448" s="20"/>
      <c r="O1448" s="20"/>
      <c r="P1448" s="20"/>
    </row>
    <row r="1449" spans="1:16" x14ac:dyDescent="0.2">
      <c r="A1449" s="20"/>
      <c r="B1449" s="22"/>
      <c r="C1449" s="20"/>
      <c r="D1449" s="20"/>
      <c r="E1449" s="20"/>
      <c r="F1449" s="20"/>
      <c r="G1449" s="20"/>
      <c r="H1449" s="20"/>
      <c r="I1449" s="20"/>
      <c r="J1449" s="20"/>
      <c r="K1449" s="20"/>
      <c r="L1449" s="20"/>
      <c r="M1449" s="20"/>
      <c r="N1449" s="20"/>
      <c r="O1449" s="20"/>
      <c r="P1449" s="20"/>
    </row>
    <row r="1450" spans="1:16" x14ac:dyDescent="0.2">
      <c r="A1450" s="20"/>
      <c r="B1450" s="22"/>
      <c r="C1450" s="20"/>
      <c r="D1450" s="20"/>
      <c r="E1450" s="20"/>
      <c r="F1450" s="20"/>
      <c r="G1450" s="20"/>
      <c r="H1450" s="20"/>
      <c r="I1450" s="20"/>
      <c r="J1450" s="20"/>
      <c r="K1450" s="20"/>
      <c r="L1450" s="20"/>
      <c r="M1450" s="20"/>
      <c r="N1450" s="20"/>
      <c r="O1450" s="20"/>
      <c r="P1450" s="20"/>
    </row>
    <row r="1451" spans="1:16" x14ac:dyDescent="0.2">
      <c r="A1451" s="20"/>
      <c r="B1451" s="22"/>
      <c r="C1451" s="20"/>
      <c r="D1451" s="20"/>
      <c r="E1451" s="20"/>
      <c r="F1451" s="20"/>
      <c r="G1451" s="20"/>
      <c r="H1451" s="20"/>
      <c r="I1451" s="20"/>
      <c r="J1451" s="20"/>
      <c r="K1451" s="20"/>
      <c r="L1451" s="20"/>
      <c r="M1451" s="20"/>
      <c r="N1451" s="20"/>
      <c r="O1451" s="20"/>
      <c r="P1451" s="20"/>
    </row>
    <row r="1452" spans="1:16" x14ac:dyDescent="0.2">
      <c r="A1452" s="20"/>
      <c r="B1452" s="22"/>
      <c r="C1452" s="20"/>
      <c r="D1452" s="20"/>
      <c r="E1452" s="20"/>
      <c r="F1452" s="20"/>
      <c r="G1452" s="20"/>
      <c r="H1452" s="20"/>
      <c r="I1452" s="20"/>
      <c r="J1452" s="20"/>
      <c r="K1452" s="20"/>
      <c r="L1452" s="20"/>
      <c r="M1452" s="20"/>
      <c r="N1452" s="20"/>
      <c r="O1452" s="20"/>
      <c r="P1452" s="20"/>
    </row>
    <row r="1453" spans="1:16" x14ac:dyDescent="0.2">
      <c r="A1453" s="20"/>
      <c r="B1453" s="22"/>
      <c r="C1453" s="20"/>
      <c r="D1453" s="20"/>
      <c r="E1453" s="20"/>
      <c r="F1453" s="20"/>
      <c r="G1453" s="20"/>
      <c r="H1453" s="20"/>
      <c r="I1453" s="20"/>
      <c r="J1453" s="20"/>
      <c r="K1453" s="20"/>
      <c r="L1453" s="20"/>
      <c r="M1453" s="20"/>
      <c r="N1453" s="20"/>
      <c r="O1453" s="20"/>
      <c r="P1453" s="20"/>
    </row>
    <row r="1454" spans="1:16" x14ac:dyDescent="0.2">
      <c r="A1454" s="20"/>
      <c r="B1454" s="22"/>
      <c r="C1454" s="20"/>
      <c r="D1454" s="20"/>
      <c r="E1454" s="20"/>
      <c r="F1454" s="20"/>
      <c r="G1454" s="20"/>
      <c r="H1454" s="20"/>
      <c r="I1454" s="20"/>
      <c r="J1454" s="20"/>
      <c r="K1454" s="20"/>
      <c r="L1454" s="20"/>
      <c r="M1454" s="20"/>
      <c r="N1454" s="20"/>
      <c r="O1454" s="20"/>
      <c r="P1454" s="20"/>
    </row>
    <row r="1455" spans="1:16" x14ac:dyDescent="0.2">
      <c r="A1455" s="20"/>
      <c r="B1455" s="22"/>
      <c r="C1455" s="20"/>
      <c r="D1455" s="20"/>
      <c r="E1455" s="20"/>
      <c r="F1455" s="20"/>
      <c r="G1455" s="20"/>
      <c r="H1455" s="20"/>
      <c r="I1455" s="20"/>
      <c r="J1455" s="20"/>
      <c r="K1455" s="20"/>
      <c r="L1455" s="20"/>
      <c r="M1455" s="20"/>
      <c r="N1455" s="20"/>
      <c r="O1455" s="20"/>
      <c r="P1455" s="20"/>
    </row>
    <row r="1456" spans="1:16" x14ac:dyDescent="0.2">
      <c r="A1456" s="20"/>
      <c r="B1456" s="22"/>
      <c r="C1456" s="20"/>
      <c r="D1456" s="20"/>
      <c r="E1456" s="20"/>
      <c r="F1456" s="20"/>
      <c r="G1456" s="20"/>
      <c r="H1456" s="20"/>
      <c r="I1456" s="20"/>
      <c r="J1456" s="20"/>
      <c r="K1456" s="20"/>
      <c r="L1456" s="20"/>
      <c r="M1456" s="20"/>
      <c r="N1456" s="20"/>
      <c r="O1456" s="20"/>
      <c r="P1456" s="20"/>
    </row>
    <row r="1457" spans="1:16" x14ac:dyDescent="0.2">
      <c r="A1457" s="20"/>
      <c r="B1457" s="22"/>
      <c r="C1457" s="20"/>
      <c r="D1457" s="20"/>
      <c r="E1457" s="20"/>
      <c r="F1457" s="20"/>
      <c r="G1457" s="20"/>
      <c r="H1457" s="20"/>
      <c r="I1457" s="20"/>
      <c r="J1457" s="20"/>
      <c r="K1457" s="20"/>
      <c r="L1457" s="20"/>
      <c r="M1457" s="20"/>
      <c r="N1457" s="20"/>
      <c r="O1457" s="20"/>
      <c r="P1457" s="20"/>
    </row>
    <row r="1458" spans="1:16" x14ac:dyDescent="0.2">
      <c r="A1458" s="20"/>
      <c r="B1458" s="22"/>
      <c r="C1458" s="20"/>
      <c r="D1458" s="20"/>
      <c r="E1458" s="20"/>
      <c r="F1458" s="20"/>
      <c r="G1458" s="20"/>
      <c r="H1458" s="20"/>
      <c r="I1458" s="20"/>
      <c r="J1458" s="20"/>
      <c r="K1458" s="20"/>
      <c r="L1458" s="20"/>
      <c r="M1458" s="20"/>
      <c r="N1458" s="20"/>
      <c r="O1458" s="20"/>
      <c r="P1458" s="20"/>
    </row>
    <row r="1459" spans="1:16" x14ac:dyDescent="0.2">
      <c r="A1459" s="20"/>
      <c r="B1459" s="22"/>
      <c r="C1459" s="20"/>
      <c r="D1459" s="20"/>
      <c r="E1459" s="20"/>
      <c r="F1459" s="20"/>
      <c r="G1459" s="20"/>
      <c r="H1459" s="20"/>
      <c r="I1459" s="20"/>
      <c r="J1459" s="20"/>
      <c r="K1459" s="20"/>
      <c r="L1459" s="20"/>
      <c r="M1459" s="20"/>
      <c r="N1459" s="20"/>
      <c r="O1459" s="20"/>
      <c r="P1459" s="20"/>
    </row>
    <row r="1460" spans="1:16" x14ac:dyDescent="0.2">
      <c r="A1460" s="20"/>
      <c r="B1460" s="22"/>
      <c r="C1460" s="20"/>
      <c r="D1460" s="20"/>
      <c r="E1460" s="20"/>
      <c r="F1460" s="20"/>
      <c r="G1460" s="20"/>
      <c r="H1460" s="20"/>
      <c r="I1460" s="20"/>
      <c r="J1460" s="20"/>
      <c r="K1460" s="20"/>
      <c r="L1460" s="20"/>
      <c r="M1460" s="20"/>
      <c r="N1460" s="20"/>
      <c r="O1460" s="20"/>
      <c r="P1460" s="20"/>
    </row>
    <row r="1461" spans="1:16" x14ac:dyDescent="0.2">
      <c r="A1461" s="20"/>
      <c r="B1461" s="22"/>
      <c r="C1461" s="20"/>
      <c r="D1461" s="20"/>
      <c r="E1461" s="20"/>
      <c r="F1461" s="20"/>
      <c r="G1461" s="20"/>
      <c r="H1461" s="20"/>
      <c r="I1461" s="20"/>
      <c r="J1461" s="20"/>
      <c r="K1461" s="20"/>
      <c r="L1461" s="20"/>
      <c r="M1461" s="20"/>
      <c r="N1461" s="20"/>
      <c r="O1461" s="20"/>
      <c r="P1461" s="20"/>
    </row>
    <row r="1462" spans="1:16" x14ac:dyDescent="0.2">
      <c r="A1462" s="20"/>
      <c r="B1462" s="22"/>
      <c r="C1462" s="20"/>
      <c r="D1462" s="20"/>
      <c r="E1462" s="20"/>
      <c r="F1462" s="20"/>
      <c r="G1462" s="20"/>
      <c r="H1462" s="20"/>
      <c r="I1462" s="20"/>
      <c r="J1462" s="20"/>
      <c r="K1462" s="20"/>
      <c r="L1462" s="20"/>
      <c r="M1462" s="20"/>
      <c r="N1462" s="20"/>
      <c r="O1462" s="20"/>
      <c r="P1462" s="20"/>
    </row>
    <row r="1463" spans="1:16" x14ac:dyDescent="0.2">
      <c r="A1463" s="20"/>
      <c r="B1463" s="22"/>
      <c r="C1463" s="20"/>
      <c r="D1463" s="20"/>
      <c r="E1463" s="20"/>
      <c r="F1463" s="20"/>
      <c r="G1463" s="20"/>
      <c r="H1463" s="20"/>
      <c r="I1463" s="20"/>
      <c r="J1463" s="20"/>
      <c r="K1463" s="20"/>
      <c r="L1463" s="20"/>
      <c r="M1463" s="20"/>
      <c r="N1463" s="20"/>
      <c r="O1463" s="20"/>
      <c r="P1463" s="20"/>
    </row>
    <row r="1464" spans="1:16" x14ac:dyDescent="0.2">
      <c r="A1464" s="20"/>
      <c r="B1464" s="22"/>
      <c r="C1464" s="20"/>
      <c r="D1464" s="20"/>
      <c r="E1464" s="20"/>
      <c r="F1464" s="20"/>
      <c r="G1464" s="20"/>
      <c r="H1464" s="20"/>
      <c r="I1464" s="20"/>
      <c r="J1464" s="20"/>
      <c r="K1464" s="20"/>
      <c r="L1464" s="20"/>
      <c r="M1464" s="20"/>
      <c r="N1464" s="20"/>
      <c r="O1464" s="20"/>
      <c r="P1464" s="20"/>
    </row>
    <row r="1465" spans="1:16" x14ac:dyDescent="0.2">
      <c r="A1465" s="20"/>
      <c r="B1465" s="22"/>
      <c r="C1465" s="20"/>
      <c r="D1465" s="20"/>
      <c r="E1465" s="20"/>
      <c r="F1465" s="20"/>
      <c r="G1465" s="20"/>
      <c r="H1465" s="20"/>
      <c r="I1465" s="20"/>
      <c r="J1465" s="20"/>
      <c r="K1465" s="20"/>
      <c r="L1465" s="20"/>
      <c r="M1465" s="20"/>
      <c r="N1465" s="20"/>
      <c r="O1465" s="20"/>
      <c r="P1465" s="20"/>
    </row>
    <row r="1466" spans="1:16" x14ac:dyDescent="0.2">
      <c r="A1466" s="20"/>
      <c r="B1466" s="22"/>
      <c r="C1466" s="20"/>
      <c r="D1466" s="20"/>
      <c r="E1466" s="20"/>
      <c r="F1466" s="20"/>
      <c r="G1466" s="20"/>
      <c r="H1466" s="20"/>
      <c r="I1466" s="20"/>
      <c r="J1466" s="20"/>
      <c r="K1466" s="20"/>
      <c r="L1466" s="20"/>
      <c r="M1466" s="20"/>
      <c r="N1466" s="20"/>
      <c r="O1466" s="20"/>
      <c r="P1466" s="20"/>
    </row>
    <row r="1467" spans="1:16" x14ac:dyDescent="0.2">
      <c r="A1467" s="20"/>
      <c r="B1467" s="22"/>
      <c r="C1467" s="20"/>
      <c r="D1467" s="20"/>
      <c r="E1467" s="20"/>
      <c r="F1467" s="20"/>
      <c r="G1467" s="20"/>
      <c r="H1467" s="20"/>
      <c r="I1467" s="20"/>
      <c r="J1467" s="20"/>
      <c r="K1467" s="20"/>
      <c r="L1467" s="20"/>
      <c r="M1467" s="20"/>
      <c r="N1467" s="20"/>
      <c r="O1467" s="20"/>
      <c r="P1467" s="20"/>
    </row>
    <row r="1468" spans="1:16" x14ac:dyDescent="0.2">
      <c r="A1468" s="20"/>
      <c r="B1468" s="22"/>
      <c r="C1468" s="20"/>
      <c r="D1468" s="20"/>
      <c r="E1468" s="20"/>
      <c r="F1468" s="20"/>
      <c r="G1468" s="20"/>
      <c r="H1468" s="20"/>
      <c r="I1468" s="20"/>
      <c r="J1468" s="20"/>
      <c r="K1468" s="20"/>
      <c r="L1468" s="20"/>
      <c r="M1468" s="20"/>
      <c r="N1468" s="20"/>
      <c r="O1468" s="20"/>
      <c r="P1468" s="20"/>
    </row>
    <row r="1469" spans="1:16" x14ac:dyDescent="0.2">
      <c r="A1469" s="20"/>
      <c r="B1469" s="22"/>
      <c r="C1469" s="20"/>
      <c r="D1469" s="20"/>
      <c r="E1469" s="20"/>
      <c r="F1469" s="20"/>
      <c r="G1469" s="20"/>
      <c r="H1469" s="20"/>
      <c r="I1469" s="20"/>
      <c r="J1469" s="20"/>
      <c r="K1469" s="20"/>
      <c r="L1469" s="20"/>
      <c r="M1469" s="20"/>
      <c r="N1469" s="20"/>
      <c r="O1469" s="20"/>
      <c r="P1469" s="20"/>
    </row>
    <row r="1470" spans="1:16" x14ac:dyDescent="0.2">
      <c r="A1470" s="20"/>
      <c r="B1470" s="22"/>
      <c r="C1470" s="20"/>
      <c r="D1470" s="20"/>
      <c r="E1470" s="20"/>
      <c r="F1470" s="20"/>
      <c r="G1470" s="20"/>
      <c r="H1470" s="20"/>
      <c r="I1470" s="20"/>
      <c r="J1470" s="20"/>
      <c r="K1470" s="20"/>
      <c r="L1470" s="20"/>
      <c r="M1470" s="20"/>
      <c r="N1470" s="20"/>
      <c r="O1470" s="20"/>
      <c r="P1470" s="20"/>
    </row>
    <row r="1471" spans="1:16" x14ac:dyDescent="0.2">
      <c r="A1471" s="20"/>
      <c r="B1471" s="22"/>
      <c r="C1471" s="20"/>
      <c r="D1471" s="20"/>
      <c r="E1471" s="20"/>
      <c r="F1471" s="20"/>
      <c r="G1471" s="20"/>
      <c r="H1471" s="20"/>
      <c r="I1471" s="20"/>
      <c r="J1471" s="20"/>
      <c r="K1471" s="20"/>
      <c r="L1471" s="20"/>
      <c r="M1471" s="20"/>
      <c r="N1471" s="20"/>
      <c r="O1471" s="20"/>
      <c r="P1471" s="20"/>
    </row>
    <row r="1472" spans="1:16" x14ac:dyDescent="0.2">
      <c r="A1472" s="20"/>
      <c r="B1472" s="22"/>
      <c r="C1472" s="20"/>
      <c r="D1472" s="20"/>
      <c r="E1472" s="20"/>
      <c r="F1472" s="20"/>
      <c r="G1472" s="20"/>
      <c r="H1472" s="20"/>
      <c r="I1472" s="20"/>
      <c r="J1472" s="20"/>
      <c r="K1472" s="20"/>
      <c r="L1472" s="20"/>
      <c r="M1472" s="20"/>
      <c r="N1472" s="20"/>
      <c r="O1472" s="20"/>
      <c r="P1472" s="20"/>
    </row>
    <row r="1473" spans="1:16" x14ac:dyDescent="0.2">
      <c r="A1473" s="20"/>
      <c r="B1473" s="22"/>
      <c r="C1473" s="20"/>
      <c r="D1473" s="20"/>
      <c r="E1473" s="20"/>
      <c r="F1473" s="20"/>
      <c r="G1473" s="20"/>
      <c r="H1473" s="20"/>
      <c r="I1473" s="20"/>
      <c r="J1473" s="20"/>
      <c r="K1473" s="20"/>
      <c r="L1473" s="20"/>
      <c r="M1473" s="20"/>
      <c r="N1473" s="20"/>
      <c r="O1473" s="20"/>
      <c r="P1473" s="20"/>
    </row>
    <row r="1474" spans="1:16" x14ac:dyDescent="0.2">
      <c r="A1474" s="20"/>
      <c r="B1474" s="22"/>
      <c r="C1474" s="20"/>
      <c r="D1474" s="20"/>
      <c r="E1474" s="20"/>
      <c r="F1474" s="20"/>
      <c r="G1474" s="20"/>
      <c r="H1474" s="20"/>
      <c r="I1474" s="20"/>
      <c r="J1474" s="20"/>
      <c r="K1474" s="20"/>
      <c r="L1474" s="20"/>
      <c r="M1474" s="20"/>
      <c r="N1474" s="20"/>
      <c r="O1474" s="20"/>
      <c r="P1474" s="20"/>
    </row>
    <row r="1475" spans="1:16" x14ac:dyDescent="0.2">
      <c r="A1475" s="20"/>
      <c r="B1475" s="22"/>
      <c r="C1475" s="20"/>
      <c r="D1475" s="20"/>
      <c r="E1475" s="20"/>
      <c r="F1475" s="20"/>
      <c r="G1475" s="20"/>
      <c r="H1475" s="20"/>
      <c r="I1475" s="20"/>
      <c r="J1475" s="20"/>
      <c r="K1475" s="20"/>
      <c r="L1475" s="20"/>
      <c r="M1475" s="20"/>
      <c r="N1475" s="20"/>
      <c r="O1475" s="20"/>
      <c r="P1475" s="20"/>
    </row>
    <row r="1476" spans="1:16" x14ac:dyDescent="0.2">
      <c r="A1476" s="20"/>
      <c r="B1476" s="22"/>
      <c r="C1476" s="20"/>
      <c r="D1476" s="20"/>
      <c r="E1476" s="20"/>
      <c r="F1476" s="20"/>
      <c r="G1476" s="20"/>
      <c r="H1476" s="20"/>
      <c r="I1476" s="20"/>
      <c r="J1476" s="20"/>
      <c r="K1476" s="20"/>
      <c r="L1476" s="20"/>
      <c r="M1476" s="20"/>
      <c r="N1476" s="20"/>
      <c r="O1476" s="20"/>
      <c r="P1476" s="20"/>
    </row>
    <row r="1477" spans="1:16" x14ac:dyDescent="0.2">
      <c r="A1477" s="20"/>
      <c r="B1477" s="22"/>
      <c r="C1477" s="20"/>
      <c r="D1477" s="20"/>
      <c r="E1477" s="20"/>
      <c r="F1477" s="20"/>
      <c r="G1477" s="20"/>
      <c r="H1477" s="20"/>
      <c r="I1477" s="20"/>
      <c r="J1477" s="20"/>
      <c r="K1477" s="20"/>
      <c r="L1477" s="20"/>
      <c r="M1477" s="20"/>
      <c r="N1477" s="20"/>
      <c r="O1477" s="20"/>
      <c r="P1477" s="20"/>
    </row>
    <row r="1478" spans="1:16" x14ac:dyDescent="0.2">
      <c r="A1478" s="20"/>
      <c r="B1478" s="22"/>
      <c r="C1478" s="20"/>
      <c r="D1478" s="20"/>
      <c r="E1478" s="20"/>
      <c r="F1478" s="20"/>
      <c r="G1478" s="20"/>
      <c r="H1478" s="20"/>
      <c r="I1478" s="20"/>
      <c r="J1478" s="20"/>
      <c r="K1478" s="20"/>
      <c r="L1478" s="20"/>
      <c r="M1478" s="20"/>
      <c r="N1478" s="20"/>
      <c r="O1478" s="20"/>
      <c r="P1478" s="20"/>
    </row>
    <row r="1479" spans="1:16" x14ac:dyDescent="0.2">
      <c r="A1479" s="20"/>
      <c r="B1479" s="22"/>
      <c r="C1479" s="20"/>
      <c r="D1479" s="20"/>
      <c r="E1479" s="20"/>
      <c r="F1479" s="20"/>
      <c r="G1479" s="20"/>
      <c r="H1479" s="20"/>
      <c r="I1479" s="20"/>
      <c r="J1479" s="20"/>
      <c r="K1479" s="20"/>
      <c r="L1479" s="20"/>
      <c r="M1479" s="20"/>
      <c r="N1479" s="20"/>
      <c r="O1479" s="20"/>
      <c r="P1479" s="20"/>
    </row>
    <row r="1480" spans="1:16" x14ac:dyDescent="0.2">
      <c r="A1480" s="20"/>
      <c r="B1480" s="22"/>
      <c r="C1480" s="20"/>
      <c r="D1480" s="20"/>
      <c r="E1480" s="20"/>
      <c r="F1480" s="20"/>
      <c r="G1480" s="20"/>
      <c r="H1480" s="20"/>
      <c r="I1480" s="20"/>
      <c r="J1480" s="20"/>
      <c r="K1480" s="20"/>
      <c r="L1480" s="20"/>
      <c r="M1480" s="20"/>
      <c r="N1480" s="20"/>
      <c r="O1480" s="20"/>
      <c r="P1480" s="20"/>
    </row>
    <row r="1481" spans="1:16" x14ac:dyDescent="0.2">
      <c r="A1481" s="20"/>
      <c r="B1481" s="22"/>
      <c r="C1481" s="20"/>
      <c r="D1481" s="20"/>
      <c r="E1481" s="20"/>
      <c r="F1481" s="20"/>
      <c r="G1481" s="20"/>
      <c r="H1481" s="20"/>
      <c r="I1481" s="20"/>
      <c r="J1481" s="20"/>
      <c r="K1481" s="20"/>
      <c r="L1481" s="20"/>
      <c r="M1481" s="20"/>
      <c r="N1481" s="20"/>
      <c r="O1481" s="20"/>
      <c r="P1481" s="20"/>
    </row>
    <row r="1482" spans="1:16" x14ac:dyDescent="0.2">
      <c r="A1482" s="20"/>
      <c r="B1482" s="22"/>
      <c r="C1482" s="20"/>
      <c r="D1482" s="20"/>
      <c r="E1482" s="20"/>
      <c r="F1482" s="20"/>
      <c r="G1482" s="20"/>
      <c r="H1482" s="20"/>
      <c r="I1482" s="20"/>
      <c r="J1482" s="20"/>
      <c r="K1482" s="20"/>
      <c r="L1482" s="20"/>
      <c r="M1482" s="20"/>
      <c r="N1482" s="20"/>
      <c r="O1482" s="20"/>
      <c r="P1482" s="20"/>
    </row>
    <row r="1483" spans="1:16" x14ac:dyDescent="0.2">
      <c r="A1483" s="20"/>
      <c r="B1483" s="22"/>
      <c r="C1483" s="20"/>
      <c r="D1483" s="20"/>
      <c r="E1483" s="20"/>
      <c r="F1483" s="20"/>
      <c r="G1483" s="20"/>
      <c r="H1483" s="20"/>
      <c r="I1483" s="20"/>
      <c r="J1483" s="20"/>
      <c r="K1483" s="20"/>
      <c r="L1483" s="20"/>
      <c r="M1483" s="20"/>
      <c r="N1483" s="20"/>
      <c r="O1483" s="20"/>
      <c r="P1483" s="20"/>
    </row>
    <row r="1484" spans="1:16" x14ac:dyDescent="0.2">
      <c r="A1484" s="20"/>
      <c r="B1484" s="22"/>
      <c r="C1484" s="20"/>
      <c r="D1484" s="20"/>
      <c r="E1484" s="20"/>
      <c r="F1484" s="20"/>
      <c r="G1484" s="20"/>
      <c r="H1484" s="20"/>
      <c r="I1484" s="20"/>
      <c r="J1484" s="20"/>
      <c r="K1484" s="20"/>
      <c r="L1484" s="20"/>
      <c r="M1484" s="20"/>
      <c r="N1484" s="20"/>
      <c r="O1484" s="20"/>
      <c r="P1484" s="20"/>
    </row>
    <row r="1485" spans="1:16" x14ac:dyDescent="0.2">
      <c r="A1485" s="20"/>
      <c r="B1485" s="22"/>
      <c r="C1485" s="20"/>
      <c r="D1485" s="20"/>
      <c r="E1485" s="20"/>
      <c r="F1485" s="20"/>
      <c r="G1485" s="20"/>
      <c r="H1485" s="20"/>
      <c r="I1485" s="20"/>
      <c r="J1485" s="20"/>
      <c r="K1485" s="20"/>
      <c r="L1485" s="20"/>
      <c r="M1485" s="20"/>
      <c r="N1485" s="20"/>
      <c r="O1485" s="20"/>
      <c r="P1485" s="20"/>
    </row>
    <row r="1486" spans="1:16" x14ac:dyDescent="0.2">
      <c r="A1486" s="20"/>
      <c r="B1486" s="22"/>
      <c r="C1486" s="20"/>
      <c r="D1486" s="20"/>
      <c r="E1486" s="20"/>
      <c r="F1486" s="20"/>
      <c r="G1486" s="20"/>
      <c r="H1486" s="20"/>
      <c r="I1486" s="20"/>
      <c r="J1486" s="20"/>
      <c r="K1486" s="20"/>
      <c r="L1486" s="20"/>
      <c r="M1486" s="20"/>
      <c r="N1486" s="20"/>
      <c r="O1486" s="20"/>
      <c r="P1486" s="20"/>
    </row>
    <row r="1487" spans="1:16" x14ac:dyDescent="0.2">
      <c r="A1487" s="20"/>
      <c r="B1487" s="22"/>
      <c r="C1487" s="20"/>
      <c r="D1487" s="20"/>
      <c r="E1487" s="20"/>
      <c r="F1487" s="20"/>
      <c r="G1487" s="20"/>
      <c r="H1487" s="20"/>
      <c r="I1487" s="20"/>
      <c r="J1487" s="20"/>
      <c r="K1487" s="20"/>
      <c r="L1487" s="20"/>
      <c r="M1487" s="20"/>
      <c r="N1487" s="20"/>
      <c r="O1487" s="20"/>
      <c r="P1487" s="20"/>
    </row>
    <row r="1488" spans="1:16" x14ac:dyDescent="0.2">
      <c r="A1488" s="20"/>
      <c r="B1488" s="22"/>
      <c r="C1488" s="20"/>
      <c r="D1488" s="20"/>
      <c r="E1488" s="20"/>
      <c r="F1488" s="20"/>
      <c r="G1488" s="20"/>
      <c r="H1488" s="20"/>
      <c r="I1488" s="20"/>
      <c r="J1488" s="20"/>
      <c r="K1488" s="20"/>
      <c r="L1488" s="20"/>
      <c r="M1488" s="20"/>
      <c r="N1488" s="20"/>
      <c r="O1488" s="20"/>
      <c r="P1488" s="20"/>
    </row>
    <row r="1489" spans="1:16" x14ac:dyDescent="0.2">
      <c r="A1489" s="20"/>
      <c r="B1489" s="22"/>
      <c r="C1489" s="20"/>
      <c r="D1489" s="20"/>
      <c r="E1489" s="20"/>
      <c r="F1489" s="20"/>
      <c r="G1489" s="20"/>
      <c r="H1489" s="20"/>
      <c r="I1489" s="20"/>
      <c r="J1489" s="20"/>
      <c r="K1489" s="20"/>
      <c r="L1489" s="20"/>
      <c r="M1489" s="20"/>
      <c r="N1489" s="20"/>
      <c r="O1489" s="20"/>
      <c r="P1489" s="20"/>
    </row>
    <row r="1490" spans="1:16" x14ac:dyDescent="0.2">
      <c r="A1490" s="20"/>
      <c r="B1490" s="22"/>
      <c r="C1490" s="20"/>
      <c r="D1490" s="20"/>
      <c r="E1490" s="20"/>
      <c r="F1490" s="20"/>
      <c r="G1490" s="20"/>
      <c r="H1490" s="20"/>
      <c r="I1490" s="20"/>
      <c r="J1490" s="20"/>
      <c r="K1490" s="20"/>
      <c r="L1490" s="20"/>
      <c r="M1490" s="20"/>
      <c r="N1490" s="20"/>
      <c r="O1490" s="20"/>
      <c r="P1490" s="20"/>
    </row>
    <row r="1491" spans="1:16" x14ac:dyDescent="0.2">
      <c r="A1491" s="20"/>
      <c r="B1491" s="22"/>
      <c r="C1491" s="20"/>
      <c r="D1491" s="20"/>
      <c r="E1491" s="20"/>
      <c r="F1491" s="20"/>
      <c r="G1491" s="20"/>
      <c r="H1491" s="20"/>
      <c r="I1491" s="20"/>
      <c r="J1491" s="20"/>
      <c r="K1491" s="20"/>
      <c r="L1491" s="20"/>
      <c r="M1491" s="20"/>
      <c r="N1491" s="20"/>
      <c r="O1491" s="20"/>
      <c r="P1491" s="20"/>
    </row>
    <row r="1492" spans="1:16" x14ac:dyDescent="0.2">
      <c r="A1492" s="20"/>
      <c r="B1492" s="22"/>
      <c r="C1492" s="20"/>
      <c r="D1492" s="20"/>
      <c r="E1492" s="20"/>
      <c r="F1492" s="20"/>
      <c r="G1492" s="20"/>
      <c r="H1492" s="20"/>
      <c r="I1492" s="20"/>
      <c r="J1492" s="20"/>
      <c r="K1492" s="20"/>
      <c r="L1492" s="20"/>
      <c r="M1492" s="20"/>
      <c r="N1492" s="20"/>
      <c r="O1492" s="20"/>
      <c r="P1492" s="20"/>
    </row>
    <row r="1493" spans="1:16" x14ac:dyDescent="0.2">
      <c r="A1493" s="20"/>
      <c r="B1493" s="22"/>
      <c r="C1493" s="20"/>
      <c r="D1493" s="20"/>
      <c r="E1493" s="20"/>
      <c r="F1493" s="20"/>
      <c r="G1493" s="20"/>
      <c r="H1493" s="20"/>
      <c r="I1493" s="20"/>
      <c r="J1493" s="20"/>
      <c r="K1493" s="20"/>
      <c r="L1493" s="20"/>
      <c r="M1493" s="20"/>
      <c r="N1493" s="20"/>
      <c r="O1493" s="20"/>
      <c r="P1493" s="20"/>
    </row>
    <row r="1494" spans="1:16" x14ac:dyDescent="0.2">
      <c r="A1494" s="20"/>
      <c r="B1494" s="22"/>
      <c r="C1494" s="20"/>
      <c r="D1494" s="20"/>
      <c r="E1494" s="20"/>
      <c r="F1494" s="20"/>
      <c r="G1494" s="20"/>
      <c r="H1494" s="20"/>
      <c r="I1494" s="20"/>
      <c r="J1494" s="20"/>
      <c r="K1494" s="20"/>
      <c r="L1494" s="20"/>
      <c r="M1494" s="20"/>
      <c r="N1494" s="20"/>
      <c r="O1494" s="20"/>
      <c r="P1494" s="20"/>
    </row>
    <row r="1495" spans="1:16" x14ac:dyDescent="0.2">
      <c r="A1495" s="20"/>
      <c r="B1495" s="22"/>
      <c r="C1495" s="20"/>
      <c r="D1495" s="20"/>
      <c r="E1495" s="20"/>
      <c r="F1495" s="20"/>
      <c r="G1495" s="20"/>
      <c r="H1495" s="20"/>
      <c r="I1495" s="20"/>
      <c r="J1495" s="20"/>
      <c r="K1495" s="20"/>
      <c r="L1495" s="20"/>
      <c r="M1495" s="20"/>
      <c r="N1495" s="20"/>
      <c r="O1495" s="20"/>
      <c r="P1495" s="20"/>
    </row>
    <row r="1496" spans="1:16" x14ac:dyDescent="0.2">
      <c r="A1496" s="20"/>
      <c r="B1496" s="22"/>
      <c r="C1496" s="20"/>
      <c r="D1496" s="20"/>
      <c r="E1496" s="20"/>
      <c r="F1496" s="20"/>
      <c r="G1496" s="20"/>
      <c r="H1496" s="20"/>
      <c r="I1496" s="20"/>
      <c r="J1496" s="20"/>
      <c r="K1496" s="20"/>
      <c r="L1496" s="20"/>
      <c r="M1496" s="20"/>
      <c r="N1496" s="20"/>
      <c r="O1496" s="20"/>
      <c r="P1496" s="20"/>
    </row>
    <row r="1497" spans="1:16" x14ac:dyDescent="0.2">
      <c r="A1497" s="20"/>
      <c r="B1497" s="22"/>
      <c r="C1497" s="20"/>
      <c r="D1497" s="20"/>
      <c r="E1497" s="20"/>
      <c r="F1497" s="20"/>
      <c r="G1497" s="20"/>
      <c r="H1497" s="20"/>
      <c r="I1497" s="20"/>
      <c r="J1497" s="20"/>
      <c r="K1497" s="20"/>
      <c r="L1497" s="20"/>
      <c r="M1497" s="20"/>
      <c r="N1497" s="20"/>
      <c r="O1497" s="20"/>
      <c r="P1497" s="20"/>
    </row>
    <row r="1498" spans="1:16" x14ac:dyDescent="0.2">
      <c r="A1498" s="20"/>
      <c r="B1498" s="22"/>
      <c r="C1498" s="20"/>
      <c r="D1498" s="20"/>
      <c r="E1498" s="20"/>
      <c r="F1498" s="20"/>
      <c r="G1498" s="20"/>
      <c r="H1498" s="20"/>
      <c r="I1498" s="20"/>
      <c r="J1498" s="20"/>
      <c r="K1498" s="20"/>
      <c r="L1498" s="20"/>
      <c r="M1498" s="20"/>
      <c r="N1498" s="20"/>
      <c r="O1498" s="20"/>
      <c r="P1498" s="20"/>
    </row>
    <row r="1499" spans="1:16" x14ac:dyDescent="0.2">
      <c r="A1499" s="20"/>
      <c r="B1499" s="22"/>
      <c r="C1499" s="20"/>
      <c r="D1499" s="20"/>
      <c r="E1499" s="20"/>
      <c r="F1499" s="20"/>
      <c r="G1499" s="20"/>
      <c r="H1499" s="20"/>
      <c r="I1499" s="20"/>
      <c r="J1499" s="20"/>
      <c r="K1499" s="20"/>
      <c r="L1499" s="20"/>
      <c r="M1499" s="20"/>
      <c r="N1499" s="20"/>
      <c r="O1499" s="20"/>
      <c r="P1499" s="20"/>
    </row>
    <row r="1500" spans="1:16" x14ac:dyDescent="0.2">
      <c r="A1500" s="20"/>
      <c r="B1500" s="22"/>
      <c r="C1500" s="20"/>
      <c r="D1500" s="20"/>
      <c r="E1500" s="20"/>
      <c r="F1500" s="20"/>
      <c r="G1500" s="20"/>
      <c r="H1500" s="20"/>
      <c r="I1500" s="20"/>
      <c r="J1500" s="20"/>
      <c r="K1500" s="20"/>
      <c r="L1500" s="20"/>
      <c r="M1500" s="20"/>
      <c r="N1500" s="20"/>
      <c r="O1500" s="20"/>
      <c r="P1500" s="20"/>
    </row>
    <row r="1501" spans="1:16" x14ac:dyDescent="0.2">
      <c r="A1501" s="20"/>
      <c r="B1501" s="22"/>
      <c r="C1501" s="20"/>
      <c r="D1501" s="20"/>
      <c r="E1501" s="20"/>
      <c r="F1501" s="20"/>
      <c r="G1501" s="20"/>
      <c r="H1501" s="20"/>
      <c r="I1501" s="20"/>
      <c r="J1501" s="20"/>
      <c r="K1501" s="20"/>
      <c r="L1501" s="20"/>
      <c r="M1501" s="20"/>
      <c r="N1501" s="20"/>
      <c r="O1501" s="20"/>
      <c r="P1501" s="20"/>
    </row>
    <row r="1502" spans="1:16" x14ac:dyDescent="0.2">
      <c r="A1502" s="20"/>
      <c r="B1502" s="22"/>
      <c r="C1502" s="20"/>
      <c r="D1502" s="20"/>
      <c r="E1502" s="20"/>
      <c r="F1502" s="20"/>
      <c r="G1502" s="20"/>
      <c r="H1502" s="20"/>
      <c r="I1502" s="20"/>
      <c r="J1502" s="20"/>
      <c r="K1502" s="20"/>
      <c r="L1502" s="20"/>
      <c r="M1502" s="20"/>
      <c r="N1502" s="20"/>
      <c r="O1502" s="20"/>
      <c r="P1502" s="20"/>
    </row>
    <row r="1503" spans="1:16" x14ac:dyDescent="0.2">
      <c r="A1503" s="20"/>
      <c r="B1503" s="22"/>
      <c r="C1503" s="20"/>
      <c r="D1503" s="20"/>
      <c r="E1503" s="20"/>
      <c r="F1503" s="20"/>
      <c r="G1503" s="20"/>
      <c r="H1503" s="20"/>
      <c r="I1503" s="20"/>
      <c r="J1503" s="20"/>
      <c r="K1503" s="20"/>
      <c r="L1503" s="20"/>
      <c r="M1503" s="20"/>
      <c r="N1503" s="20"/>
      <c r="O1503" s="20"/>
      <c r="P1503" s="20"/>
    </row>
    <row r="1504" spans="1:16" x14ac:dyDescent="0.2">
      <c r="A1504" s="20"/>
      <c r="B1504" s="22"/>
      <c r="C1504" s="20"/>
      <c r="D1504" s="20"/>
      <c r="E1504" s="20"/>
      <c r="F1504" s="20"/>
      <c r="G1504" s="20"/>
      <c r="H1504" s="20"/>
      <c r="I1504" s="20"/>
      <c r="J1504" s="20"/>
      <c r="K1504" s="20"/>
      <c r="L1504" s="20"/>
      <c r="M1504" s="20"/>
      <c r="N1504" s="20"/>
      <c r="O1504" s="20"/>
      <c r="P1504" s="20"/>
    </row>
    <row r="1505" spans="1:16" x14ac:dyDescent="0.2">
      <c r="A1505" s="20"/>
      <c r="B1505" s="22"/>
      <c r="C1505" s="20"/>
      <c r="D1505" s="20"/>
      <c r="E1505" s="20"/>
      <c r="F1505" s="20"/>
      <c r="G1505" s="20"/>
      <c r="H1505" s="20"/>
      <c r="I1505" s="20"/>
      <c r="J1505" s="20"/>
      <c r="K1505" s="20"/>
      <c r="L1505" s="20"/>
      <c r="M1505" s="20"/>
      <c r="N1505" s="20"/>
      <c r="O1505" s="20"/>
      <c r="P1505" s="20"/>
    </row>
    <row r="1506" spans="1:16" x14ac:dyDescent="0.2">
      <c r="A1506" s="20"/>
      <c r="B1506" s="22"/>
      <c r="C1506" s="20"/>
      <c r="D1506" s="20"/>
      <c r="E1506" s="20"/>
      <c r="F1506" s="20"/>
      <c r="G1506" s="20"/>
      <c r="H1506" s="20"/>
      <c r="I1506" s="20"/>
      <c r="J1506" s="20"/>
      <c r="K1506" s="20"/>
      <c r="L1506" s="20"/>
      <c r="M1506" s="20"/>
      <c r="N1506" s="20"/>
      <c r="O1506" s="20"/>
      <c r="P1506" s="20"/>
    </row>
    <row r="1507" spans="1:16" x14ac:dyDescent="0.2">
      <c r="A1507" s="20"/>
      <c r="B1507" s="22"/>
      <c r="C1507" s="20"/>
      <c r="D1507" s="20"/>
      <c r="E1507" s="20"/>
      <c r="F1507" s="20"/>
      <c r="G1507" s="20"/>
      <c r="H1507" s="20"/>
      <c r="I1507" s="20"/>
      <c r="J1507" s="20"/>
      <c r="K1507" s="20"/>
      <c r="L1507" s="20"/>
      <c r="M1507" s="20"/>
      <c r="N1507" s="20"/>
      <c r="O1507" s="20"/>
      <c r="P1507" s="20"/>
    </row>
    <row r="1508" spans="1:16" x14ac:dyDescent="0.2">
      <c r="A1508" s="20"/>
      <c r="B1508" s="22"/>
      <c r="C1508" s="20"/>
      <c r="D1508" s="20"/>
      <c r="E1508" s="20"/>
      <c r="F1508" s="20"/>
      <c r="G1508" s="20"/>
      <c r="H1508" s="20"/>
      <c r="I1508" s="20"/>
      <c r="J1508" s="20"/>
      <c r="K1508" s="20"/>
      <c r="L1508" s="20"/>
      <c r="M1508" s="20"/>
      <c r="N1508" s="20"/>
      <c r="O1508" s="20"/>
      <c r="P1508" s="20"/>
    </row>
    <row r="1509" spans="1:16" x14ac:dyDescent="0.2">
      <c r="A1509" s="20"/>
      <c r="B1509" s="22"/>
      <c r="C1509" s="20"/>
      <c r="D1509" s="20"/>
      <c r="E1509" s="20"/>
      <c r="F1509" s="20"/>
      <c r="G1509" s="20"/>
      <c r="H1509" s="20"/>
      <c r="I1509" s="20"/>
      <c r="J1509" s="20"/>
      <c r="K1509" s="20"/>
      <c r="L1509" s="20"/>
      <c r="M1509" s="20"/>
      <c r="N1509" s="20"/>
      <c r="O1509" s="20"/>
      <c r="P1509" s="20"/>
    </row>
    <row r="1510" spans="1:16" x14ac:dyDescent="0.2">
      <c r="A1510" s="20"/>
      <c r="B1510" s="22"/>
      <c r="C1510" s="20"/>
      <c r="D1510" s="20"/>
      <c r="E1510" s="20"/>
      <c r="F1510" s="20"/>
      <c r="G1510" s="20"/>
      <c r="H1510" s="20"/>
      <c r="I1510" s="20"/>
      <c r="J1510" s="20"/>
      <c r="K1510" s="20"/>
      <c r="L1510" s="20"/>
      <c r="M1510" s="20"/>
      <c r="N1510" s="20"/>
      <c r="O1510" s="20"/>
      <c r="P1510" s="20"/>
    </row>
    <row r="1511" spans="1:16" x14ac:dyDescent="0.2">
      <c r="A1511" s="20"/>
      <c r="B1511" s="22"/>
      <c r="C1511" s="20"/>
      <c r="D1511" s="20"/>
      <c r="E1511" s="20"/>
      <c r="F1511" s="20"/>
      <c r="G1511" s="20"/>
      <c r="H1511" s="20"/>
      <c r="I1511" s="20"/>
      <c r="J1511" s="20"/>
      <c r="K1511" s="20"/>
      <c r="L1511" s="20"/>
      <c r="M1511" s="20"/>
      <c r="N1511" s="20"/>
      <c r="O1511" s="20"/>
      <c r="P1511" s="20"/>
    </row>
    <row r="1512" spans="1:16" x14ac:dyDescent="0.2">
      <c r="A1512" s="20"/>
      <c r="B1512" s="22"/>
      <c r="C1512" s="20"/>
      <c r="D1512" s="20"/>
      <c r="E1512" s="20"/>
      <c r="F1512" s="20"/>
      <c r="G1512" s="20"/>
      <c r="H1512" s="20"/>
      <c r="I1512" s="20"/>
      <c r="J1512" s="20"/>
      <c r="K1512" s="20"/>
      <c r="L1512" s="20"/>
      <c r="M1512" s="20"/>
      <c r="N1512" s="20"/>
      <c r="O1512" s="20"/>
      <c r="P1512" s="20"/>
    </row>
    <row r="1513" spans="1:16" x14ac:dyDescent="0.2">
      <c r="A1513" s="20"/>
      <c r="B1513" s="22"/>
      <c r="C1513" s="20"/>
      <c r="D1513" s="20"/>
      <c r="E1513" s="20"/>
      <c r="F1513" s="20"/>
      <c r="G1513" s="20"/>
      <c r="H1513" s="20"/>
      <c r="I1513" s="20"/>
      <c r="J1513" s="20"/>
      <c r="K1513" s="20"/>
      <c r="L1513" s="20"/>
      <c r="M1513" s="20"/>
      <c r="N1513" s="20"/>
      <c r="O1513" s="20"/>
      <c r="P1513" s="20"/>
    </row>
    <row r="1514" spans="1:16" x14ac:dyDescent="0.2">
      <c r="A1514" s="20"/>
      <c r="B1514" s="22"/>
      <c r="C1514" s="20"/>
      <c r="D1514" s="20"/>
      <c r="E1514" s="20"/>
      <c r="F1514" s="20"/>
      <c r="G1514" s="20"/>
      <c r="H1514" s="20"/>
      <c r="I1514" s="20"/>
      <c r="J1514" s="20"/>
      <c r="K1514" s="20"/>
      <c r="L1514" s="20"/>
      <c r="M1514" s="20"/>
      <c r="N1514" s="20"/>
      <c r="O1514" s="20"/>
      <c r="P1514" s="20"/>
    </row>
    <row r="1515" spans="1:16" x14ac:dyDescent="0.2">
      <c r="A1515" s="20"/>
      <c r="B1515" s="22"/>
      <c r="C1515" s="20"/>
      <c r="D1515" s="20"/>
      <c r="E1515" s="20"/>
      <c r="F1515" s="20"/>
      <c r="G1515" s="20"/>
      <c r="H1515" s="20"/>
      <c r="I1515" s="20"/>
      <c r="J1515" s="20"/>
      <c r="K1515" s="20"/>
      <c r="L1515" s="20"/>
      <c r="M1515" s="20"/>
      <c r="N1515" s="20"/>
      <c r="O1515" s="20"/>
      <c r="P1515" s="20"/>
    </row>
    <row r="1516" spans="1:16" x14ac:dyDescent="0.2">
      <c r="A1516" s="20"/>
      <c r="B1516" s="22"/>
      <c r="C1516" s="20"/>
      <c r="D1516" s="20"/>
      <c r="E1516" s="20"/>
      <c r="F1516" s="20"/>
      <c r="G1516" s="20"/>
      <c r="H1516" s="20"/>
      <c r="I1516" s="20"/>
      <c r="J1516" s="20"/>
      <c r="K1516" s="20"/>
      <c r="L1516" s="20"/>
      <c r="M1516" s="20"/>
      <c r="N1516" s="20"/>
      <c r="O1516" s="20"/>
      <c r="P1516" s="20"/>
    </row>
    <row r="1517" spans="1:16" x14ac:dyDescent="0.2">
      <c r="A1517" s="20"/>
      <c r="B1517" s="22"/>
      <c r="C1517" s="20"/>
      <c r="D1517" s="20"/>
      <c r="E1517" s="20"/>
      <c r="F1517" s="20"/>
      <c r="G1517" s="20"/>
      <c r="H1517" s="20"/>
      <c r="I1517" s="20"/>
      <c r="J1517" s="20"/>
      <c r="K1517" s="20"/>
      <c r="L1517" s="20"/>
      <c r="M1517" s="20"/>
      <c r="N1517" s="20"/>
      <c r="O1517" s="20"/>
      <c r="P1517" s="20"/>
    </row>
    <row r="1518" spans="1:16" x14ac:dyDescent="0.2">
      <c r="A1518" s="20"/>
      <c r="B1518" s="22"/>
      <c r="C1518" s="20"/>
      <c r="D1518" s="20"/>
      <c r="E1518" s="20"/>
      <c r="F1518" s="20"/>
      <c r="G1518" s="20"/>
      <c r="H1518" s="20"/>
      <c r="I1518" s="20"/>
      <c r="J1518" s="20"/>
      <c r="K1518" s="20"/>
      <c r="L1518" s="20"/>
      <c r="M1518" s="20"/>
      <c r="N1518" s="20"/>
      <c r="O1518" s="20"/>
      <c r="P1518" s="20"/>
    </row>
    <row r="1519" spans="1:16" x14ac:dyDescent="0.2">
      <c r="A1519" s="20"/>
      <c r="B1519" s="22"/>
      <c r="C1519" s="20"/>
      <c r="D1519" s="20"/>
      <c r="E1519" s="20"/>
      <c r="F1519" s="20"/>
      <c r="G1519" s="20"/>
      <c r="H1519" s="20"/>
      <c r="I1519" s="20"/>
      <c r="J1519" s="20"/>
      <c r="K1519" s="20"/>
      <c r="L1519" s="20"/>
      <c r="M1519" s="20"/>
      <c r="N1519" s="20"/>
      <c r="O1519" s="20"/>
      <c r="P1519" s="20"/>
    </row>
    <row r="1520" spans="1:16" x14ac:dyDescent="0.2">
      <c r="A1520" s="20"/>
      <c r="B1520" s="22"/>
      <c r="C1520" s="20"/>
      <c r="D1520" s="20"/>
      <c r="E1520" s="20"/>
      <c r="F1520" s="20"/>
      <c r="G1520" s="20"/>
      <c r="H1520" s="20"/>
      <c r="I1520" s="20"/>
      <c r="J1520" s="20"/>
      <c r="K1520" s="20"/>
      <c r="L1520" s="20"/>
      <c r="M1520" s="20"/>
      <c r="N1520" s="20"/>
      <c r="O1520" s="20"/>
      <c r="P1520" s="20"/>
    </row>
    <row r="1521" spans="1:16" x14ac:dyDescent="0.2">
      <c r="A1521" s="20"/>
      <c r="B1521" s="22"/>
      <c r="C1521" s="20"/>
      <c r="D1521" s="20"/>
      <c r="E1521" s="20"/>
      <c r="F1521" s="20"/>
      <c r="G1521" s="20"/>
      <c r="H1521" s="20"/>
      <c r="I1521" s="20"/>
      <c r="J1521" s="20"/>
      <c r="K1521" s="20"/>
      <c r="L1521" s="20"/>
      <c r="M1521" s="20"/>
      <c r="N1521" s="20"/>
      <c r="O1521" s="20"/>
      <c r="P1521" s="20"/>
    </row>
    <row r="1522" spans="1:16" x14ac:dyDescent="0.2">
      <c r="A1522" s="20"/>
      <c r="B1522" s="22"/>
      <c r="C1522" s="20"/>
      <c r="D1522" s="20"/>
      <c r="E1522" s="20"/>
      <c r="F1522" s="20"/>
      <c r="G1522" s="20"/>
      <c r="H1522" s="20"/>
      <c r="I1522" s="20"/>
      <c r="J1522" s="20"/>
      <c r="K1522" s="20"/>
      <c r="L1522" s="20"/>
      <c r="M1522" s="20"/>
      <c r="N1522" s="20"/>
      <c r="O1522" s="20"/>
      <c r="P1522" s="20"/>
    </row>
    <row r="1523" spans="1:16" x14ac:dyDescent="0.2">
      <c r="A1523" s="20"/>
      <c r="B1523" s="22"/>
      <c r="C1523" s="20"/>
      <c r="D1523" s="20"/>
      <c r="E1523" s="20"/>
      <c r="F1523" s="20"/>
      <c r="G1523" s="20"/>
      <c r="H1523" s="20"/>
      <c r="I1523" s="20"/>
      <c r="J1523" s="20"/>
      <c r="K1523" s="20"/>
      <c r="L1523" s="20"/>
      <c r="M1523" s="20"/>
      <c r="N1523" s="20"/>
      <c r="O1523" s="20"/>
      <c r="P1523" s="20"/>
    </row>
    <row r="1524" spans="1:16" x14ac:dyDescent="0.2">
      <c r="A1524" s="20"/>
      <c r="B1524" s="22"/>
      <c r="C1524" s="20"/>
      <c r="D1524" s="20"/>
      <c r="E1524" s="20"/>
      <c r="F1524" s="20"/>
      <c r="G1524" s="20"/>
      <c r="H1524" s="20"/>
      <c r="I1524" s="20"/>
      <c r="J1524" s="20"/>
      <c r="K1524" s="20"/>
      <c r="L1524" s="20"/>
      <c r="M1524" s="20"/>
      <c r="N1524" s="20"/>
      <c r="O1524" s="20"/>
      <c r="P1524" s="20"/>
    </row>
    <row r="1525" spans="1:16" x14ac:dyDescent="0.2">
      <c r="A1525" s="20"/>
      <c r="B1525" s="22"/>
      <c r="C1525" s="20"/>
      <c r="D1525" s="20"/>
      <c r="E1525" s="20"/>
      <c r="F1525" s="20"/>
      <c r="G1525" s="20"/>
      <c r="H1525" s="20"/>
      <c r="I1525" s="20"/>
      <c r="J1525" s="20"/>
      <c r="K1525" s="20"/>
      <c r="L1525" s="20"/>
      <c r="M1525" s="20"/>
      <c r="N1525" s="20"/>
      <c r="O1525" s="20"/>
      <c r="P1525" s="20"/>
    </row>
    <row r="1526" spans="1:16" x14ac:dyDescent="0.2">
      <c r="A1526" s="20"/>
      <c r="B1526" s="22"/>
      <c r="C1526" s="20"/>
      <c r="D1526" s="20"/>
      <c r="E1526" s="20"/>
      <c r="F1526" s="20"/>
      <c r="G1526" s="20"/>
      <c r="H1526" s="20"/>
      <c r="I1526" s="20"/>
      <c r="J1526" s="20"/>
      <c r="K1526" s="20"/>
      <c r="L1526" s="20"/>
      <c r="M1526" s="20"/>
      <c r="N1526" s="20"/>
      <c r="O1526" s="20"/>
      <c r="P1526" s="20"/>
    </row>
    <row r="1527" spans="1:16" x14ac:dyDescent="0.2">
      <c r="A1527" s="20"/>
      <c r="B1527" s="22"/>
      <c r="C1527" s="20"/>
      <c r="D1527" s="20"/>
      <c r="E1527" s="20"/>
      <c r="F1527" s="20"/>
      <c r="G1527" s="20"/>
      <c r="H1527" s="20"/>
      <c r="I1527" s="20"/>
      <c r="J1527" s="20"/>
      <c r="K1527" s="20"/>
      <c r="L1527" s="20"/>
      <c r="M1527" s="20"/>
      <c r="N1527" s="20"/>
      <c r="O1527" s="20"/>
      <c r="P1527" s="20"/>
    </row>
    <row r="1528" spans="1:16" x14ac:dyDescent="0.2">
      <c r="A1528" s="20"/>
      <c r="B1528" s="22"/>
      <c r="C1528" s="20"/>
      <c r="D1528" s="20"/>
      <c r="E1528" s="20"/>
      <c r="F1528" s="20"/>
      <c r="G1528" s="20"/>
      <c r="H1528" s="20"/>
      <c r="I1528" s="20"/>
      <c r="J1528" s="20"/>
      <c r="K1528" s="20"/>
      <c r="L1528" s="20"/>
      <c r="M1528" s="20"/>
      <c r="N1528" s="20"/>
      <c r="O1528" s="20"/>
      <c r="P1528" s="20"/>
    </row>
    <row r="1529" spans="1:16" x14ac:dyDescent="0.2">
      <c r="A1529" s="20"/>
      <c r="B1529" s="22"/>
      <c r="C1529" s="20"/>
      <c r="D1529" s="20"/>
      <c r="E1529" s="20"/>
      <c r="F1529" s="20"/>
      <c r="G1529" s="20"/>
      <c r="H1529" s="20"/>
      <c r="I1529" s="20"/>
      <c r="J1529" s="20"/>
      <c r="K1529" s="20"/>
      <c r="L1529" s="20"/>
      <c r="M1529" s="20"/>
      <c r="N1529" s="20"/>
      <c r="O1529" s="20"/>
      <c r="P1529" s="20"/>
    </row>
    <row r="1530" spans="1:16" x14ac:dyDescent="0.2">
      <c r="A1530" s="20"/>
      <c r="B1530" s="22"/>
      <c r="C1530" s="20"/>
      <c r="D1530" s="20"/>
      <c r="E1530" s="20"/>
      <c r="F1530" s="20"/>
      <c r="G1530" s="20"/>
      <c r="H1530" s="20"/>
      <c r="I1530" s="20"/>
      <c r="J1530" s="20"/>
      <c r="K1530" s="20"/>
      <c r="L1530" s="20"/>
      <c r="M1530" s="20"/>
      <c r="N1530" s="20"/>
      <c r="O1530" s="20"/>
      <c r="P1530" s="20"/>
    </row>
    <row r="1531" spans="1:16" x14ac:dyDescent="0.2">
      <c r="A1531" s="20"/>
      <c r="B1531" s="22"/>
      <c r="C1531" s="20"/>
      <c r="D1531" s="20"/>
      <c r="E1531" s="20"/>
      <c r="F1531" s="20"/>
      <c r="G1531" s="20"/>
      <c r="H1531" s="20"/>
      <c r="I1531" s="20"/>
      <c r="J1531" s="20"/>
      <c r="K1531" s="20"/>
      <c r="L1531" s="20"/>
      <c r="M1531" s="20"/>
      <c r="N1531" s="20"/>
      <c r="O1531" s="20"/>
      <c r="P1531" s="20"/>
    </row>
    <row r="1532" spans="1:16" x14ac:dyDescent="0.2">
      <c r="A1532" s="20"/>
      <c r="B1532" s="22"/>
      <c r="C1532" s="20"/>
      <c r="D1532" s="20"/>
      <c r="E1532" s="20"/>
      <c r="F1532" s="20"/>
      <c r="G1532" s="20"/>
      <c r="H1532" s="20"/>
      <c r="I1532" s="20"/>
      <c r="J1532" s="20"/>
      <c r="K1532" s="20"/>
      <c r="L1532" s="20"/>
      <c r="M1532" s="20"/>
      <c r="N1532" s="20"/>
      <c r="O1532" s="20"/>
      <c r="P1532" s="20"/>
    </row>
    <row r="1533" spans="1:16" x14ac:dyDescent="0.2">
      <c r="A1533" s="20"/>
      <c r="B1533" s="22"/>
      <c r="C1533" s="20"/>
      <c r="D1533" s="20"/>
      <c r="E1533" s="20"/>
      <c r="F1533" s="20"/>
      <c r="G1533" s="20"/>
      <c r="H1533" s="20"/>
      <c r="I1533" s="20"/>
      <c r="J1533" s="20"/>
      <c r="K1533" s="20"/>
      <c r="L1533" s="20"/>
      <c r="M1533" s="20"/>
      <c r="N1533" s="20"/>
      <c r="O1533" s="20"/>
      <c r="P1533" s="20"/>
    </row>
    <row r="1534" spans="1:16" x14ac:dyDescent="0.2">
      <c r="A1534" s="20"/>
      <c r="B1534" s="22"/>
      <c r="C1534" s="20"/>
      <c r="D1534" s="20"/>
      <c r="E1534" s="20"/>
      <c r="F1534" s="20"/>
      <c r="G1534" s="20"/>
      <c r="H1534" s="20"/>
      <c r="I1534" s="20"/>
      <c r="J1534" s="20"/>
      <c r="K1534" s="20"/>
      <c r="L1534" s="20"/>
      <c r="M1534" s="20"/>
      <c r="N1534" s="20"/>
      <c r="O1534" s="20"/>
      <c r="P1534" s="20"/>
    </row>
    <row r="1535" spans="1:16" x14ac:dyDescent="0.2">
      <c r="A1535" s="20"/>
      <c r="B1535" s="22"/>
      <c r="C1535" s="20"/>
      <c r="D1535" s="20"/>
      <c r="E1535" s="20"/>
      <c r="F1535" s="20"/>
      <c r="G1535" s="20"/>
      <c r="H1535" s="20"/>
      <c r="I1535" s="20"/>
      <c r="J1535" s="20"/>
      <c r="K1535" s="20"/>
      <c r="L1535" s="20"/>
      <c r="M1535" s="20"/>
      <c r="N1535" s="20"/>
      <c r="O1535" s="20"/>
      <c r="P1535" s="20"/>
    </row>
    <row r="1536" spans="1:16" x14ac:dyDescent="0.2">
      <c r="A1536" s="20"/>
      <c r="B1536" s="22"/>
      <c r="C1536" s="20"/>
      <c r="D1536" s="20"/>
      <c r="E1536" s="20"/>
      <c r="F1536" s="20"/>
      <c r="G1536" s="20"/>
      <c r="H1536" s="20"/>
      <c r="I1536" s="20"/>
      <c r="J1536" s="20"/>
      <c r="K1536" s="20"/>
      <c r="L1536" s="20"/>
      <c r="M1536" s="20"/>
      <c r="N1536" s="20"/>
      <c r="O1536" s="20"/>
      <c r="P1536" s="20"/>
    </row>
    <row r="1537" spans="1:16" x14ac:dyDescent="0.2">
      <c r="A1537" s="20"/>
      <c r="B1537" s="22"/>
      <c r="C1537" s="20"/>
      <c r="D1537" s="20"/>
      <c r="E1537" s="20"/>
      <c r="F1537" s="20"/>
      <c r="G1537" s="20"/>
      <c r="H1537" s="20"/>
      <c r="I1537" s="20"/>
      <c r="J1537" s="20"/>
      <c r="K1537" s="20"/>
      <c r="L1537" s="20"/>
      <c r="M1537" s="20"/>
      <c r="N1537" s="20"/>
      <c r="O1537" s="20"/>
      <c r="P1537" s="20"/>
    </row>
    <row r="1538" spans="1:16" x14ac:dyDescent="0.2">
      <c r="A1538" s="20"/>
      <c r="B1538" s="22"/>
      <c r="C1538" s="20"/>
      <c r="D1538" s="20"/>
      <c r="E1538" s="20"/>
      <c r="F1538" s="20"/>
      <c r="G1538" s="20"/>
      <c r="H1538" s="20"/>
      <c r="I1538" s="20"/>
      <c r="J1538" s="20"/>
      <c r="K1538" s="20"/>
      <c r="L1538" s="20"/>
      <c r="M1538" s="20"/>
      <c r="N1538" s="20"/>
      <c r="O1538" s="20"/>
      <c r="P1538" s="20"/>
    </row>
    <row r="1539" spans="1:16" x14ac:dyDescent="0.2">
      <c r="A1539" s="20"/>
      <c r="B1539" s="22"/>
      <c r="C1539" s="20"/>
      <c r="D1539" s="20"/>
      <c r="E1539" s="20"/>
      <c r="F1539" s="20"/>
      <c r="G1539" s="20"/>
      <c r="H1539" s="20"/>
      <c r="I1539" s="20"/>
      <c r="J1539" s="20"/>
      <c r="K1539" s="20"/>
      <c r="L1539" s="20"/>
      <c r="M1539" s="20"/>
      <c r="N1539" s="20"/>
      <c r="O1539" s="20"/>
      <c r="P1539" s="20"/>
    </row>
    <row r="1540" spans="1:16" x14ac:dyDescent="0.2">
      <c r="A1540" s="20"/>
      <c r="B1540" s="22"/>
      <c r="C1540" s="20"/>
      <c r="D1540" s="20"/>
      <c r="E1540" s="20"/>
      <c r="F1540" s="20"/>
      <c r="G1540" s="20"/>
      <c r="H1540" s="20"/>
      <c r="I1540" s="20"/>
      <c r="J1540" s="20"/>
      <c r="K1540" s="20"/>
      <c r="L1540" s="20"/>
      <c r="M1540" s="20"/>
      <c r="N1540" s="20"/>
      <c r="O1540" s="20"/>
      <c r="P1540" s="20"/>
    </row>
    <row r="1541" spans="1:16" x14ac:dyDescent="0.2">
      <c r="A1541" s="20"/>
      <c r="B1541" s="22"/>
      <c r="C1541" s="20"/>
      <c r="D1541" s="20"/>
      <c r="E1541" s="20"/>
      <c r="F1541" s="20"/>
      <c r="G1541" s="20"/>
      <c r="H1541" s="20"/>
      <c r="I1541" s="20"/>
      <c r="J1541" s="20"/>
      <c r="K1541" s="20"/>
      <c r="L1541" s="20"/>
      <c r="M1541" s="20"/>
      <c r="N1541" s="20"/>
      <c r="O1541" s="20"/>
      <c r="P1541" s="20"/>
    </row>
    <row r="1542" spans="1:16" x14ac:dyDescent="0.2">
      <c r="A1542" s="20"/>
      <c r="B1542" s="22"/>
      <c r="C1542" s="20"/>
      <c r="D1542" s="20"/>
      <c r="E1542" s="20"/>
      <c r="F1542" s="20"/>
      <c r="G1542" s="20"/>
      <c r="H1542" s="20"/>
      <c r="I1542" s="20"/>
      <c r="J1542" s="20"/>
      <c r="K1542" s="20"/>
      <c r="L1542" s="20"/>
      <c r="M1542" s="20"/>
      <c r="N1542" s="20"/>
      <c r="O1542" s="20"/>
      <c r="P1542" s="20"/>
    </row>
    <row r="1543" spans="1:16" x14ac:dyDescent="0.2">
      <c r="A1543" s="20"/>
      <c r="B1543" s="22"/>
      <c r="C1543" s="20"/>
      <c r="D1543" s="20"/>
      <c r="E1543" s="20"/>
      <c r="F1543" s="20"/>
      <c r="G1543" s="20"/>
      <c r="H1543" s="20"/>
      <c r="I1543" s="20"/>
      <c r="J1543" s="20"/>
      <c r="K1543" s="20"/>
      <c r="L1543" s="20"/>
      <c r="M1543" s="20"/>
      <c r="N1543" s="20"/>
      <c r="O1543" s="20"/>
      <c r="P1543" s="20"/>
    </row>
    <row r="1544" spans="1:16" x14ac:dyDescent="0.2">
      <c r="A1544" s="20"/>
      <c r="B1544" s="22"/>
      <c r="C1544" s="20"/>
      <c r="D1544" s="20"/>
      <c r="E1544" s="20"/>
      <c r="F1544" s="20"/>
      <c r="G1544" s="20"/>
      <c r="H1544" s="20"/>
      <c r="I1544" s="20"/>
      <c r="J1544" s="20"/>
      <c r="K1544" s="20"/>
      <c r="L1544" s="20"/>
      <c r="M1544" s="20"/>
      <c r="N1544" s="20"/>
      <c r="O1544" s="20"/>
      <c r="P1544" s="20"/>
    </row>
    <row r="1545" spans="1:16" x14ac:dyDescent="0.2">
      <c r="A1545" s="20"/>
      <c r="B1545" s="22"/>
      <c r="C1545" s="20"/>
      <c r="D1545" s="20"/>
      <c r="E1545" s="20"/>
      <c r="F1545" s="20"/>
      <c r="G1545" s="20"/>
      <c r="H1545" s="20"/>
      <c r="I1545" s="20"/>
      <c r="J1545" s="20"/>
      <c r="K1545" s="20"/>
      <c r="L1545" s="20"/>
      <c r="M1545" s="20"/>
      <c r="N1545" s="20"/>
      <c r="O1545" s="20"/>
      <c r="P1545" s="20"/>
    </row>
    <row r="1546" spans="1:16" x14ac:dyDescent="0.2">
      <c r="A1546" s="20"/>
      <c r="B1546" s="22"/>
      <c r="C1546" s="20"/>
      <c r="D1546" s="20"/>
      <c r="E1546" s="20"/>
      <c r="F1546" s="20"/>
      <c r="G1546" s="20"/>
      <c r="H1546" s="20"/>
      <c r="I1546" s="20"/>
      <c r="J1546" s="20"/>
      <c r="K1546" s="20"/>
      <c r="L1546" s="20"/>
      <c r="M1546" s="20"/>
      <c r="N1546" s="20"/>
      <c r="O1546" s="20"/>
      <c r="P1546" s="20"/>
    </row>
    <row r="1547" spans="1:16" x14ac:dyDescent="0.2">
      <c r="A1547" s="20"/>
      <c r="B1547" s="22"/>
      <c r="C1547" s="20"/>
      <c r="D1547" s="20"/>
      <c r="E1547" s="20"/>
      <c r="F1547" s="20"/>
      <c r="G1547" s="20"/>
      <c r="H1547" s="20"/>
      <c r="I1547" s="20"/>
      <c r="J1547" s="20"/>
      <c r="K1547" s="20"/>
      <c r="L1547" s="20"/>
      <c r="M1547" s="20"/>
      <c r="N1547" s="20"/>
      <c r="O1547" s="20"/>
      <c r="P1547" s="20"/>
    </row>
    <row r="1548" spans="1:16" x14ac:dyDescent="0.2">
      <c r="A1548" s="20"/>
      <c r="B1548" s="22"/>
      <c r="C1548" s="20"/>
      <c r="D1548" s="20"/>
      <c r="E1548" s="20"/>
      <c r="F1548" s="20"/>
      <c r="G1548" s="20"/>
      <c r="H1548" s="20"/>
      <c r="I1548" s="20"/>
      <c r="J1548" s="20"/>
      <c r="K1548" s="20"/>
      <c r="L1548" s="20"/>
      <c r="M1548" s="20"/>
      <c r="N1548" s="20"/>
      <c r="O1548" s="20"/>
      <c r="P1548" s="20"/>
    </row>
    <row r="1549" spans="1:16" x14ac:dyDescent="0.2">
      <c r="A1549" s="20"/>
      <c r="B1549" s="22"/>
      <c r="C1549" s="20"/>
      <c r="D1549" s="20"/>
      <c r="E1549" s="20"/>
      <c r="F1549" s="20"/>
      <c r="G1549" s="20"/>
      <c r="H1549" s="20"/>
      <c r="I1549" s="20"/>
      <c r="J1549" s="20"/>
      <c r="K1549" s="20"/>
      <c r="L1549" s="20"/>
      <c r="M1549" s="20"/>
      <c r="N1549" s="20"/>
      <c r="O1549" s="20"/>
      <c r="P1549" s="20"/>
    </row>
    <row r="1550" spans="1:16" x14ac:dyDescent="0.2">
      <c r="A1550" s="20"/>
      <c r="B1550" s="22"/>
      <c r="C1550" s="20"/>
      <c r="D1550" s="20"/>
      <c r="E1550" s="20"/>
      <c r="F1550" s="20"/>
      <c r="G1550" s="20"/>
      <c r="H1550" s="20"/>
      <c r="I1550" s="20"/>
      <c r="J1550" s="20"/>
      <c r="K1550" s="20"/>
      <c r="L1550" s="20"/>
      <c r="M1550" s="20"/>
      <c r="N1550" s="20"/>
      <c r="O1550" s="20"/>
      <c r="P1550" s="20"/>
    </row>
    <row r="1551" spans="1:16" x14ac:dyDescent="0.2">
      <c r="A1551" s="20"/>
      <c r="B1551" s="22"/>
      <c r="C1551" s="20"/>
      <c r="D1551" s="20"/>
      <c r="E1551" s="20"/>
      <c r="F1551" s="20"/>
      <c r="G1551" s="20"/>
      <c r="H1551" s="20"/>
      <c r="I1551" s="20"/>
      <c r="J1551" s="20"/>
      <c r="K1551" s="20"/>
      <c r="L1551" s="20"/>
      <c r="M1551" s="20"/>
      <c r="N1551" s="20"/>
      <c r="O1551" s="20"/>
      <c r="P1551" s="20"/>
    </row>
    <row r="1552" spans="1:16" x14ac:dyDescent="0.2">
      <c r="A1552" s="20"/>
      <c r="B1552" s="22"/>
      <c r="C1552" s="20"/>
      <c r="D1552" s="20"/>
      <c r="E1552" s="20"/>
      <c r="F1552" s="20"/>
      <c r="G1552" s="20"/>
      <c r="H1552" s="20"/>
      <c r="I1552" s="20"/>
      <c r="J1552" s="20"/>
      <c r="K1552" s="20"/>
      <c r="L1552" s="20"/>
      <c r="M1552" s="20"/>
      <c r="N1552" s="20"/>
      <c r="O1552" s="20"/>
      <c r="P1552" s="20"/>
    </row>
    <row r="1553" spans="1:16" x14ac:dyDescent="0.2">
      <c r="A1553" s="20"/>
      <c r="B1553" s="22"/>
      <c r="C1553" s="20"/>
      <c r="D1553" s="20"/>
      <c r="E1553" s="20"/>
      <c r="F1553" s="20"/>
      <c r="G1553" s="20"/>
      <c r="H1553" s="20"/>
      <c r="I1553" s="20"/>
      <c r="J1553" s="20"/>
      <c r="K1553" s="20"/>
      <c r="L1553" s="20"/>
      <c r="M1553" s="20"/>
      <c r="N1553" s="20"/>
      <c r="O1553" s="20"/>
      <c r="P1553" s="20"/>
    </row>
    <row r="1554" spans="1:16" x14ac:dyDescent="0.2">
      <c r="A1554" s="20"/>
      <c r="B1554" s="22"/>
      <c r="C1554" s="20"/>
      <c r="D1554" s="20"/>
      <c r="E1554" s="20"/>
      <c r="F1554" s="20"/>
      <c r="G1554" s="20"/>
      <c r="H1554" s="20"/>
      <c r="I1554" s="20"/>
      <c r="J1554" s="20"/>
      <c r="K1554" s="20"/>
      <c r="L1554" s="20"/>
      <c r="M1554" s="20"/>
      <c r="N1554" s="20"/>
      <c r="O1554" s="20"/>
      <c r="P1554" s="20"/>
    </row>
    <row r="1555" spans="1:16" x14ac:dyDescent="0.2">
      <c r="A1555" s="20"/>
      <c r="B1555" s="22"/>
      <c r="C1555" s="20"/>
      <c r="D1555" s="20"/>
      <c r="E1555" s="20"/>
      <c r="F1555" s="20"/>
      <c r="G1555" s="20"/>
      <c r="H1555" s="20"/>
      <c r="I1555" s="20"/>
      <c r="J1555" s="20"/>
      <c r="K1555" s="20"/>
      <c r="L1555" s="20"/>
      <c r="M1555" s="20"/>
      <c r="N1555" s="20"/>
      <c r="O1555" s="20"/>
      <c r="P1555" s="20"/>
    </row>
    <row r="1556" spans="1:16" x14ac:dyDescent="0.2">
      <c r="A1556" s="20"/>
      <c r="B1556" s="22"/>
      <c r="C1556" s="20"/>
      <c r="D1556" s="20"/>
      <c r="E1556" s="20"/>
      <c r="F1556" s="20"/>
      <c r="G1556" s="20"/>
      <c r="H1556" s="20"/>
      <c r="I1556" s="20"/>
      <c r="J1556" s="20"/>
      <c r="K1556" s="20"/>
      <c r="L1556" s="20"/>
      <c r="M1556" s="20"/>
      <c r="N1556" s="20"/>
      <c r="O1556" s="20"/>
      <c r="P1556" s="20"/>
    </row>
    <row r="1557" spans="1:16" x14ac:dyDescent="0.2">
      <c r="A1557" s="20"/>
      <c r="B1557" s="22"/>
      <c r="C1557" s="20"/>
      <c r="D1557" s="20"/>
      <c r="E1557" s="20"/>
      <c r="F1557" s="20"/>
      <c r="G1557" s="20"/>
      <c r="H1557" s="20"/>
      <c r="I1557" s="20"/>
      <c r="J1557" s="20"/>
      <c r="K1557" s="20"/>
      <c r="L1557" s="20"/>
      <c r="M1557" s="20"/>
      <c r="N1557" s="20"/>
      <c r="O1557" s="20"/>
      <c r="P1557" s="20"/>
    </row>
    <row r="1558" spans="1:16" x14ac:dyDescent="0.2">
      <c r="A1558" s="20"/>
      <c r="B1558" s="22"/>
      <c r="C1558" s="20"/>
      <c r="D1558" s="20"/>
      <c r="E1558" s="20"/>
      <c r="F1558" s="20"/>
      <c r="G1558" s="20"/>
      <c r="H1558" s="20"/>
      <c r="I1558" s="20"/>
      <c r="J1558" s="20"/>
      <c r="K1558" s="20"/>
      <c r="L1558" s="20"/>
      <c r="M1558" s="20"/>
      <c r="N1558" s="20"/>
      <c r="O1558" s="20"/>
      <c r="P1558" s="20"/>
    </row>
    <row r="1559" spans="1:16" x14ac:dyDescent="0.2">
      <c r="A1559" s="20"/>
      <c r="B1559" s="22"/>
      <c r="C1559" s="20"/>
      <c r="D1559" s="20"/>
      <c r="E1559" s="20"/>
      <c r="F1559" s="20"/>
      <c r="G1559" s="20"/>
      <c r="H1559" s="20"/>
      <c r="I1559" s="20"/>
      <c r="J1559" s="20"/>
      <c r="K1559" s="20"/>
      <c r="L1559" s="20"/>
      <c r="M1559" s="20"/>
      <c r="N1559" s="20"/>
      <c r="O1559" s="20"/>
      <c r="P1559" s="20"/>
    </row>
    <row r="1560" spans="1:16" x14ac:dyDescent="0.2">
      <c r="A1560" s="20"/>
      <c r="B1560" s="22"/>
      <c r="C1560" s="20"/>
      <c r="D1560" s="20"/>
      <c r="E1560" s="20"/>
      <c r="F1560" s="20"/>
      <c r="G1560" s="20"/>
      <c r="H1560" s="20"/>
      <c r="I1560" s="20"/>
      <c r="J1560" s="20"/>
      <c r="K1560" s="20"/>
      <c r="L1560" s="20"/>
      <c r="M1560" s="20"/>
      <c r="N1560" s="20"/>
      <c r="O1560" s="20"/>
      <c r="P1560" s="20"/>
    </row>
    <row r="1561" spans="1:16" x14ac:dyDescent="0.2">
      <c r="A1561" s="20"/>
      <c r="B1561" s="22"/>
      <c r="C1561" s="20"/>
      <c r="D1561" s="20"/>
      <c r="E1561" s="20"/>
      <c r="F1561" s="20"/>
      <c r="G1561" s="20"/>
      <c r="H1561" s="20"/>
      <c r="I1561" s="20"/>
      <c r="J1561" s="20"/>
      <c r="K1561" s="20"/>
      <c r="L1561" s="20"/>
      <c r="M1561" s="20"/>
      <c r="N1561" s="20"/>
      <c r="O1561" s="20"/>
      <c r="P1561" s="20"/>
    </row>
    <row r="1562" spans="1:16" x14ac:dyDescent="0.2">
      <c r="A1562" s="20"/>
      <c r="B1562" s="22"/>
      <c r="C1562" s="20"/>
      <c r="D1562" s="20"/>
      <c r="E1562" s="20"/>
      <c r="F1562" s="20"/>
      <c r="G1562" s="20"/>
      <c r="H1562" s="20"/>
      <c r="I1562" s="20"/>
      <c r="J1562" s="20"/>
      <c r="K1562" s="20"/>
      <c r="L1562" s="20"/>
      <c r="M1562" s="20"/>
      <c r="N1562" s="20"/>
      <c r="O1562" s="20"/>
      <c r="P1562" s="20"/>
    </row>
    <row r="1563" spans="1:16" x14ac:dyDescent="0.2">
      <c r="A1563" s="20"/>
      <c r="B1563" s="22"/>
      <c r="C1563" s="20"/>
      <c r="D1563" s="20"/>
      <c r="E1563" s="20"/>
      <c r="F1563" s="20"/>
      <c r="G1563" s="20"/>
      <c r="H1563" s="20"/>
      <c r="I1563" s="20"/>
      <c r="J1563" s="20"/>
      <c r="K1563" s="20"/>
      <c r="L1563" s="20"/>
      <c r="M1563" s="20"/>
      <c r="N1563" s="20"/>
      <c r="O1563" s="20"/>
      <c r="P1563" s="20"/>
    </row>
    <row r="1564" spans="1:16" x14ac:dyDescent="0.2">
      <c r="A1564" s="20"/>
      <c r="B1564" s="22"/>
      <c r="C1564" s="20"/>
      <c r="D1564" s="20"/>
      <c r="E1564" s="20"/>
      <c r="F1564" s="20"/>
      <c r="G1564" s="20"/>
      <c r="H1564" s="20"/>
      <c r="I1564" s="20"/>
      <c r="J1564" s="20"/>
      <c r="K1564" s="20"/>
      <c r="L1564" s="20"/>
      <c r="M1564" s="20"/>
      <c r="N1564" s="20"/>
      <c r="O1564" s="20"/>
      <c r="P1564" s="20"/>
    </row>
    <row r="1565" spans="1:16" x14ac:dyDescent="0.2">
      <c r="A1565" s="20"/>
      <c r="B1565" s="22"/>
      <c r="C1565" s="20"/>
      <c r="D1565" s="20"/>
      <c r="E1565" s="20"/>
      <c r="F1565" s="20"/>
      <c r="G1565" s="20"/>
      <c r="H1565" s="20"/>
      <c r="I1565" s="20"/>
      <c r="J1565" s="20"/>
      <c r="K1565" s="20"/>
      <c r="L1565" s="20"/>
      <c r="M1565" s="20"/>
      <c r="N1565" s="20"/>
      <c r="O1565" s="20"/>
      <c r="P1565" s="20"/>
    </row>
    <row r="1566" spans="1:16" x14ac:dyDescent="0.2">
      <c r="A1566" s="20"/>
      <c r="B1566" s="22"/>
      <c r="C1566" s="20"/>
      <c r="D1566" s="20"/>
      <c r="E1566" s="20"/>
      <c r="F1566" s="20"/>
      <c r="G1566" s="20"/>
      <c r="H1566" s="20"/>
      <c r="I1566" s="20"/>
      <c r="J1566" s="20"/>
      <c r="K1566" s="20"/>
      <c r="L1566" s="20"/>
      <c r="M1566" s="20"/>
      <c r="N1566" s="20"/>
      <c r="O1566" s="20"/>
      <c r="P1566" s="20"/>
    </row>
    <row r="1567" spans="1:16" x14ac:dyDescent="0.2">
      <c r="A1567" s="20"/>
      <c r="B1567" s="22"/>
      <c r="C1567" s="20"/>
      <c r="D1567" s="20"/>
      <c r="E1567" s="20"/>
      <c r="F1567" s="20"/>
      <c r="G1567" s="20"/>
      <c r="H1567" s="20"/>
      <c r="I1567" s="20"/>
      <c r="J1567" s="20"/>
      <c r="K1567" s="20"/>
      <c r="L1567" s="20"/>
      <c r="M1567" s="20"/>
      <c r="N1567" s="20"/>
      <c r="O1567" s="20"/>
      <c r="P1567" s="20"/>
    </row>
    <row r="1568" spans="1:16" x14ac:dyDescent="0.2">
      <c r="A1568" s="20"/>
      <c r="B1568" s="22"/>
      <c r="C1568" s="20"/>
      <c r="D1568" s="20"/>
      <c r="E1568" s="20"/>
      <c r="F1568" s="20"/>
      <c r="G1568" s="20"/>
      <c r="H1568" s="20"/>
      <c r="I1568" s="20"/>
      <c r="J1568" s="20"/>
      <c r="K1568" s="20"/>
      <c r="L1568" s="20"/>
      <c r="M1568" s="20"/>
      <c r="N1568" s="20"/>
      <c r="O1568" s="20"/>
      <c r="P1568" s="20"/>
    </row>
    <row r="1569" spans="1:16" x14ac:dyDescent="0.2">
      <c r="A1569" s="20"/>
      <c r="B1569" s="22"/>
      <c r="C1569" s="20"/>
      <c r="D1569" s="20"/>
      <c r="E1569" s="20"/>
      <c r="F1569" s="20"/>
      <c r="G1569" s="20"/>
      <c r="H1569" s="20"/>
      <c r="I1569" s="20"/>
      <c r="J1569" s="20"/>
      <c r="K1569" s="20"/>
      <c r="L1569" s="20"/>
      <c r="M1569" s="20"/>
      <c r="N1569" s="20"/>
      <c r="O1569" s="20"/>
      <c r="P1569" s="20"/>
    </row>
    <row r="1570" spans="1:16" x14ac:dyDescent="0.2">
      <c r="A1570" s="20"/>
      <c r="B1570" s="22"/>
      <c r="C1570" s="20"/>
      <c r="D1570" s="20"/>
      <c r="E1570" s="20"/>
      <c r="F1570" s="20"/>
      <c r="G1570" s="20"/>
      <c r="H1570" s="20"/>
      <c r="I1570" s="20"/>
      <c r="J1570" s="20"/>
      <c r="K1570" s="20"/>
      <c r="L1570" s="20"/>
      <c r="M1570" s="20"/>
      <c r="N1570" s="20"/>
      <c r="O1570" s="20"/>
      <c r="P1570" s="20"/>
    </row>
    <row r="1571" spans="1:16" x14ac:dyDescent="0.2">
      <c r="A1571" s="20"/>
      <c r="B1571" s="22"/>
      <c r="C1571" s="20"/>
      <c r="D1571" s="20"/>
      <c r="E1571" s="20"/>
      <c r="F1571" s="20"/>
      <c r="G1571" s="20"/>
      <c r="H1571" s="20"/>
      <c r="I1571" s="20"/>
      <c r="J1571" s="20"/>
      <c r="K1571" s="20"/>
      <c r="L1571" s="20"/>
      <c r="M1571" s="20"/>
      <c r="N1571" s="20"/>
      <c r="O1571" s="20"/>
      <c r="P1571" s="20"/>
    </row>
    <row r="1572" spans="1:16" x14ac:dyDescent="0.2">
      <c r="A1572" s="20"/>
      <c r="B1572" s="22"/>
      <c r="C1572" s="20"/>
      <c r="D1572" s="20"/>
      <c r="E1572" s="20"/>
      <c r="F1572" s="20"/>
      <c r="G1572" s="20"/>
      <c r="H1572" s="20"/>
      <c r="I1572" s="20"/>
      <c r="J1572" s="20"/>
      <c r="K1572" s="20"/>
      <c r="L1572" s="20"/>
      <c r="M1572" s="20"/>
      <c r="N1572" s="20"/>
      <c r="O1572" s="20"/>
      <c r="P1572" s="20"/>
    </row>
    <row r="1573" spans="1:16" x14ac:dyDescent="0.2">
      <c r="A1573" s="20"/>
      <c r="B1573" s="22"/>
      <c r="C1573" s="20"/>
      <c r="D1573" s="20"/>
      <c r="E1573" s="20"/>
      <c r="F1573" s="20"/>
      <c r="G1573" s="20"/>
      <c r="H1573" s="20"/>
      <c r="I1573" s="20"/>
      <c r="J1573" s="20"/>
      <c r="K1573" s="20"/>
      <c r="L1573" s="20"/>
      <c r="M1573" s="20"/>
      <c r="N1573" s="20"/>
      <c r="O1573" s="20"/>
      <c r="P1573" s="20"/>
    </row>
    <row r="1574" spans="1:16" x14ac:dyDescent="0.2">
      <c r="A1574" s="20"/>
      <c r="B1574" s="22"/>
      <c r="C1574" s="20"/>
      <c r="D1574" s="20"/>
      <c r="E1574" s="20"/>
      <c r="F1574" s="20"/>
      <c r="G1574" s="20"/>
      <c r="H1574" s="20"/>
      <c r="I1574" s="20"/>
      <c r="J1574" s="20"/>
      <c r="K1574" s="20"/>
      <c r="L1574" s="20"/>
      <c r="M1574" s="20"/>
      <c r="N1574" s="20"/>
      <c r="O1574" s="20"/>
      <c r="P1574" s="20"/>
    </row>
    <row r="1575" spans="1:16" x14ac:dyDescent="0.2">
      <c r="A1575" s="20"/>
      <c r="B1575" s="22"/>
      <c r="C1575" s="20"/>
      <c r="D1575" s="20"/>
      <c r="E1575" s="20"/>
      <c r="F1575" s="20"/>
      <c r="G1575" s="20"/>
      <c r="H1575" s="20"/>
      <c r="I1575" s="20"/>
      <c r="J1575" s="20"/>
      <c r="K1575" s="20"/>
      <c r="L1575" s="20"/>
      <c r="M1575" s="20"/>
      <c r="N1575" s="20"/>
      <c r="O1575" s="20"/>
      <c r="P1575" s="20"/>
    </row>
    <row r="1576" spans="1:16" x14ac:dyDescent="0.2">
      <c r="A1576" s="20"/>
      <c r="B1576" s="22"/>
      <c r="C1576" s="20"/>
      <c r="D1576" s="20"/>
      <c r="E1576" s="20"/>
      <c r="F1576" s="20"/>
      <c r="G1576" s="20"/>
      <c r="H1576" s="20"/>
      <c r="I1576" s="20"/>
      <c r="J1576" s="20"/>
      <c r="K1576" s="20"/>
      <c r="L1576" s="20"/>
      <c r="M1576" s="20"/>
      <c r="N1576" s="20"/>
      <c r="O1576" s="20"/>
      <c r="P1576" s="20"/>
    </row>
    <row r="1577" spans="1:16" x14ac:dyDescent="0.2">
      <c r="A1577" s="20"/>
      <c r="B1577" s="22"/>
      <c r="C1577" s="20"/>
      <c r="D1577" s="20"/>
      <c r="E1577" s="20"/>
      <c r="F1577" s="20"/>
      <c r="G1577" s="20"/>
      <c r="H1577" s="20"/>
      <c r="I1577" s="20"/>
      <c r="J1577" s="20"/>
      <c r="K1577" s="20"/>
      <c r="L1577" s="20"/>
      <c r="M1577" s="20"/>
      <c r="N1577" s="20"/>
      <c r="O1577" s="20"/>
      <c r="P1577" s="20"/>
    </row>
    <row r="1578" spans="1:16" x14ac:dyDescent="0.2">
      <c r="A1578" s="20"/>
      <c r="B1578" s="22"/>
      <c r="C1578" s="20"/>
      <c r="D1578" s="20"/>
      <c r="E1578" s="20"/>
      <c r="F1578" s="20"/>
      <c r="G1578" s="20"/>
      <c r="H1578" s="20"/>
      <c r="I1578" s="20"/>
      <c r="J1578" s="20"/>
      <c r="K1578" s="20"/>
      <c r="L1578" s="20"/>
      <c r="M1578" s="20"/>
      <c r="N1578" s="20"/>
      <c r="O1578" s="20"/>
      <c r="P1578" s="20"/>
    </row>
    <row r="1579" spans="1:16" x14ac:dyDescent="0.2">
      <c r="A1579" s="20"/>
      <c r="B1579" s="22"/>
      <c r="C1579" s="20"/>
      <c r="D1579" s="20"/>
      <c r="E1579" s="20"/>
      <c r="F1579" s="20"/>
      <c r="G1579" s="20"/>
      <c r="H1579" s="20"/>
      <c r="I1579" s="20"/>
      <c r="J1579" s="20"/>
      <c r="K1579" s="20"/>
      <c r="L1579" s="20"/>
      <c r="M1579" s="20"/>
      <c r="N1579" s="20"/>
      <c r="O1579" s="20"/>
      <c r="P1579" s="20"/>
    </row>
    <row r="1580" spans="1:16" x14ac:dyDescent="0.2">
      <c r="A1580" s="20"/>
      <c r="B1580" s="22"/>
      <c r="C1580" s="20"/>
      <c r="D1580" s="20"/>
      <c r="E1580" s="20"/>
      <c r="F1580" s="20"/>
      <c r="G1580" s="20"/>
      <c r="H1580" s="20"/>
      <c r="I1580" s="20"/>
      <c r="J1580" s="20"/>
      <c r="K1580" s="20"/>
      <c r="L1580" s="20"/>
      <c r="M1580" s="20"/>
      <c r="N1580" s="20"/>
      <c r="O1580" s="20"/>
      <c r="P1580" s="20"/>
    </row>
    <row r="1581" spans="1:16" x14ac:dyDescent="0.2">
      <c r="A1581" s="20"/>
      <c r="B1581" s="22"/>
      <c r="C1581" s="20"/>
      <c r="D1581" s="20"/>
      <c r="E1581" s="20"/>
      <c r="F1581" s="20"/>
      <c r="G1581" s="20"/>
      <c r="H1581" s="20"/>
      <c r="I1581" s="20"/>
      <c r="J1581" s="20"/>
      <c r="K1581" s="20"/>
      <c r="L1581" s="20"/>
      <c r="M1581" s="20"/>
      <c r="N1581" s="20"/>
      <c r="O1581" s="20"/>
      <c r="P1581" s="20"/>
    </row>
    <row r="1582" spans="1:16" x14ac:dyDescent="0.2">
      <c r="A1582" s="20"/>
      <c r="B1582" s="22"/>
      <c r="C1582" s="20"/>
      <c r="D1582" s="20"/>
      <c r="E1582" s="20"/>
      <c r="F1582" s="20"/>
      <c r="G1582" s="20"/>
      <c r="H1582" s="20"/>
      <c r="I1582" s="20"/>
      <c r="J1582" s="20"/>
      <c r="K1582" s="20"/>
      <c r="L1582" s="20"/>
      <c r="M1582" s="20"/>
      <c r="N1582" s="20"/>
      <c r="O1582" s="20"/>
      <c r="P1582" s="20"/>
    </row>
    <row r="1583" spans="1:16" x14ac:dyDescent="0.2">
      <c r="A1583" s="20"/>
      <c r="B1583" s="22"/>
      <c r="C1583" s="20"/>
      <c r="D1583" s="20"/>
      <c r="E1583" s="20"/>
      <c r="F1583" s="20"/>
      <c r="G1583" s="20"/>
      <c r="H1583" s="20"/>
      <c r="I1583" s="20"/>
      <c r="J1583" s="20"/>
      <c r="K1583" s="20"/>
      <c r="L1583" s="20"/>
      <c r="M1583" s="20"/>
      <c r="N1583" s="20"/>
      <c r="O1583" s="20"/>
      <c r="P1583" s="20"/>
    </row>
    <row r="1584" spans="1:16" x14ac:dyDescent="0.2">
      <c r="A1584" s="20"/>
      <c r="B1584" s="22"/>
      <c r="C1584" s="20"/>
      <c r="D1584" s="20"/>
      <c r="E1584" s="20"/>
      <c r="F1584" s="20"/>
      <c r="G1584" s="20"/>
      <c r="H1584" s="20"/>
      <c r="I1584" s="20"/>
      <c r="J1584" s="20"/>
      <c r="K1584" s="20"/>
      <c r="L1584" s="20"/>
      <c r="M1584" s="20"/>
      <c r="N1584" s="20"/>
      <c r="O1584" s="20"/>
      <c r="P1584" s="20"/>
    </row>
    <row r="1585" spans="1:16" x14ac:dyDescent="0.2">
      <c r="A1585" s="20"/>
      <c r="B1585" s="22"/>
      <c r="C1585" s="20"/>
      <c r="D1585" s="20"/>
      <c r="E1585" s="20"/>
      <c r="F1585" s="20"/>
      <c r="G1585" s="20"/>
      <c r="H1585" s="20"/>
      <c r="I1585" s="20"/>
      <c r="J1585" s="20"/>
      <c r="K1585" s="20"/>
      <c r="L1585" s="20"/>
      <c r="M1585" s="20"/>
      <c r="N1585" s="20"/>
      <c r="O1585" s="20"/>
      <c r="P1585" s="20"/>
    </row>
    <row r="1586" spans="1:16" x14ac:dyDescent="0.2">
      <c r="A1586" s="20"/>
      <c r="B1586" s="22"/>
      <c r="C1586" s="20"/>
      <c r="D1586" s="20"/>
      <c r="E1586" s="20"/>
      <c r="F1586" s="20"/>
      <c r="G1586" s="20"/>
      <c r="H1586" s="20"/>
      <c r="I1586" s="20"/>
      <c r="J1586" s="20"/>
      <c r="K1586" s="20"/>
      <c r="L1586" s="20"/>
      <c r="M1586" s="20"/>
      <c r="N1586" s="20"/>
      <c r="O1586" s="20"/>
      <c r="P1586" s="20"/>
    </row>
    <row r="1587" spans="1:16" x14ac:dyDescent="0.2">
      <c r="A1587" s="20"/>
      <c r="B1587" s="22"/>
      <c r="C1587" s="20"/>
      <c r="D1587" s="20"/>
      <c r="E1587" s="20"/>
      <c r="F1587" s="20"/>
      <c r="G1587" s="20"/>
      <c r="H1587" s="20"/>
      <c r="I1587" s="20"/>
      <c r="J1587" s="20"/>
      <c r="K1587" s="20"/>
      <c r="L1587" s="20"/>
      <c r="M1587" s="20"/>
      <c r="N1587" s="20"/>
      <c r="O1587" s="20"/>
      <c r="P1587" s="20"/>
    </row>
    <row r="1588" spans="1:16" x14ac:dyDescent="0.2">
      <c r="A1588" s="20"/>
      <c r="B1588" s="22"/>
      <c r="C1588" s="20"/>
      <c r="D1588" s="20"/>
      <c r="E1588" s="20"/>
      <c r="F1588" s="20"/>
      <c r="G1588" s="20"/>
      <c r="H1588" s="20"/>
      <c r="I1588" s="20"/>
      <c r="J1588" s="20"/>
      <c r="K1588" s="20"/>
      <c r="L1588" s="20"/>
      <c r="M1588" s="20"/>
      <c r="N1588" s="20"/>
      <c r="O1588" s="20"/>
      <c r="P1588" s="20"/>
    </row>
    <row r="1589" spans="1:16" x14ac:dyDescent="0.2">
      <c r="A1589" s="20"/>
      <c r="B1589" s="22"/>
      <c r="C1589" s="20"/>
      <c r="D1589" s="20"/>
      <c r="E1589" s="20"/>
      <c r="F1589" s="20"/>
      <c r="G1589" s="20"/>
      <c r="H1589" s="20"/>
      <c r="I1589" s="20"/>
      <c r="J1589" s="20"/>
      <c r="K1589" s="20"/>
      <c r="L1589" s="20"/>
      <c r="M1589" s="20"/>
      <c r="N1589" s="20"/>
      <c r="O1589" s="20"/>
      <c r="P1589" s="20"/>
    </row>
    <row r="1590" spans="1:16" x14ac:dyDescent="0.2">
      <c r="A1590" s="20"/>
      <c r="B1590" s="22"/>
      <c r="C1590" s="20"/>
      <c r="D1590" s="20"/>
      <c r="E1590" s="20"/>
      <c r="F1590" s="20"/>
      <c r="G1590" s="20"/>
      <c r="H1590" s="20"/>
      <c r="I1590" s="20"/>
      <c r="J1590" s="20"/>
      <c r="K1590" s="20"/>
      <c r="L1590" s="20"/>
      <c r="M1590" s="20"/>
      <c r="N1590" s="20"/>
      <c r="O1590" s="20"/>
      <c r="P1590" s="20"/>
    </row>
    <row r="1591" spans="1:16" x14ac:dyDescent="0.2">
      <c r="A1591" s="20"/>
      <c r="B1591" s="22"/>
      <c r="C1591" s="20"/>
      <c r="D1591" s="20"/>
      <c r="E1591" s="20"/>
      <c r="F1591" s="20"/>
      <c r="G1591" s="20"/>
      <c r="H1591" s="20"/>
      <c r="I1591" s="20"/>
      <c r="J1591" s="20"/>
      <c r="K1591" s="20"/>
      <c r="L1591" s="20"/>
      <c r="M1591" s="20"/>
      <c r="N1591" s="20"/>
      <c r="O1591" s="20"/>
      <c r="P1591" s="20"/>
    </row>
    <row r="1592" spans="1:16" x14ac:dyDescent="0.2">
      <c r="A1592" s="20"/>
      <c r="B1592" s="22"/>
      <c r="C1592" s="20"/>
      <c r="D1592" s="20"/>
      <c r="E1592" s="20"/>
      <c r="F1592" s="20"/>
      <c r="G1592" s="20"/>
      <c r="H1592" s="20"/>
      <c r="I1592" s="20"/>
      <c r="J1592" s="20"/>
      <c r="K1592" s="20"/>
      <c r="L1592" s="20"/>
      <c r="M1592" s="20"/>
      <c r="N1592" s="20"/>
      <c r="O1592" s="20"/>
      <c r="P1592" s="20"/>
    </row>
    <row r="1593" spans="1:16" x14ac:dyDescent="0.2">
      <c r="A1593" s="20"/>
      <c r="B1593" s="22"/>
      <c r="C1593" s="20"/>
      <c r="D1593" s="20"/>
      <c r="E1593" s="20"/>
      <c r="F1593" s="20"/>
      <c r="G1593" s="20"/>
      <c r="H1593" s="20"/>
      <c r="I1593" s="20"/>
      <c r="J1593" s="20"/>
      <c r="K1593" s="20"/>
      <c r="L1593" s="20"/>
      <c r="M1593" s="20"/>
      <c r="N1593" s="20"/>
      <c r="O1593" s="20"/>
      <c r="P1593" s="20"/>
    </row>
    <row r="1594" spans="1:16" x14ac:dyDescent="0.2">
      <c r="A1594" s="20"/>
      <c r="B1594" s="22"/>
      <c r="C1594" s="20"/>
      <c r="D1594" s="20"/>
      <c r="E1594" s="20"/>
      <c r="F1594" s="20"/>
      <c r="G1594" s="20"/>
      <c r="H1594" s="20"/>
      <c r="I1594" s="20"/>
      <c r="J1594" s="20"/>
      <c r="K1594" s="20"/>
      <c r="L1594" s="20"/>
      <c r="M1594" s="20"/>
      <c r="N1594" s="20"/>
      <c r="O1594" s="20"/>
      <c r="P1594" s="20"/>
    </row>
    <row r="1595" spans="1:16" x14ac:dyDescent="0.2">
      <c r="A1595" s="20"/>
      <c r="B1595" s="22"/>
      <c r="C1595" s="20"/>
      <c r="D1595" s="20"/>
      <c r="E1595" s="20"/>
      <c r="F1595" s="20"/>
      <c r="G1595" s="20"/>
      <c r="H1595" s="20"/>
      <c r="I1595" s="20"/>
      <c r="J1595" s="20"/>
      <c r="K1595" s="20"/>
      <c r="L1595" s="20"/>
      <c r="M1595" s="20"/>
      <c r="N1595" s="20"/>
      <c r="O1595" s="20"/>
      <c r="P1595" s="20"/>
    </row>
    <row r="1596" spans="1:16" x14ac:dyDescent="0.2">
      <c r="A1596" s="20"/>
      <c r="B1596" s="22"/>
      <c r="C1596" s="20"/>
      <c r="D1596" s="20"/>
      <c r="E1596" s="20"/>
      <c r="F1596" s="20"/>
      <c r="G1596" s="20"/>
      <c r="H1596" s="20"/>
      <c r="I1596" s="20"/>
      <c r="J1596" s="20"/>
      <c r="K1596" s="20"/>
      <c r="L1596" s="20"/>
      <c r="M1596" s="20"/>
      <c r="N1596" s="20"/>
      <c r="O1596" s="20"/>
      <c r="P1596" s="20"/>
    </row>
    <row r="1597" spans="1:16" x14ac:dyDescent="0.2">
      <c r="A1597" s="20"/>
      <c r="B1597" s="22"/>
      <c r="C1597" s="20"/>
      <c r="D1597" s="20"/>
      <c r="E1597" s="20"/>
      <c r="F1597" s="20"/>
      <c r="G1597" s="20"/>
      <c r="H1597" s="20"/>
      <c r="I1597" s="20"/>
      <c r="J1597" s="20"/>
      <c r="K1597" s="20"/>
      <c r="L1597" s="20"/>
      <c r="M1597" s="20"/>
      <c r="N1597" s="20"/>
      <c r="O1597" s="20"/>
      <c r="P1597" s="20"/>
    </row>
    <row r="1598" spans="1:16" x14ac:dyDescent="0.2">
      <c r="A1598" s="20"/>
      <c r="B1598" s="22"/>
      <c r="C1598" s="20"/>
      <c r="D1598" s="20"/>
      <c r="E1598" s="20"/>
      <c r="F1598" s="20"/>
      <c r="G1598" s="20"/>
      <c r="H1598" s="20"/>
      <c r="I1598" s="20"/>
      <c r="J1598" s="20"/>
      <c r="K1598" s="20"/>
      <c r="L1598" s="20"/>
      <c r="M1598" s="20"/>
      <c r="N1598" s="20"/>
      <c r="O1598" s="20"/>
      <c r="P1598" s="20"/>
    </row>
    <row r="1599" spans="1:16" x14ac:dyDescent="0.2">
      <c r="A1599" s="20"/>
      <c r="B1599" s="22"/>
      <c r="C1599" s="20"/>
      <c r="D1599" s="20"/>
      <c r="E1599" s="20"/>
      <c r="F1599" s="20"/>
      <c r="G1599" s="20"/>
      <c r="H1599" s="20"/>
      <c r="I1599" s="20"/>
      <c r="J1599" s="20"/>
      <c r="K1599" s="20"/>
      <c r="L1599" s="20"/>
      <c r="M1599" s="20"/>
      <c r="N1599" s="20"/>
      <c r="O1599" s="20"/>
      <c r="P1599" s="20"/>
    </row>
    <row r="1600" spans="1:16" x14ac:dyDescent="0.2">
      <c r="A1600" s="20"/>
      <c r="B1600" s="22"/>
      <c r="C1600" s="20"/>
      <c r="D1600" s="20"/>
      <c r="E1600" s="20"/>
      <c r="F1600" s="20"/>
      <c r="G1600" s="20"/>
      <c r="H1600" s="20"/>
      <c r="I1600" s="20"/>
      <c r="J1600" s="20"/>
      <c r="K1600" s="20"/>
      <c r="L1600" s="20"/>
      <c r="M1600" s="20"/>
      <c r="N1600" s="20"/>
      <c r="O1600" s="20"/>
      <c r="P1600" s="20"/>
    </row>
    <row r="1601" spans="1:16" x14ac:dyDescent="0.2">
      <c r="A1601" s="20"/>
      <c r="B1601" s="22"/>
      <c r="C1601" s="20"/>
      <c r="D1601" s="20"/>
      <c r="E1601" s="20"/>
      <c r="F1601" s="20"/>
      <c r="G1601" s="20"/>
      <c r="H1601" s="20"/>
      <c r="I1601" s="20"/>
      <c r="J1601" s="20"/>
      <c r="K1601" s="20"/>
      <c r="L1601" s="20"/>
      <c r="M1601" s="20"/>
      <c r="N1601" s="20"/>
      <c r="O1601" s="20"/>
      <c r="P1601" s="20"/>
    </row>
    <row r="1602" spans="1:16" x14ac:dyDescent="0.2">
      <c r="A1602" s="20"/>
      <c r="B1602" s="22"/>
      <c r="C1602" s="20"/>
      <c r="D1602" s="20"/>
      <c r="E1602" s="20"/>
      <c r="F1602" s="20"/>
      <c r="G1602" s="20"/>
      <c r="H1602" s="20"/>
      <c r="I1602" s="20"/>
      <c r="J1602" s="20"/>
      <c r="K1602" s="20"/>
      <c r="L1602" s="20"/>
      <c r="M1602" s="20"/>
      <c r="N1602" s="20"/>
      <c r="O1602" s="20"/>
      <c r="P1602" s="20"/>
    </row>
    <row r="1603" spans="1:16" x14ac:dyDescent="0.2">
      <c r="A1603" s="20"/>
      <c r="B1603" s="22"/>
      <c r="C1603" s="20"/>
      <c r="D1603" s="20"/>
      <c r="E1603" s="20"/>
      <c r="F1603" s="20"/>
      <c r="G1603" s="20"/>
      <c r="H1603" s="20"/>
      <c r="I1603" s="20"/>
      <c r="J1603" s="20"/>
      <c r="K1603" s="20"/>
      <c r="L1603" s="20"/>
      <c r="M1603" s="20"/>
      <c r="N1603" s="20"/>
      <c r="O1603" s="20"/>
      <c r="P1603" s="20"/>
    </row>
    <row r="1604" spans="1:16" x14ac:dyDescent="0.2">
      <c r="A1604" s="20"/>
      <c r="B1604" s="22"/>
      <c r="C1604" s="20"/>
      <c r="D1604" s="20"/>
      <c r="E1604" s="20"/>
      <c r="F1604" s="20"/>
      <c r="G1604" s="20"/>
      <c r="H1604" s="20"/>
      <c r="I1604" s="20"/>
      <c r="J1604" s="20"/>
      <c r="K1604" s="20"/>
      <c r="L1604" s="20"/>
      <c r="M1604" s="20"/>
      <c r="N1604" s="20"/>
      <c r="O1604" s="20"/>
      <c r="P1604" s="20"/>
    </row>
    <row r="1605" spans="1:16" x14ac:dyDescent="0.2">
      <c r="A1605" s="20"/>
      <c r="B1605" s="22"/>
      <c r="C1605" s="20"/>
      <c r="D1605" s="20"/>
      <c r="E1605" s="20"/>
      <c r="F1605" s="20"/>
      <c r="G1605" s="20"/>
      <c r="H1605" s="20"/>
      <c r="I1605" s="20"/>
      <c r="J1605" s="20"/>
      <c r="K1605" s="20"/>
      <c r="L1605" s="20"/>
      <c r="M1605" s="20"/>
      <c r="N1605" s="20"/>
      <c r="O1605" s="20"/>
      <c r="P1605" s="20"/>
    </row>
    <row r="1606" spans="1:16" x14ac:dyDescent="0.2">
      <c r="A1606" s="20"/>
      <c r="B1606" s="22"/>
      <c r="C1606" s="20"/>
      <c r="D1606" s="20"/>
      <c r="E1606" s="20"/>
      <c r="F1606" s="20"/>
      <c r="G1606" s="20"/>
      <c r="H1606" s="20"/>
      <c r="I1606" s="20"/>
      <c r="J1606" s="20"/>
      <c r="K1606" s="20"/>
      <c r="L1606" s="20"/>
      <c r="M1606" s="20"/>
      <c r="N1606" s="20"/>
      <c r="O1606" s="20"/>
      <c r="P1606" s="20"/>
    </row>
    <row r="1607" spans="1:16" x14ac:dyDescent="0.2">
      <c r="A1607" s="20"/>
      <c r="B1607" s="22"/>
      <c r="C1607" s="20"/>
      <c r="D1607" s="20"/>
      <c r="E1607" s="20"/>
      <c r="F1607" s="20"/>
      <c r="G1607" s="20"/>
      <c r="H1607" s="20"/>
      <c r="I1607" s="20"/>
      <c r="J1607" s="20"/>
      <c r="K1607" s="20"/>
      <c r="L1607" s="20"/>
      <c r="M1607" s="20"/>
      <c r="N1607" s="20"/>
      <c r="O1607" s="20"/>
      <c r="P1607" s="20"/>
    </row>
    <row r="1608" spans="1:16" x14ac:dyDescent="0.2">
      <c r="A1608" s="20"/>
      <c r="B1608" s="22"/>
      <c r="C1608" s="20"/>
      <c r="D1608" s="20"/>
      <c r="E1608" s="20"/>
      <c r="F1608" s="20"/>
      <c r="G1608" s="20"/>
      <c r="H1608" s="20"/>
      <c r="I1608" s="20"/>
      <c r="J1608" s="20"/>
      <c r="K1608" s="20"/>
      <c r="L1608" s="20"/>
      <c r="M1608" s="20"/>
      <c r="N1608" s="20"/>
      <c r="O1608" s="20"/>
      <c r="P1608" s="20"/>
    </row>
    <row r="1609" spans="1:16" x14ac:dyDescent="0.2">
      <c r="A1609" s="20"/>
      <c r="B1609" s="22"/>
      <c r="C1609" s="20"/>
      <c r="D1609" s="20"/>
      <c r="E1609" s="20"/>
      <c r="F1609" s="20"/>
      <c r="G1609" s="20"/>
      <c r="H1609" s="20"/>
      <c r="I1609" s="20"/>
      <c r="J1609" s="20"/>
      <c r="K1609" s="20"/>
      <c r="L1609" s="20"/>
      <c r="M1609" s="20"/>
      <c r="N1609" s="20"/>
      <c r="O1609" s="20"/>
      <c r="P1609" s="20"/>
    </row>
    <row r="1610" spans="1:16" x14ac:dyDescent="0.2">
      <c r="A1610" s="20"/>
      <c r="B1610" s="22"/>
      <c r="C1610" s="20"/>
      <c r="D1610" s="20"/>
      <c r="E1610" s="20"/>
      <c r="F1610" s="20"/>
      <c r="G1610" s="20"/>
      <c r="H1610" s="20"/>
      <c r="I1610" s="20"/>
      <c r="J1610" s="20"/>
      <c r="K1610" s="20"/>
      <c r="L1610" s="20"/>
      <c r="M1610" s="20"/>
      <c r="N1610" s="20"/>
      <c r="O1610" s="20"/>
      <c r="P1610" s="20"/>
    </row>
    <row r="1611" spans="1:16" x14ac:dyDescent="0.2">
      <c r="A1611" s="20"/>
      <c r="B1611" s="22"/>
      <c r="C1611" s="20"/>
      <c r="D1611" s="20"/>
      <c r="E1611" s="20"/>
      <c r="F1611" s="20"/>
      <c r="G1611" s="20"/>
      <c r="H1611" s="20"/>
      <c r="I1611" s="20"/>
      <c r="J1611" s="20"/>
      <c r="K1611" s="20"/>
      <c r="L1611" s="20"/>
      <c r="M1611" s="20"/>
      <c r="N1611" s="20"/>
      <c r="O1611" s="20"/>
      <c r="P1611" s="20"/>
    </row>
    <row r="1612" spans="1:16" x14ac:dyDescent="0.2">
      <c r="A1612" s="20"/>
      <c r="B1612" s="22"/>
      <c r="C1612" s="20"/>
      <c r="D1612" s="20"/>
      <c r="E1612" s="20"/>
      <c r="F1612" s="20"/>
      <c r="G1612" s="20"/>
      <c r="H1612" s="20"/>
      <c r="I1612" s="20"/>
      <c r="J1612" s="20"/>
      <c r="K1612" s="20"/>
      <c r="L1612" s="20"/>
      <c r="M1612" s="20"/>
      <c r="N1612" s="20"/>
      <c r="O1612" s="20"/>
      <c r="P1612" s="20"/>
    </row>
    <row r="1613" spans="1:16" x14ac:dyDescent="0.2">
      <c r="A1613" s="20"/>
      <c r="B1613" s="22"/>
      <c r="C1613" s="20"/>
      <c r="D1613" s="20"/>
      <c r="E1613" s="20"/>
      <c r="F1613" s="20"/>
      <c r="G1613" s="20"/>
      <c r="H1613" s="20"/>
      <c r="I1613" s="20"/>
      <c r="J1613" s="20"/>
      <c r="K1613" s="20"/>
      <c r="L1613" s="20"/>
      <c r="M1613" s="20"/>
      <c r="N1613" s="20"/>
      <c r="O1613" s="20"/>
      <c r="P1613" s="20"/>
    </row>
    <row r="1614" spans="1:16" x14ac:dyDescent="0.2">
      <c r="A1614" s="20"/>
      <c r="B1614" s="22"/>
      <c r="C1614" s="20"/>
      <c r="D1614" s="20"/>
      <c r="E1614" s="20"/>
      <c r="F1614" s="20"/>
      <c r="G1614" s="20"/>
      <c r="H1614" s="20"/>
      <c r="I1614" s="20"/>
      <c r="J1614" s="20"/>
      <c r="K1614" s="20"/>
      <c r="L1614" s="20"/>
    </row>
    <row r="1615" spans="1:16" x14ac:dyDescent="0.2">
      <c r="A1615" s="20"/>
      <c r="B1615" s="22"/>
      <c r="C1615" s="20"/>
      <c r="D1615" s="20"/>
      <c r="E1615" s="20"/>
      <c r="F1615" s="20"/>
      <c r="G1615" s="20"/>
      <c r="H1615" s="20"/>
      <c r="I1615" s="20"/>
      <c r="J1615" s="20"/>
      <c r="K1615" s="20"/>
      <c r="L1615" s="20"/>
    </row>
    <row r="1616" spans="1:16" x14ac:dyDescent="0.2">
      <c r="A1616" s="20"/>
      <c r="B1616" s="22"/>
      <c r="C1616" s="20"/>
      <c r="D1616" s="20"/>
      <c r="E1616" s="20"/>
      <c r="F1616" s="20"/>
      <c r="G1616" s="20"/>
      <c r="H1616" s="20"/>
      <c r="I1616" s="20"/>
      <c r="J1616" s="20"/>
      <c r="K1616" s="20"/>
      <c r="L1616" s="20"/>
    </row>
    <row r="1617" spans="1:12" x14ac:dyDescent="0.2">
      <c r="A1617" s="20"/>
      <c r="B1617" s="22"/>
      <c r="C1617" s="20"/>
      <c r="D1617" s="20"/>
      <c r="E1617" s="20"/>
      <c r="F1617" s="20"/>
      <c r="G1617" s="20"/>
      <c r="H1617" s="20"/>
      <c r="I1617" s="20"/>
      <c r="J1617" s="20"/>
      <c r="K1617" s="20"/>
      <c r="L1617" s="20"/>
    </row>
  </sheetData>
  <sheetProtection algorithmName="SHA-512" hashValue="X4aGNv7NVzGnFJ9Xr4mSq1GF7rCoFc56E7ydfAmliIDrC6r8L/xJp3v9NVIBR4nbi+e8PVyw+y8T4gT7xnHPxw==" saltValue="Ta27qqgmzEgevkShyKleng==" spinCount="100000" sheet="1" objects="1" scenarios="1" selectLockedCells="1"/>
  <mergeCells count="75">
    <mergeCell ref="A1:K1"/>
    <mergeCell ref="A2:K2"/>
    <mergeCell ref="A5:N5"/>
    <mergeCell ref="A6:B7"/>
    <mergeCell ref="E6:E7"/>
    <mergeCell ref="F6:N6"/>
    <mergeCell ref="A3:N4"/>
    <mergeCell ref="C6:D7"/>
    <mergeCell ref="L2:N2"/>
    <mergeCell ref="L1:N1"/>
    <mergeCell ref="A8:B8"/>
    <mergeCell ref="C8:D8"/>
    <mergeCell ref="A9:B9"/>
    <mergeCell ref="C9:D9"/>
    <mergeCell ref="A10:B10"/>
    <mergeCell ref="C10:D10"/>
    <mergeCell ref="A11:B11"/>
    <mergeCell ref="C11:D11"/>
    <mergeCell ref="A12:B12"/>
    <mergeCell ref="C12:D12"/>
    <mergeCell ref="A13:B13"/>
    <mergeCell ref="C13:D13"/>
    <mergeCell ref="A21:B21"/>
    <mergeCell ref="C21:D21"/>
    <mergeCell ref="A14:B14"/>
    <mergeCell ref="C14:D14"/>
    <mergeCell ref="A15:B15"/>
    <mergeCell ref="C15:D15"/>
    <mergeCell ref="A16:B16"/>
    <mergeCell ref="C16:D16"/>
    <mergeCell ref="A18:N18"/>
    <mergeCell ref="A19:B20"/>
    <mergeCell ref="C19:D20"/>
    <mergeCell ref="E19:E20"/>
    <mergeCell ref="F19:N19"/>
    <mergeCell ref="A22:B22"/>
    <mergeCell ref="C22:D22"/>
    <mergeCell ref="A23:B23"/>
    <mergeCell ref="C23:D23"/>
    <mergeCell ref="A24:B24"/>
    <mergeCell ref="C24:D24"/>
    <mergeCell ref="A32:B33"/>
    <mergeCell ref="C32:D33"/>
    <mergeCell ref="E32:E33"/>
    <mergeCell ref="F32:N32"/>
    <mergeCell ref="A25:B25"/>
    <mergeCell ref="C25:D25"/>
    <mergeCell ref="A26:B26"/>
    <mergeCell ref="C26:D26"/>
    <mergeCell ref="A27:B27"/>
    <mergeCell ref="C27:D27"/>
    <mergeCell ref="A28:B28"/>
    <mergeCell ref="C28:D28"/>
    <mergeCell ref="A29:B29"/>
    <mergeCell ref="C29:D29"/>
    <mergeCell ref="A31:N31"/>
    <mergeCell ref="C34:D34"/>
    <mergeCell ref="A35:B35"/>
    <mergeCell ref="C35:D35"/>
    <mergeCell ref="A36:B36"/>
    <mergeCell ref="C36:D36"/>
    <mergeCell ref="A34:B34"/>
    <mergeCell ref="A44:K44"/>
    <mergeCell ref="A37:B37"/>
    <mergeCell ref="C37:D37"/>
    <mergeCell ref="A38:B38"/>
    <mergeCell ref="C38:D38"/>
    <mergeCell ref="A39:B39"/>
    <mergeCell ref="C39:D39"/>
    <mergeCell ref="A40:B40"/>
    <mergeCell ref="C40:D40"/>
    <mergeCell ref="A41:B41"/>
    <mergeCell ref="C41:D41"/>
    <mergeCell ref="A42:B42"/>
    <mergeCell ref="C42:D42"/>
  </mergeCells>
  <dataValidations count="1">
    <dataValidation type="decimal" operator="greaterThan" allowBlank="1" showErrorMessage="1" errorTitle="CHYBA | ERROR" error="Zadejte kladné číslo | Enter a positive number" sqref="C8:N16 C21:N29 C34:N4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pageSetUpPr fitToPage="1"/>
  </sheetPr>
  <dimension ref="A1:B35"/>
  <sheetViews>
    <sheetView showGridLines="0" zoomScaleNormal="100" workbookViewId="0">
      <selection activeCell="A33" sqref="A33"/>
    </sheetView>
  </sheetViews>
  <sheetFormatPr defaultColWidth="9.140625" defaultRowHeight="12.75" x14ac:dyDescent="0.2"/>
  <cols>
    <col min="1" max="1" width="89.28515625" style="3" customWidth="1"/>
    <col min="2" max="2" width="109.85546875" style="3" customWidth="1"/>
    <col min="3" max="16384" width="9.140625" style="3"/>
  </cols>
  <sheetData>
    <row r="1" spans="1:2" ht="67.5" customHeight="1" x14ac:dyDescent="0.2">
      <c r="A1" s="304" t="str">
        <f>KONTROLY!C40</f>
        <v xml:space="preserve">YOU COMPLETED THESE SHEETS: </v>
      </c>
      <c r="B1" s="304"/>
    </row>
    <row r="2" spans="1:2" ht="54" customHeight="1" x14ac:dyDescent="0.2">
      <c r="A2" s="305" t="str">
        <f>IF(A4&amp;A5&amp;A6&amp;A7&amp;A8&amp;A9&amp;A10&amp;A11&amp;A12&amp;A13&amp;A14&amp;A15&amp;A16&amp;A17&amp;A18&amp;A19&amp;A20&amp;A21&amp;A22&amp;A23&amp;A24&amp;A25&amp;A26&amp;A27&amp;A28&amp;A29&amp;A30&amp;A31&amp;A32&amp;A33&amp;A34&amp;A35&amp;B4&amp;B5&amp;B6&amp;B7&amp;B8&amp;B9&amp;B10&amp;B11&amp;B12&amp;B13&amp;B14&amp;B15&amp;B16&amp;B17&amp;B18&amp;B19&amp;B20&amp;B21&amp;B22&amp;B23&amp;B24&amp;B25&amp;B26&amp;B27&amp;B28&amp;B29&amp;B30&amp;B31&amp;B32&amp;B33&amp;B34&amp;B35&lt;&gt;"",KONTROLY!C77,KONTROLY!C78)</f>
        <v>THESE ERRORS ARE IN THE STATEMENT:</v>
      </c>
      <c r="B2" s="305"/>
    </row>
    <row r="4" spans="1:2" ht="38.450000000000003" customHeight="1" x14ac:dyDescent="0.2">
      <c r="A4" s="50" t="str">
        <f>IF(KONTROLY!C4&lt;&gt;"",CONCATENATE(KONTROLY!H4,KONTROLY!C4),"")</f>
        <v/>
      </c>
      <c r="B4" s="50" t="str">
        <f>KONTROLY!E43</f>
        <v/>
      </c>
    </row>
    <row r="5" spans="1:2" ht="38.450000000000003" customHeight="1" x14ac:dyDescent="0.2">
      <c r="A5" s="50" t="str">
        <f>IF(KONTROLY!C5&lt;&gt;"",CONCATENATE(KONTROLY!H5,KONTROLY!C5),"")</f>
        <v/>
      </c>
      <c r="B5" s="50" t="str">
        <f>KONTROLY!E44</f>
        <v/>
      </c>
    </row>
    <row r="6" spans="1:2" ht="38.450000000000003" customHeight="1" x14ac:dyDescent="0.2">
      <c r="A6" s="50" t="str">
        <f>IF(KONTROLY!C6&lt;&gt;"",CONCATENATE(KONTROLY!H6,KONTROLY!C6),"")</f>
        <v>Error #3: Sheet Introduction -  EKOKOM ID (ID must start with one letter and it must have 9 characters)</v>
      </c>
      <c r="B6" s="50" t="str">
        <f>KONTROLY!E45</f>
        <v/>
      </c>
    </row>
    <row r="7" spans="1:2" ht="38.450000000000003" customHeight="1" x14ac:dyDescent="0.2">
      <c r="A7" s="50" t="str">
        <f>KONTROLY!C12</f>
        <v/>
      </c>
      <c r="B7" s="50" t="str">
        <f>KONTROLY!E46</f>
        <v/>
      </c>
    </row>
    <row r="8" spans="1:2" ht="38.450000000000003" customHeight="1" x14ac:dyDescent="0.2">
      <c r="A8" s="50" t="str">
        <f>KONTROLY!C13</f>
        <v/>
      </c>
      <c r="B8" s="50" t="str">
        <f>KONTROLY!E47</f>
        <v/>
      </c>
    </row>
    <row r="9" spans="1:2" ht="38.450000000000003" customHeight="1" x14ac:dyDescent="0.2">
      <c r="A9" s="50" t="str">
        <f>KONTROLY!C14</f>
        <v/>
      </c>
      <c r="B9" s="50" t="str">
        <f>KONTROLY!E48</f>
        <v/>
      </c>
    </row>
    <row r="10" spans="1:2" ht="38.450000000000003" customHeight="1" x14ac:dyDescent="0.2">
      <c r="A10" s="50" t="str">
        <f>KONTROLY!C15</f>
        <v/>
      </c>
      <c r="B10" s="50" t="str">
        <f>KONTROLY!E49</f>
        <v/>
      </c>
    </row>
    <row r="11" spans="1:2" ht="38.450000000000003" customHeight="1" x14ac:dyDescent="0.2">
      <c r="A11" s="50" t="str">
        <f>KONTROLY!C16</f>
        <v/>
      </c>
      <c r="B11" s="50" t="str">
        <f>KONTROLY!E50</f>
        <v/>
      </c>
    </row>
    <row r="12" spans="1:2" ht="38.450000000000003" customHeight="1" x14ac:dyDescent="0.2">
      <c r="A12" s="50" t="str">
        <f>KONTROLY!C17</f>
        <v/>
      </c>
      <c r="B12" s="50" t="str">
        <f>KONTROLY!E51</f>
        <v/>
      </c>
    </row>
    <row r="13" spans="1:2" ht="38.450000000000003" customHeight="1" x14ac:dyDescent="0.2">
      <c r="A13" s="50" t="str">
        <f>KONTROLY!C18</f>
        <v/>
      </c>
      <c r="B13" s="50" t="str">
        <f>KONTROLY!E52</f>
        <v/>
      </c>
    </row>
    <row r="14" spans="1:2" ht="38.450000000000003" customHeight="1" x14ac:dyDescent="0.2">
      <c r="A14" s="50" t="str">
        <f>KONTROLY!C19</f>
        <v/>
      </c>
      <c r="B14" s="50" t="str">
        <f>KONTROLY!E53</f>
        <v/>
      </c>
    </row>
    <row r="15" spans="1:2" ht="38.450000000000003" customHeight="1" x14ac:dyDescent="0.2">
      <c r="A15" s="50" t="str">
        <f>KONTROLY!C20</f>
        <v/>
      </c>
      <c r="B15" s="50" t="str">
        <f>KONTROLY!E54</f>
        <v/>
      </c>
    </row>
    <row r="16" spans="1:2" ht="38.450000000000003" customHeight="1" x14ac:dyDescent="0.2">
      <c r="A16" s="50" t="str">
        <f>KONTROLY!C21</f>
        <v/>
      </c>
      <c r="B16" s="50" t="str">
        <f>KONTROLY!E55</f>
        <v/>
      </c>
    </row>
    <row r="17" spans="1:2" ht="38.450000000000003" customHeight="1" x14ac:dyDescent="0.2">
      <c r="A17" s="50" t="str">
        <f>KONTROLY!C22</f>
        <v/>
      </c>
      <c r="B17" s="50" t="str">
        <f>KONTROLY!E56</f>
        <v/>
      </c>
    </row>
    <row r="18" spans="1:2" ht="38.450000000000003" customHeight="1" x14ac:dyDescent="0.2">
      <c r="A18" s="50" t="str">
        <f>KONTROLY!C23</f>
        <v/>
      </c>
      <c r="B18" s="50" t="str">
        <f>KONTROLY!E57</f>
        <v/>
      </c>
    </row>
    <row r="19" spans="1:2" ht="38.450000000000003" customHeight="1" x14ac:dyDescent="0.2">
      <c r="A19" s="50" t="str">
        <f>KONTROLY!C24</f>
        <v/>
      </c>
      <c r="B19" s="50" t="str">
        <f>KONTROLY!E58</f>
        <v/>
      </c>
    </row>
    <row r="20" spans="1:2" ht="38.450000000000003" customHeight="1" x14ac:dyDescent="0.2">
      <c r="A20" s="50" t="str">
        <f>KONTROLY!C25</f>
        <v/>
      </c>
      <c r="B20" s="50" t="str">
        <f>KONTROLY!E59</f>
        <v/>
      </c>
    </row>
    <row r="21" spans="1:2" ht="38.450000000000003" customHeight="1" x14ac:dyDescent="0.2">
      <c r="A21" s="50" t="str">
        <f>KONTROLY!C26</f>
        <v/>
      </c>
      <c r="B21" s="50" t="str">
        <f>KONTROLY!E60</f>
        <v/>
      </c>
    </row>
    <row r="22" spans="1:2" ht="38.450000000000003" customHeight="1" x14ac:dyDescent="0.2">
      <c r="A22" s="50" t="str">
        <f>KONTROLY!C27</f>
        <v/>
      </c>
      <c r="B22" s="50" t="str">
        <f>KONTROLY!E61</f>
        <v/>
      </c>
    </row>
    <row r="23" spans="1:2" ht="38.450000000000003" customHeight="1" x14ac:dyDescent="0.2">
      <c r="A23" s="50" t="str">
        <f>KONTROLY!C28</f>
        <v/>
      </c>
      <c r="B23" s="50" t="str">
        <f>KONTROLY!E62</f>
        <v/>
      </c>
    </row>
    <row r="24" spans="1:2" ht="38.450000000000003" customHeight="1" x14ac:dyDescent="0.2">
      <c r="A24" s="50" t="str">
        <f>KONTROLY!C29</f>
        <v/>
      </c>
      <c r="B24" s="50" t="str">
        <f>KONTROLY!E63</f>
        <v/>
      </c>
    </row>
    <row r="25" spans="1:2" ht="38.450000000000003" customHeight="1" x14ac:dyDescent="0.2">
      <c r="A25" s="50" t="str">
        <f>KONTROLY!C30</f>
        <v/>
      </c>
      <c r="B25" s="50" t="str">
        <f>KONTROLY!E64</f>
        <v/>
      </c>
    </row>
    <row r="26" spans="1:2" ht="38.450000000000003" customHeight="1" x14ac:dyDescent="0.2">
      <c r="A26" s="50" t="str">
        <f>KONTROLY!C31</f>
        <v/>
      </c>
      <c r="B26" s="50" t="str">
        <f>KONTROLY!E65</f>
        <v/>
      </c>
    </row>
    <row r="27" spans="1:2" ht="38.450000000000003" customHeight="1" x14ac:dyDescent="0.2">
      <c r="A27" s="50" t="str">
        <f>KONTROLY!C32</f>
        <v/>
      </c>
      <c r="B27" s="50" t="str">
        <f>KONTROLY!E66</f>
        <v/>
      </c>
    </row>
    <row r="28" spans="1:2" ht="38.450000000000003" customHeight="1" x14ac:dyDescent="0.2">
      <c r="A28" s="50" t="str">
        <f>KONTROLY!C33</f>
        <v/>
      </c>
      <c r="B28" s="50" t="str">
        <f>KONTROLY!E67</f>
        <v/>
      </c>
    </row>
    <row r="29" spans="1:2" ht="38.450000000000003" customHeight="1" x14ac:dyDescent="0.2">
      <c r="A29" s="50" t="str">
        <f>KONTROLY!C34</f>
        <v/>
      </c>
      <c r="B29" s="50" t="str">
        <f>KONTROLY!E68</f>
        <v/>
      </c>
    </row>
    <row r="30" spans="1:2" ht="38.450000000000003" customHeight="1" x14ac:dyDescent="0.2">
      <c r="A30" s="50" t="str">
        <f>KONTROLY!C35</f>
        <v/>
      </c>
      <c r="B30" s="50" t="str">
        <f>KONTROLY!E69</f>
        <v/>
      </c>
    </row>
    <row r="31" spans="1:2" ht="38.450000000000003" customHeight="1" x14ac:dyDescent="0.2">
      <c r="A31" s="50" t="str">
        <f>KONTROLY!C36</f>
        <v/>
      </c>
      <c r="B31" s="50" t="str">
        <f>KONTROLY!E70</f>
        <v/>
      </c>
    </row>
    <row r="32" spans="1:2" ht="38.450000000000003" customHeight="1" x14ac:dyDescent="0.2">
      <c r="A32" s="50" t="str">
        <f>KONTROLY!F81</f>
        <v/>
      </c>
      <c r="B32" s="50" t="str">
        <f>KONTROLY!E71</f>
        <v/>
      </c>
    </row>
    <row r="33" spans="1:2" ht="38.450000000000003" customHeight="1" x14ac:dyDescent="0.2">
      <c r="A33" s="50" t="str">
        <f>KONTROLY!F83</f>
        <v/>
      </c>
      <c r="B33" s="50" t="str">
        <f>KONTROLY!E72</f>
        <v/>
      </c>
    </row>
    <row r="34" spans="1:2" ht="38.450000000000003" customHeight="1" x14ac:dyDescent="0.2">
      <c r="A34" s="50" t="str">
        <f>KONTROLY!F87</f>
        <v/>
      </c>
      <c r="B34" s="50" t="str">
        <f>KONTROLY!E73</f>
        <v/>
      </c>
    </row>
    <row r="35" spans="1:2" ht="38.450000000000003" customHeight="1" x14ac:dyDescent="0.2">
      <c r="A35" s="50" t="str">
        <f>KONTROLY!F92</f>
        <v/>
      </c>
      <c r="B35" s="50" t="str">
        <f>KONTROLY!E74</f>
        <v/>
      </c>
    </row>
  </sheetData>
  <sheetProtection algorithmName="SHA-512" hashValue="ruRuTlwrMXGgCbRnW9jrC9gGMcWa9bxVA7tH6pdWQEqMSSnMrEeDAbei+XBASlIOPB7cAiV2sz/ojnqLbBoEKA==" saltValue="ota4W/6GKrWKo/ejZNIBCQ==" spinCount="100000" sheet="1" objects="1" scenarios="1" selectLockedCells="1"/>
  <mergeCells count="2">
    <mergeCell ref="A1:B1"/>
    <mergeCell ref="A2:B2"/>
  </mergeCells>
  <conditionalFormatting sqref="A8:A13">
    <cfRule type="cellIs" dxfId="11" priority="10" operator="greaterThan">
      <formula>"&lt;&gt;"""""</formula>
    </cfRule>
    <cfRule type="colorScale" priority="11">
      <colorScale>
        <cfvo type="min"/>
        <cfvo type="percentile" val="50"/>
        <cfvo type="max"/>
        <color rgb="FF63BE7B"/>
        <color rgb="FFFCFCFF"/>
        <color rgb="FFF8696B"/>
      </colorScale>
    </cfRule>
  </conditionalFormatting>
  <conditionalFormatting sqref="A4:B4 A5:A31">
    <cfRule type="cellIs" dxfId="10" priority="12" operator="greaterThan">
      <formula>"&lt;&gt;"""""</formula>
    </cfRule>
  </conditionalFormatting>
  <conditionalFormatting sqref="B5:B35">
    <cfRule type="cellIs" dxfId="9" priority="9" operator="greaterThan">
      <formula>"&lt;&gt;"""""</formula>
    </cfRule>
  </conditionalFormatting>
  <conditionalFormatting sqref="A32">
    <cfRule type="cellIs" dxfId="8" priority="4" operator="greaterThan">
      <formula>"&lt;&gt;"""""</formula>
    </cfRule>
  </conditionalFormatting>
  <conditionalFormatting sqref="A33">
    <cfRule type="cellIs" dxfId="7" priority="3" operator="greaterThan">
      <formula>"&lt;&gt;"""""</formula>
    </cfRule>
  </conditionalFormatting>
  <conditionalFormatting sqref="A34">
    <cfRule type="cellIs" dxfId="6" priority="2" operator="greaterThan">
      <formula>"&lt;&gt;"""""</formula>
    </cfRule>
  </conditionalFormatting>
  <conditionalFormatting sqref="A35">
    <cfRule type="cellIs" dxfId="5" priority="1" operator="greaterThan">
      <formula>"&lt;&gt;"""""</formula>
    </cfRule>
  </conditionalFormatting>
  <pageMargins left="0.70866141732283472" right="0.70866141732283472" top="0.78740157480314965" bottom="0.78740157480314965" header="0.31496062992125984" footer="0.31496062992125984"/>
  <pageSetup paperSize="9" scale="44" orientation="portrait" r:id="rId1"/>
  <headerFooter>
    <oddFooter>&amp;LEKO-KOM a.s.&amp;CVýkaz KLIENT</oddFooter>
  </headerFooter>
  <extLst>
    <ext xmlns:x14="http://schemas.microsoft.com/office/spreadsheetml/2009/9/main" uri="{78C0D931-6437-407d-A8EE-F0AAD7539E65}">
      <x14:conditionalFormattings>
        <x14:conditionalFormatting xmlns:xm="http://schemas.microsoft.com/office/excel/2006/main">
          <x14:cfRule type="cellIs" priority="7" operator="equal" id="{F046382F-52B0-4753-A562-D775CFD06621}">
            <xm:f>'\TZastera\Documents\Ekokom\SUBJEKTY\KLIENTI\Kli_VYKAZY\VERZE_2.63\CZ_2.63.01\[ctvrtletni_vykaz_Klient_2.63-05CZ_WORK.xlsx]KONTROLY'!#REF!</xm:f>
            <x14:dxf>
              <font>
                <color theme="9" tint="-0.499984740745262"/>
              </font>
              <fill>
                <patternFill>
                  <bgColor theme="9" tint="0.39994506668294322"/>
                </patternFill>
              </fill>
            </x14:dxf>
          </x14:cfRule>
          <x14:cfRule type="cellIs" priority="8" operator="equal" id="{3AD546E0-2F12-443A-8C51-C466FFDF1449}">
            <xm:f>KONTROLY!$C$77</xm:f>
            <x14:dxf>
              <font>
                <color auto="1"/>
              </font>
              <fill>
                <patternFill>
                  <bgColor rgb="FFC00000"/>
                </patternFill>
              </fill>
            </x14:dxf>
          </x14:cfRule>
          <xm:sqref>A2:B2</xm:sqref>
        </x14:conditionalFormatting>
        <x14:conditionalFormatting xmlns:xm="http://schemas.microsoft.com/office/excel/2006/main">
          <x14:cfRule type="cellIs" priority="5" operator="equal" id="{32636681-E5DE-4147-8E07-3DBC70B4FC82}">
            <xm:f>'\TZastera\Documents\Ekokom\SUBJEKTY\KLIENTI\Kli_VYKAZY\VERZE_2.63\CZ_2.63.01\[ctvrtletni_vykaz_Klient_2.63-05CZ_WORK.xlsx]KONTROLY'!#REF!</xm:f>
            <x14:dxf>
              <font>
                <color theme="9" tint="-0.499984740745262"/>
              </font>
              <fill>
                <patternFill>
                  <bgColor theme="9" tint="0.39994506668294322"/>
                </patternFill>
              </fill>
            </x14:dxf>
          </x14:cfRule>
          <x14:cfRule type="cellIs" priority="6" operator="equal" id="{5193EE43-11A4-40CD-ADA0-2F5ECA682712}">
            <xm:f>'\TZastera\Documents\Ekokom\SUBJEKTY\KLIENTI\Kli_VYKAZY\VERZE_2.63\CZ_2.63.01\[ctvrtletni_vykaz_Klient_2.63-05CZ_WORK.xlsx]KONTROLY'!#REF!</xm:f>
            <x14:dxf>
              <font>
                <color auto="1"/>
              </font>
              <fill>
                <patternFill>
                  <bgColor rgb="FFC00000"/>
                </patternFill>
              </fill>
            </x14:dxf>
          </x14:cfRule>
          <xm:sqref>A1:B1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pageSetUpPr fitToPage="1"/>
  </sheetPr>
  <dimension ref="A1:L25"/>
  <sheetViews>
    <sheetView showGridLines="0" tabSelected="1" zoomScaleNormal="100" workbookViewId="0">
      <selection activeCell="D6" sqref="D6:H6"/>
    </sheetView>
  </sheetViews>
  <sheetFormatPr defaultRowHeight="12.75" x14ac:dyDescent="0.2"/>
  <cols>
    <col min="1" max="1" width="7.7109375" style="3" customWidth="1"/>
    <col min="2" max="2" width="14.28515625" style="3" customWidth="1"/>
    <col min="3" max="3" width="20.7109375" style="3" customWidth="1"/>
    <col min="4" max="4" width="6.42578125" style="3" customWidth="1"/>
    <col min="5" max="5" width="7.85546875" style="3" customWidth="1"/>
    <col min="6" max="6" width="18.5703125" style="3" customWidth="1"/>
    <col min="7" max="7" width="6.7109375" style="3" customWidth="1"/>
    <col min="8" max="256" width="9.140625" style="3"/>
    <col min="257" max="257" width="4.28515625" style="3" customWidth="1"/>
    <col min="258" max="258" width="10.28515625" style="3" customWidth="1"/>
    <col min="259" max="259" width="20.7109375" style="3" customWidth="1"/>
    <col min="260" max="260" width="6.42578125" style="3" customWidth="1"/>
    <col min="261" max="261" width="7.85546875" style="3" customWidth="1"/>
    <col min="262" max="262" width="18.5703125" style="3" customWidth="1"/>
    <col min="263" max="263" width="6.7109375" style="3" customWidth="1"/>
    <col min="264" max="512" width="9.140625" style="3"/>
    <col min="513" max="513" width="4.28515625" style="3" customWidth="1"/>
    <col min="514" max="514" width="10.28515625" style="3" customWidth="1"/>
    <col min="515" max="515" width="20.7109375" style="3" customWidth="1"/>
    <col min="516" max="516" width="6.42578125" style="3" customWidth="1"/>
    <col min="517" max="517" width="7.85546875" style="3" customWidth="1"/>
    <col min="518" max="518" width="18.5703125" style="3" customWidth="1"/>
    <col min="519" max="519" width="6.7109375" style="3" customWidth="1"/>
    <col min="520" max="768" width="9.140625" style="3"/>
    <col min="769" max="769" width="4.28515625" style="3" customWidth="1"/>
    <col min="770" max="770" width="10.28515625" style="3" customWidth="1"/>
    <col min="771" max="771" width="20.7109375" style="3" customWidth="1"/>
    <col min="772" max="772" width="6.42578125" style="3" customWidth="1"/>
    <col min="773" max="773" width="7.85546875" style="3" customWidth="1"/>
    <col min="774" max="774" width="18.5703125" style="3" customWidth="1"/>
    <col min="775" max="775" width="6.7109375" style="3" customWidth="1"/>
    <col min="776" max="1024" width="9.140625" style="3"/>
    <col min="1025" max="1025" width="4.28515625" style="3" customWidth="1"/>
    <col min="1026" max="1026" width="10.28515625" style="3" customWidth="1"/>
    <col min="1027" max="1027" width="20.7109375" style="3" customWidth="1"/>
    <col min="1028" max="1028" width="6.42578125" style="3" customWidth="1"/>
    <col min="1029" max="1029" width="7.85546875" style="3" customWidth="1"/>
    <col min="1030" max="1030" width="18.5703125" style="3" customWidth="1"/>
    <col min="1031" max="1031" width="6.7109375" style="3" customWidth="1"/>
    <col min="1032" max="1280" width="9.140625" style="3"/>
    <col min="1281" max="1281" width="4.28515625" style="3" customWidth="1"/>
    <col min="1282" max="1282" width="10.28515625" style="3" customWidth="1"/>
    <col min="1283" max="1283" width="20.7109375" style="3" customWidth="1"/>
    <col min="1284" max="1284" width="6.42578125" style="3" customWidth="1"/>
    <col min="1285" max="1285" width="7.85546875" style="3" customWidth="1"/>
    <col min="1286" max="1286" width="18.5703125" style="3" customWidth="1"/>
    <col min="1287" max="1287" width="6.7109375" style="3" customWidth="1"/>
    <col min="1288" max="1536" width="9.140625" style="3"/>
    <col min="1537" max="1537" width="4.28515625" style="3" customWidth="1"/>
    <col min="1538" max="1538" width="10.28515625" style="3" customWidth="1"/>
    <col min="1539" max="1539" width="20.7109375" style="3" customWidth="1"/>
    <col min="1540" max="1540" width="6.42578125" style="3" customWidth="1"/>
    <col min="1541" max="1541" width="7.85546875" style="3" customWidth="1"/>
    <col min="1542" max="1542" width="18.5703125" style="3" customWidth="1"/>
    <col min="1543" max="1543" width="6.7109375" style="3" customWidth="1"/>
    <col min="1544" max="1792" width="9.140625" style="3"/>
    <col min="1793" max="1793" width="4.28515625" style="3" customWidth="1"/>
    <col min="1794" max="1794" width="10.28515625" style="3" customWidth="1"/>
    <col min="1795" max="1795" width="20.7109375" style="3" customWidth="1"/>
    <col min="1796" max="1796" width="6.42578125" style="3" customWidth="1"/>
    <col min="1797" max="1797" width="7.85546875" style="3" customWidth="1"/>
    <col min="1798" max="1798" width="18.5703125" style="3" customWidth="1"/>
    <col min="1799" max="1799" width="6.7109375" style="3" customWidth="1"/>
    <col min="1800" max="2048" width="9.140625" style="3"/>
    <col min="2049" max="2049" width="4.28515625" style="3" customWidth="1"/>
    <col min="2050" max="2050" width="10.28515625" style="3" customWidth="1"/>
    <col min="2051" max="2051" width="20.7109375" style="3" customWidth="1"/>
    <col min="2052" max="2052" width="6.42578125" style="3" customWidth="1"/>
    <col min="2053" max="2053" width="7.85546875" style="3" customWidth="1"/>
    <col min="2054" max="2054" width="18.5703125" style="3" customWidth="1"/>
    <col min="2055" max="2055" width="6.7109375" style="3" customWidth="1"/>
    <col min="2056" max="2304" width="9.140625" style="3"/>
    <col min="2305" max="2305" width="4.28515625" style="3" customWidth="1"/>
    <col min="2306" max="2306" width="10.28515625" style="3" customWidth="1"/>
    <col min="2307" max="2307" width="20.7109375" style="3" customWidth="1"/>
    <col min="2308" max="2308" width="6.42578125" style="3" customWidth="1"/>
    <col min="2309" max="2309" width="7.85546875" style="3" customWidth="1"/>
    <col min="2310" max="2310" width="18.5703125" style="3" customWidth="1"/>
    <col min="2311" max="2311" width="6.7109375" style="3" customWidth="1"/>
    <col min="2312" max="2560" width="9.140625" style="3"/>
    <col min="2561" max="2561" width="4.28515625" style="3" customWidth="1"/>
    <col min="2562" max="2562" width="10.28515625" style="3" customWidth="1"/>
    <col min="2563" max="2563" width="20.7109375" style="3" customWidth="1"/>
    <col min="2564" max="2564" width="6.42578125" style="3" customWidth="1"/>
    <col min="2565" max="2565" width="7.85546875" style="3" customWidth="1"/>
    <col min="2566" max="2566" width="18.5703125" style="3" customWidth="1"/>
    <col min="2567" max="2567" width="6.7109375" style="3" customWidth="1"/>
    <col min="2568" max="2816" width="9.140625" style="3"/>
    <col min="2817" max="2817" width="4.28515625" style="3" customWidth="1"/>
    <col min="2818" max="2818" width="10.28515625" style="3" customWidth="1"/>
    <col min="2819" max="2819" width="20.7109375" style="3" customWidth="1"/>
    <col min="2820" max="2820" width="6.42578125" style="3" customWidth="1"/>
    <col min="2821" max="2821" width="7.85546875" style="3" customWidth="1"/>
    <col min="2822" max="2822" width="18.5703125" style="3" customWidth="1"/>
    <col min="2823" max="2823" width="6.7109375" style="3" customWidth="1"/>
    <col min="2824" max="3072" width="9.140625" style="3"/>
    <col min="3073" max="3073" width="4.28515625" style="3" customWidth="1"/>
    <col min="3074" max="3074" width="10.28515625" style="3" customWidth="1"/>
    <col min="3075" max="3075" width="20.7109375" style="3" customWidth="1"/>
    <col min="3076" max="3076" width="6.42578125" style="3" customWidth="1"/>
    <col min="3077" max="3077" width="7.85546875" style="3" customWidth="1"/>
    <col min="3078" max="3078" width="18.5703125" style="3" customWidth="1"/>
    <col min="3079" max="3079" width="6.7109375" style="3" customWidth="1"/>
    <col min="3080" max="3328" width="9.140625" style="3"/>
    <col min="3329" max="3329" width="4.28515625" style="3" customWidth="1"/>
    <col min="3330" max="3330" width="10.28515625" style="3" customWidth="1"/>
    <col min="3331" max="3331" width="20.7109375" style="3" customWidth="1"/>
    <col min="3332" max="3332" width="6.42578125" style="3" customWidth="1"/>
    <col min="3333" max="3333" width="7.85546875" style="3" customWidth="1"/>
    <col min="3334" max="3334" width="18.5703125" style="3" customWidth="1"/>
    <col min="3335" max="3335" width="6.7109375" style="3" customWidth="1"/>
    <col min="3336" max="3584" width="9.140625" style="3"/>
    <col min="3585" max="3585" width="4.28515625" style="3" customWidth="1"/>
    <col min="3586" max="3586" width="10.28515625" style="3" customWidth="1"/>
    <col min="3587" max="3587" width="20.7109375" style="3" customWidth="1"/>
    <col min="3588" max="3588" width="6.42578125" style="3" customWidth="1"/>
    <col min="3589" max="3589" width="7.85546875" style="3" customWidth="1"/>
    <col min="3590" max="3590" width="18.5703125" style="3" customWidth="1"/>
    <col min="3591" max="3591" width="6.7109375" style="3" customWidth="1"/>
    <col min="3592" max="3840" width="9.140625" style="3"/>
    <col min="3841" max="3841" width="4.28515625" style="3" customWidth="1"/>
    <col min="3842" max="3842" width="10.28515625" style="3" customWidth="1"/>
    <col min="3843" max="3843" width="20.7109375" style="3" customWidth="1"/>
    <col min="3844" max="3844" width="6.42578125" style="3" customWidth="1"/>
    <col min="3845" max="3845" width="7.85546875" style="3" customWidth="1"/>
    <col min="3846" max="3846" width="18.5703125" style="3" customWidth="1"/>
    <col min="3847" max="3847" width="6.7109375" style="3" customWidth="1"/>
    <col min="3848" max="4096" width="9.140625" style="3"/>
    <col min="4097" max="4097" width="4.28515625" style="3" customWidth="1"/>
    <col min="4098" max="4098" width="10.28515625" style="3" customWidth="1"/>
    <col min="4099" max="4099" width="20.7109375" style="3" customWidth="1"/>
    <col min="4100" max="4100" width="6.42578125" style="3" customWidth="1"/>
    <col min="4101" max="4101" width="7.85546875" style="3" customWidth="1"/>
    <col min="4102" max="4102" width="18.5703125" style="3" customWidth="1"/>
    <col min="4103" max="4103" width="6.7109375" style="3" customWidth="1"/>
    <col min="4104" max="4352" width="9.140625" style="3"/>
    <col min="4353" max="4353" width="4.28515625" style="3" customWidth="1"/>
    <col min="4354" max="4354" width="10.28515625" style="3" customWidth="1"/>
    <col min="4355" max="4355" width="20.7109375" style="3" customWidth="1"/>
    <col min="4356" max="4356" width="6.42578125" style="3" customWidth="1"/>
    <col min="4357" max="4357" width="7.85546875" style="3" customWidth="1"/>
    <col min="4358" max="4358" width="18.5703125" style="3" customWidth="1"/>
    <col min="4359" max="4359" width="6.7109375" style="3" customWidth="1"/>
    <col min="4360" max="4608" width="9.140625" style="3"/>
    <col min="4609" max="4609" width="4.28515625" style="3" customWidth="1"/>
    <col min="4610" max="4610" width="10.28515625" style="3" customWidth="1"/>
    <col min="4611" max="4611" width="20.7109375" style="3" customWidth="1"/>
    <col min="4612" max="4612" width="6.42578125" style="3" customWidth="1"/>
    <col min="4613" max="4613" width="7.85546875" style="3" customWidth="1"/>
    <col min="4614" max="4614" width="18.5703125" style="3" customWidth="1"/>
    <col min="4615" max="4615" width="6.7109375" style="3" customWidth="1"/>
    <col min="4616" max="4864" width="9.140625" style="3"/>
    <col min="4865" max="4865" width="4.28515625" style="3" customWidth="1"/>
    <col min="4866" max="4866" width="10.28515625" style="3" customWidth="1"/>
    <col min="4867" max="4867" width="20.7109375" style="3" customWidth="1"/>
    <col min="4868" max="4868" width="6.42578125" style="3" customWidth="1"/>
    <col min="4869" max="4869" width="7.85546875" style="3" customWidth="1"/>
    <col min="4870" max="4870" width="18.5703125" style="3" customWidth="1"/>
    <col min="4871" max="4871" width="6.7109375" style="3" customWidth="1"/>
    <col min="4872" max="5120" width="9.140625" style="3"/>
    <col min="5121" max="5121" width="4.28515625" style="3" customWidth="1"/>
    <col min="5122" max="5122" width="10.28515625" style="3" customWidth="1"/>
    <col min="5123" max="5123" width="20.7109375" style="3" customWidth="1"/>
    <col min="5124" max="5124" width="6.42578125" style="3" customWidth="1"/>
    <col min="5125" max="5125" width="7.85546875" style="3" customWidth="1"/>
    <col min="5126" max="5126" width="18.5703125" style="3" customWidth="1"/>
    <col min="5127" max="5127" width="6.7109375" style="3" customWidth="1"/>
    <col min="5128" max="5376" width="9.140625" style="3"/>
    <col min="5377" max="5377" width="4.28515625" style="3" customWidth="1"/>
    <col min="5378" max="5378" width="10.28515625" style="3" customWidth="1"/>
    <col min="5379" max="5379" width="20.7109375" style="3" customWidth="1"/>
    <col min="5380" max="5380" width="6.42578125" style="3" customWidth="1"/>
    <col min="5381" max="5381" width="7.85546875" style="3" customWidth="1"/>
    <col min="5382" max="5382" width="18.5703125" style="3" customWidth="1"/>
    <col min="5383" max="5383" width="6.7109375" style="3" customWidth="1"/>
    <col min="5384" max="5632" width="9.140625" style="3"/>
    <col min="5633" max="5633" width="4.28515625" style="3" customWidth="1"/>
    <col min="5634" max="5634" width="10.28515625" style="3" customWidth="1"/>
    <col min="5635" max="5635" width="20.7109375" style="3" customWidth="1"/>
    <col min="5636" max="5636" width="6.42578125" style="3" customWidth="1"/>
    <col min="5637" max="5637" width="7.85546875" style="3" customWidth="1"/>
    <col min="5638" max="5638" width="18.5703125" style="3" customWidth="1"/>
    <col min="5639" max="5639" width="6.7109375" style="3" customWidth="1"/>
    <col min="5640" max="5888" width="9.140625" style="3"/>
    <col min="5889" max="5889" width="4.28515625" style="3" customWidth="1"/>
    <col min="5890" max="5890" width="10.28515625" style="3" customWidth="1"/>
    <col min="5891" max="5891" width="20.7109375" style="3" customWidth="1"/>
    <col min="5892" max="5892" width="6.42578125" style="3" customWidth="1"/>
    <col min="5893" max="5893" width="7.85546875" style="3" customWidth="1"/>
    <col min="5894" max="5894" width="18.5703125" style="3" customWidth="1"/>
    <col min="5895" max="5895" width="6.7109375" style="3" customWidth="1"/>
    <col min="5896" max="6144" width="9.140625" style="3"/>
    <col min="6145" max="6145" width="4.28515625" style="3" customWidth="1"/>
    <col min="6146" max="6146" width="10.28515625" style="3" customWidth="1"/>
    <col min="6147" max="6147" width="20.7109375" style="3" customWidth="1"/>
    <col min="6148" max="6148" width="6.42578125" style="3" customWidth="1"/>
    <col min="6149" max="6149" width="7.85546875" style="3" customWidth="1"/>
    <col min="6150" max="6150" width="18.5703125" style="3" customWidth="1"/>
    <col min="6151" max="6151" width="6.7109375" style="3" customWidth="1"/>
    <col min="6152" max="6400" width="9.140625" style="3"/>
    <col min="6401" max="6401" width="4.28515625" style="3" customWidth="1"/>
    <col min="6402" max="6402" width="10.28515625" style="3" customWidth="1"/>
    <col min="6403" max="6403" width="20.7109375" style="3" customWidth="1"/>
    <col min="6404" max="6404" width="6.42578125" style="3" customWidth="1"/>
    <col min="6405" max="6405" width="7.85546875" style="3" customWidth="1"/>
    <col min="6406" max="6406" width="18.5703125" style="3" customWidth="1"/>
    <col min="6407" max="6407" width="6.7109375" style="3" customWidth="1"/>
    <col min="6408" max="6656" width="9.140625" style="3"/>
    <col min="6657" max="6657" width="4.28515625" style="3" customWidth="1"/>
    <col min="6658" max="6658" width="10.28515625" style="3" customWidth="1"/>
    <col min="6659" max="6659" width="20.7109375" style="3" customWidth="1"/>
    <col min="6660" max="6660" width="6.42578125" style="3" customWidth="1"/>
    <col min="6661" max="6661" width="7.85546875" style="3" customWidth="1"/>
    <col min="6662" max="6662" width="18.5703125" style="3" customWidth="1"/>
    <col min="6663" max="6663" width="6.7109375" style="3" customWidth="1"/>
    <col min="6664" max="6912" width="9.140625" style="3"/>
    <col min="6913" max="6913" width="4.28515625" style="3" customWidth="1"/>
    <col min="6914" max="6914" width="10.28515625" style="3" customWidth="1"/>
    <col min="6915" max="6915" width="20.7109375" style="3" customWidth="1"/>
    <col min="6916" max="6916" width="6.42578125" style="3" customWidth="1"/>
    <col min="6917" max="6917" width="7.85546875" style="3" customWidth="1"/>
    <col min="6918" max="6918" width="18.5703125" style="3" customWidth="1"/>
    <col min="6919" max="6919" width="6.7109375" style="3" customWidth="1"/>
    <col min="6920" max="7168" width="9.140625" style="3"/>
    <col min="7169" max="7169" width="4.28515625" style="3" customWidth="1"/>
    <col min="7170" max="7170" width="10.28515625" style="3" customWidth="1"/>
    <col min="7171" max="7171" width="20.7109375" style="3" customWidth="1"/>
    <col min="7172" max="7172" width="6.42578125" style="3" customWidth="1"/>
    <col min="7173" max="7173" width="7.85546875" style="3" customWidth="1"/>
    <col min="7174" max="7174" width="18.5703125" style="3" customWidth="1"/>
    <col min="7175" max="7175" width="6.7109375" style="3" customWidth="1"/>
    <col min="7176" max="7424" width="9.140625" style="3"/>
    <col min="7425" max="7425" width="4.28515625" style="3" customWidth="1"/>
    <col min="7426" max="7426" width="10.28515625" style="3" customWidth="1"/>
    <col min="7427" max="7427" width="20.7109375" style="3" customWidth="1"/>
    <col min="7428" max="7428" width="6.42578125" style="3" customWidth="1"/>
    <col min="7429" max="7429" width="7.85546875" style="3" customWidth="1"/>
    <col min="7430" max="7430" width="18.5703125" style="3" customWidth="1"/>
    <col min="7431" max="7431" width="6.7109375" style="3" customWidth="1"/>
    <col min="7432" max="7680" width="9.140625" style="3"/>
    <col min="7681" max="7681" width="4.28515625" style="3" customWidth="1"/>
    <col min="7682" max="7682" width="10.28515625" style="3" customWidth="1"/>
    <col min="7683" max="7683" width="20.7109375" style="3" customWidth="1"/>
    <col min="7684" max="7684" width="6.42578125" style="3" customWidth="1"/>
    <col min="7685" max="7685" width="7.85546875" style="3" customWidth="1"/>
    <col min="7686" max="7686" width="18.5703125" style="3" customWidth="1"/>
    <col min="7687" max="7687" width="6.7109375" style="3" customWidth="1"/>
    <col min="7688" max="7936" width="9.140625" style="3"/>
    <col min="7937" max="7937" width="4.28515625" style="3" customWidth="1"/>
    <col min="7938" max="7938" width="10.28515625" style="3" customWidth="1"/>
    <col min="7939" max="7939" width="20.7109375" style="3" customWidth="1"/>
    <col min="7940" max="7940" width="6.42578125" style="3" customWidth="1"/>
    <col min="7941" max="7941" width="7.85546875" style="3" customWidth="1"/>
    <col min="7942" max="7942" width="18.5703125" style="3" customWidth="1"/>
    <col min="7943" max="7943" width="6.7109375" style="3" customWidth="1"/>
    <col min="7944" max="8192" width="9.140625" style="3"/>
    <col min="8193" max="8193" width="4.28515625" style="3" customWidth="1"/>
    <col min="8194" max="8194" width="10.28515625" style="3" customWidth="1"/>
    <col min="8195" max="8195" width="20.7109375" style="3" customWidth="1"/>
    <col min="8196" max="8196" width="6.42578125" style="3" customWidth="1"/>
    <col min="8197" max="8197" width="7.85546875" style="3" customWidth="1"/>
    <col min="8198" max="8198" width="18.5703125" style="3" customWidth="1"/>
    <col min="8199" max="8199" width="6.7109375" style="3" customWidth="1"/>
    <col min="8200" max="8448" width="9.140625" style="3"/>
    <col min="8449" max="8449" width="4.28515625" style="3" customWidth="1"/>
    <col min="8450" max="8450" width="10.28515625" style="3" customWidth="1"/>
    <col min="8451" max="8451" width="20.7109375" style="3" customWidth="1"/>
    <col min="8452" max="8452" width="6.42578125" style="3" customWidth="1"/>
    <col min="8453" max="8453" width="7.85546875" style="3" customWidth="1"/>
    <col min="8454" max="8454" width="18.5703125" style="3" customWidth="1"/>
    <col min="8455" max="8455" width="6.7109375" style="3" customWidth="1"/>
    <col min="8456" max="8704" width="9.140625" style="3"/>
    <col min="8705" max="8705" width="4.28515625" style="3" customWidth="1"/>
    <col min="8706" max="8706" width="10.28515625" style="3" customWidth="1"/>
    <col min="8707" max="8707" width="20.7109375" style="3" customWidth="1"/>
    <col min="8708" max="8708" width="6.42578125" style="3" customWidth="1"/>
    <col min="8709" max="8709" width="7.85546875" style="3" customWidth="1"/>
    <col min="8710" max="8710" width="18.5703125" style="3" customWidth="1"/>
    <col min="8711" max="8711" width="6.7109375" style="3" customWidth="1"/>
    <col min="8712" max="8960" width="9.140625" style="3"/>
    <col min="8961" max="8961" width="4.28515625" style="3" customWidth="1"/>
    <col min="8962" max="8962" width="10.28515625" style="3" customWidth="1"/>
    <col min="8963" max="8963" width="20.7109375" style="3" customWidth="1"/>
    <col min="8964" max="8964" width="6.42578125" style="3" customWidth="1"/>
    <col min="8965" max="8965" width="7.85546875" style="3" customWidth="1"/>
    <col min="8966" max="8966" width="18.5703125" style="3" customWidth="1"/>
    <col min="8967" max="8967" width="6.7109375" style="3" customWidth="1"/>
    <col min="8968" max="9216" width="9.140625" style="3"/>
    <col min="9217" max="9217" width="4.28515625" style="3" customWidth="1"/>
    <col min="9218" max="9218" width="10.28515625" style="3" customWidth="1"/>
    <col min="9219" max="9219" width="20.7109375" style="3" customWidth="1"/>
    <col min="9220" max="9220" width="6.42578125" style="3" customWidth="1"/>
    <col min="9221" max="9221" width="7.85546875" style="3" customWidth="1"/>
    <col min="9222" max="9222" width="18.5703125" style="3" customWidth="1"/>
    <col min="9223" max="9223" width="6.7109375" style="3" customWidth="1"/>
    <col min="9224" max="9472" width="9.140625" style="3"/>
    <col min="9473" max="9473" width="4.28515625" style="3" customWidth="1"/>
    <col min="9474" max="9474" width="10.28515625" style="3" customWidth="1"/>
    <col min="9475" max="9475" width="20.7109375" style="3" customWidth="1"/>
    <col min="9476" max="9476" width="6.42578125" style="3" customWidth="1"/>
    <col min="9477" max="9477" width="7.85546875" style="3" customWidth="1"/>
    <col min="9478" max="9478" width="18.5703125" style="3" customWidth="1"/>
    <col min="9479" max="9479" width="6.7109375" style="3" customWidth="1"/>
    <col min="9480" max="9728" width="9.140625" style="3"/>
    <col min="9729" max="9729" width="4.28515625" style="3" customWidth="1"/>
    <col min="9730" max="9730" width="10.28515625" style="3" customWidth="1"/>
    <col min="9731" max="9731" width="20.7109375" style="3" customWidth="1"/>
    <col min="9732" max="9732" width="6.42578125" style="3" customWidth="1"/>
    <col min="9733" max="9733" width="7.85546875" style="3" customWidth="1"/>
    <col min="9734" max="9734" width="18.5703125" style="3" customWidth="1"/>
    <col min="9735" max="9735" width="6.7109375" style="3" customWidth="1"/>
    <col min="9736" max="9984" width="9.140625" style="3"/>
    <col min="9985" max="9985" width="4.28515625" style="3" customWidth="1"/>
    <col min="9986" max="9986" width="10.28515625" style="3" customWidth="1"/>
    <col min="9987" max="9987" width="20.7109375" style="3" customWidth="1"/>
    <col min="9988" max="9988" width="6.42578125" style="3" customWidth="1"/>
    <col min="9989" max="9989" width="7.85546875" style="3" customWidth="1"/>
    <col min="9990" max="9990" width="18.5703125" style="3" customWidth="1"/>
    <col min="9991" max="9991" width="6.7109375" style="3" customWidth="1"/>
    <col min="9992" max="10240" width="9.140625" style="3"/>
    <col min="10241" max="10241" width="4.28515625" style="3" customWidth="1"/>
    <col min="10242" max="10242" width="10.28515625" style="3" customWidth="1"/>
    <col min="10243" max="10243" width="20.7109375" style="3" customWidth="1"/>
    <col min="10244" max="10244" width="6.42578125" style="3" customWidth="1"/>
    <col min="10245" max="10245" width="7.85546875" style="3" customWidth="1"/>
    <col min="10246" max="10246" width="18.5703125" style="3" customWidth="1"/>
    <col min="10247" max="10247" width="6.7109375" style="3" customWidth="1"/>
    <col min="10248" max="10496" width="9.140625" style="3"/>
    <col min="10497" max="10497" width="4.28515625" style="3" customWidth="1"/>
    <col min="10498" max="10498" width="10.28515625" style="3" customWidth="1"/>
    <col min="10499" max="10499" width="20.7109375" style="3" customWidth="1"/>
    <col min="10500" max="10500" width="6.42578125" style="3" customWidth="1"/>
    <col min="10501" max="10501" width="7.85546875" style="3" customWidth="1"/>
    <col min="10502" max="10502" width="18.5703125" style="3" customWidth="1"/>
    <col min="10503" max="10503" width="6.7109375" style="3" customWidth="1"/>
    <col min="10504" max="10752" width="9.140625" style="3"/>
    <col min="10753" max="10753" width="4.28515625" style="3" customWidth="1"/>
    <col min="10754" max="10754" width="10.28515625" style="3" customWidth="1"/>
    <col min="10755" max="10755" width="20.7109375" style="3" customWidth="1"/>
    <col min="10756" max="10756" width="6.42578125" style="3" customWidth="1"/>
    <col min="10757" max="10757" width="7.85546875" style="3" customWidth="1"/>
    <col min="10758" max="10758" width="18.5703125" style="3" customWidth="1"/>
    <col min="10759" max="10759" width="6.7109375" style="3" customWidth="1"/>
    <col min="10760" max="11008" width="9.140625" style="3"/>
    <col min="11009" max="11009" width="4.28515625" style="3" customWidth="1"/>
    <col min="11010" max="11010" width="10.28515625" style="3" customWidth="1"/>
    <col min="11011" max="11011" width="20.7109375" style="3" customWidth="1"/>
    <col min="11012" max="11012" width="6.42578125" style="3" customWidth="1"/>
    <col min="11013" max="11013" width="7.85546875" style="3" customWidth="1"/>
    <col min="11014" max="11014" width="18.5703125" style="3" customWidth="1"/>
    <col min="11015" max="11015" width="6.7109375" style="3" customWidth="1"/>
    <col min="11016" max="11264" width="9.140625" style="3"/>
    <col min="11265" max="11265" width="4.28515625" style="3" customWidth="1"/>
    <col min="11266" max="11266" width="10.28515625" style="3" customWidth="1"/>
    <col min="11267" max="11267" width="20.7109375" style="3" customWidth="1"/>
    <col min="11268" max="11268" width="6.42578125" style="3" customWidth="1"/>
    <col min="11269" max="11269" width="7.85546875" style="3" customWidth="1"/>
    <col min="11270" max="11270" width="18.5703125" style="3" customWidth="1"/>
    <col min="11271" max="11271" width="6.7109375" style="3" customWidth="1"/>
    <col min="11272" max="11520" width="9.140625" style="3"/>
    <col min="11521" max="11521" width="4.28515625" style="3" customWidth="1"/>
    <col min="11522" max="11522" width="10.28515625" style="3" customWidth="1"/>
    <col min="11523" max="11523" width="20.7109375" style="3" customWidth="1"/>
    <col min="11524" max="11524" width="6.42578125" style="3" customWidth="1"/>
    <col min="11525" max="11525" width="7.85546875" style="3" customWidth="1"/>
    <col min="11526" max="11526" width="18.5703125" style="3" customWidth="1"/>
    <col min="11527" max="11527" width="6.7109375" style="3" customWidth="1"/>
    <col min="11528" max="11776" width="9.140625" style="3"/>
    <col min="11777" max="11777" width="4.28515625" style="3" customWidth="1"/>
    <col min="11778" max="11778" width="10.28515625" style="3" customWidth="1"/>
    <col min="11779" max="11779" width="20.7109375" style="3" customWidth="1"/>
    <col min="11780" max="11780" width="6.42578125" style="3" customWidth="1"/>
    <col min="11781" max="11781" width="7.85546875" style="3" customWidth="1"/>
    <col min="11782" max="11782" width="18.5703125" style="3" customWidth="1"/>
    <col min="11783" max="11783" width="6.7109375" style="3" customWidth="1"/>
    <col min="11784" max="12032" width="9.140625" style="3"/>
    <col min="12033" max="12033" width="4.28515625" style="3" customWidth="1"/>
    <col min="12034" max="12034" width="10.28515625" style="3" customWidth="1"/>
    <col min="12035" max="12035" width="20.7109375" style="3" customWidth="1"/>
    <col min="12036" max="12036" width="6.42578125" style="3" customWidth="1"/>
    <col min="12037" max="12037" width="7.85546875" style="3" customWidth="1"/>
    <col min="12038" max="12038" width="18.5703125" style="3" customWidth="1"/>
    <col min="12039" max="12039" width="6.7109375" style="3" customWidth="1"/>
    <col min="12040" max="12288" width="9.140625" style="3"/>
    <col min="12289" max="12289" width="4.28515625" style="3" customWidth="1"/>
    <col min="12290" max="12290" width="10.28515625" style="3" customWidth="1"/>
    <col min="12291" max="12291" width="20.7109375" style="3" customWidth="1"/>
    <col min="12292" max="12292" width="6.42578125" style="3" customWidth="1"/>
    <col min="12293" max="12293" width="7.85546875" style="3" customWidth="1"/>
    <col min="12294" max="12294" width="18.5703125" style="3" customWidth="1"/>
    <col min="12295" max="12295" width="6.7109375" style="3" customWidth="1"/>
    <col min="12296" max="12544" width="9.140625" style="3"/>
    <col min="12545" max="12545" width="4.28515625" style="3" customWidth="1"/>
    <col min="12546" max="12546" width="10.28515625" style="3" customWidth="1"/>
    <col min="12547" max="12547" width="20.7109375" style="3" customWidth="1"/>
    <col min="12548" max="12548" width="6.42578125" style="3" customWidth="1"/>
    <col min="12549" max="12549" width="7.85546875" style="3" customWidth="1"/>
    <col min="12550" max="12550" width="18.5703125" style="3" customWidth="1"/>
    <col min="12551" max="12551" width="6.7109375" style="3" customWidth="1"/>
    <col min="12552" max="12800" width="9.140625" style="3"/>
    <col min="12801" max="12801" width="4.28515625" style="3" customWidth="1"/>
    <col min="12802" max="12802" width="10.28515625" style="3" customWidth="1"/>
    <col min="12803" max="12803" width="20.7109375" style="3" customWidth="1"/>
    <col min="12804" max="12804" width="6.42578125" style="3" customWidth="1"/>
    <col min="12805" max="12805" width="7.85546875" style="3" customWidth="1"/>
    <col min="12806" max="12806" width="18.5703125" style="3" customWidth="1"/>
    <col min="12807" max="12807" width="6.7109375" style="3" customWidth="1"/>
    <col min="12808" max="13056" width="9.140625" style="3"/>
    <col min="13057" max="13057" width="4.28515625" style="3" customWidth="1"/>
    <col min="13058" max="13058" width="10.28515625" style="3" customWidth="1"/>
    <col min="13059" max="13059" width="20.7109375" style="3" customWidth="1"/>
    <col min="13060" max="13060" width="6.42578125" style="3" customWidth="1"/>
    <col min="13061" max="13061" width="7.85546875" style="3" customWidth="1"/>
    <col min="13062" max="13062" width="18.5703125" style="3" customWidth="1"/>
    <col min="13063" max="13063" width="6.7109375" style="3" customWidth="1"/>
    <col min="13064" max="13312" width="9.140625" style="3"/>
    <col min="13313" max="13313" width="4.28515625" style="3" customWidth="1"/>
    <col min="13314" max="13314" width="10.28515625" style="3" customWidth="1"/>
    <col min="13315" max="13315" width="20.7109375" style="3" customWidth="1"/>
    <col min="13316" max="13316" width="6.42578125" style="3" customWidth="1"/>
    <col min="13317" max="13317" width="7.85546875" style="3" customWidth="1"/>
    <col min="13318" max="13318" width="18.5703125" style="3" customWidth="1"/>
    <col min="13319" max="13319" width="6.7109375" style="3" customWidth="1"/>
    <col min="13320" max="13568" width="9.140625" style="3"/>
    <col min="13569" max="13569" width="4.28515625" style="3" customWidth="1"/>
    <col min="13570" max="13570" width="10.28515625" style="3" customWidth="1"/>
    <col min="13571" max="13571" width="20.7109375" style="3" customWidth="1"/>
    <col min="13572" max="13572" width="6.42578125" style="3" customWidth="1"/>
    <col min="13573" max="13573" width="7.85546875" style="3" customWidth="1"/>
    <col min="13574" max="13574" width="18.5703125" style="3" customWidth="1"/>
    <col min="13575" max="13575" width="6.7109375" style="3" customWidth="1"/>
    <col min="13576" max="13824" width="9.140625" style="3"/>
    <col min="13825" max="13825" width="4.28515625" style="3" customWidth="1"/>
    <col min="13826" max="13826" width="10.28515625" style="3" customWidth="1"/>
    <col min="13827" max="13827" width="20.7109375" style="3" customWidth="1"/>
    <col min="13828" max="13828" width="6.42578125" style="3" customWidth="1"/>
    <col min="13829" max="13829" width="7.85546875" style="3" customWidth="1"/>
    <col min="13830" max="13830" width="18.5703125" style="3" customWidth="1"/>
    <col min="13831" max="13831" width="6.7109375" style="3" customWidth="1"/>
    <col min="13832" max="14080" width="9.140625" style="3"/>
    <col min="14081" max="14081" width="4.28515625" style="3" customWidth="1"/>
    <col min="14082" max="14082" width="10.28515625" style="3" customWidth="1"/>
    <col min="14083" max="14083" width="20.7109375" style="3" customWidth="1"/>
    <col min="14084" max="14084" width="6.42578125" style="3" customWidth="1"/>
    <col min="14085" max="14085" width="7.85546875" style="3" customWidth="1"/>
    <col min="14086" max="14086" width="18.5703125" style="3" customWidth="1"/>
    <col min="14087" max="14087" width="6.7109375" style="3" customWidth="1"/>
    <col min="14088" max="14336" width="9.140625" style="3"/>
    <col min="14337" max="14337" width="4.28515625" style="3" customWidth="1"/>
    <col min="14338" max="14338" width="10.28515625" style="3" customWidth="1"/>
    <col min="14339" max="14339" width="20.7109375" style="3" customWidth="1"/>
    <col min="14340" max="14340" width="6.42578125" style="3" customWidth="1"/>
    <col min="14341" max="14341" width="7.85546875" style="3" customWidth="1"/>
    <col min="14342" max="14342" width="18.5703125" style="3" customWidth="1"/>
    <col min="14343" max="14343" width="6.7109375" style="3" customWidth="1"/>
    <col min="14344" max="14592" width="9.140625" style="3"/>
    <col min="14593" max="14593" width="4.28515625" style="3" customWidth="1"/>
    <col min="14594" max="14594" width="10.28515625" style="3" customWidth="1"/>
    <col min="14595" max="14595" width="20.7109375" style="3" customWidth="1"/>
    <col min="14596" max="14596" width="6.42578125" style="3" customWidth="1"/>
    <col min="14597" max="14597" width="7.85546875" style="3" customWidth="1"/>
    <col min="14598" max="14598" width="18.5703125" style="3" customWidth="1"/>
    <col min="14599" max="14599" width="6.7109375" style="3" customWidth="1"/>
    <col min="14600" max="14848" width="9.140625" style="3"/>
    <col min="14849" max="14849" width="4.28515625" style="3" customWidth="1"/>
    <col min="14850" max="14850" width="10.28515625" style="3" customWidth="1"/>
    <col min="14851" max="14851" width="20.7109375" style="3" customWidth="1"/>
    <col min="14852" max="14852" width="6.42578125" style="3" customWidth="1"/>
    <col min="14853" max="14853" width="7.85546875" style="3" customWidth="1"/>
    <col min="14854" max="14854" width="18.5703125" style="3" customWidth="1"/>
    <col min="14855" max="14855" width="6.7109375" style="3" customWidth="1"/>
    <col min="14856" max="15104" width="9.140625" style="3"/>
    <col min="15105" max="15105" width="4.28515625" style="3" customWidth="1"/>
    <col min="15106" max="15106" width="10.28515625" style="3" customWidth="1"/>
    <col min="15107" max="15107" width="20.7109375" style="3" customWidth="1"/>
    <col min="15108" max="15108" width="6.42578125" style="3" customWidth="1"/>
    <col min="15109" max="15109" width="7.85546875" style="3" customWidth="1"/>
    <col min="15110" max="15110" width="18.5703125" style="3" customWidth="1"/>
    <col min="15111" max="15111" width="6.7109375" style="3" customWidth="1"/>
    <col min="15112" max="15360" width="9.140625" style="3"/>
    <col min="15361" max="15361" width="4.28515625" style="3" customWidth="1"/>
    <col min="15362" max="15362" width="10.28515625" style="3" customWidth="1"/>
    <col min="15363" max="15363" width="20.7109375" style="3" customWidth="1"/>
    <col min="15364" max="15364" width="6.42578125" style="3" customWidth="1"/>
    <col min="15365" max="15365" width="7.85546875" style="3" customWidth="1"/>
    <col min="15366" max="15366" width="18.5703125" style="3" customWidth="1"/>
    <col min="15367" max="15367" width="6.7109375" style="3" customWidth="1"/>
    <col min="15368" max="15616" width="9.140625" style="3"/>
    <col min="15617" max="15617" width="4.28515625" style="3" customWidth="1"/>
    <col min="15618" max="15618" width="10.28515625" style="3" customWidth="1"/>
    <col min="15619" max="15619" width="20.7109375" style="3" customWidth="1"/>
    <col min="15620" max="15620" width="6.42578125" style="3" customWidth="1"/>
    <col min="15621" max="15621" width="7.85546875" style="3" customWidth="1"/>
    <col min="15622" max="15622" width="18.5703125" style="3" customWidth="1"/>
    <col min="15623" max="15623" width="6.7109375" style="3" customWidth="1"/>
    <col min="15624" max="15872" width="9.140625" style="3"/>
    <col min="15873" max="15873" width="4.28515625" style="3" customWidth="1"/>
    <col min="15874" max="15874" width="10.28515625" style="3" customWidth="1"/>
    <col min="15875" max="15875" width="20.7109375" style="3" customWidth="1"/>
    <col min="15876" max="15876" width="6.42578125" style="3" customWidth="1"/>
    <col min="15877" max="15877" width="7.85546875" style="3" customWidth="1"/>
    <col min="15878" max="15878" width="18.5703125" style="3" customWidth="1"/>
    <col min="15879" max="15879" width="6.7109375" style="3" customWidth="1"/>
    <col min="15880" max="16128" width="9.140625" style="3"/>
    <col min="16129" max="16129" width="4.28515625" style="3" customWidth="1"/>
    <col min="16130" max="16130" width="10.28515625" style="3" customWidth="1"/>
    <col min="16131" max="16131" width="20.7109375" style="3" customWidth="1"/>
    <col min="16132" max="16132" width="6.42578125" style="3" customWidth="1"/>
    <col min="16133" max="16133" width="7.85546875" style="3" customWidth="1"/>
    <col min="16134" max="16134" width="18.5703125" style="3" customWidth="1"/>
    <col min="16135" max="16135" width="6.7109375" style="3" customWidth="1"/>
    <col min="16136" max="16384" width="9.140625" style="3"/>
  </cols>
  <sheetData>
    <row r="1" spans="1:8" ht="73.5" customHeight="1" x14ac:dyDescent="0.2">
      <c r="A1" s="145" t="str">
        <f>KONTROLY!H1</f>
        <v>2.74E</v>
      </c>
      <c r="B1" s="330" t="s">
        <v>8</v>
      </c>
      <c r="C1" s="330"/>
      <c r="D1" s="330"/>
      <c r="E1" s="330"/>
      <c r="F1" s="330"/>
      <c r="G1" s="330"/>
      <c r="H1" s="330"/>
    </row>
    <row r="2" spans="1:8" ht="30" customHeight="1" x14ac:dyDescent="0.4">
      <c r="A2" s="2"/>
      <c r="B2" s="331" t="s">
        <v>228</v>
      </c>
      <c r="C2" s="331"/>
      <c r="D2" s="331"/>
      <c r="E2" s="331"/>
      <c r="F2" s="331"/>
      <c r="G2" s="331"/>
      <c r="H2" s="331"/>
    </row>
    <row r="3" spans="1:8" ht="12" customHeight="1" x14ac:dyDescent="0.2">
      <c r="A3" s="2"/>
      <c r="B3" s="330"/>
      <c r="C3" s="330"/>
      <c r="D3" s="330"/>
      <c r="E3" s="330"/>
      <c r="F3" s="330"/>
      <c r="G3" s="330"/>
      <c r="H3" s="330"/>
    </row>
    <row r="4" spans="1:8" ht="30" customHeight="1" thickBot="1" x14ac:dyDescent="0.25">
      <c r="A4" s="4"/>
      <c r="B4" s="332"/>
      <c r="C4" s="333"/>
      <c r="D4" s="246">
        <v>4</v>
      </c>
      <c r="E4" s="311" t="s">
        <v>498</v>
      </c>
      <c r="F4" s="334"/>
      <c r="G4" s="334"/>
      <c r="H4" s="334"/>
    </row>
    <row r="5" spans="1:8" ht="30" customHeight="1" thickBot="1" x14ac:dyDescent="0.25">
      <c r="A5" s="4"/>
      <c r="B5" s="47"/>
      <c r="C5" s="47"/>
      <c r="D5" s="327"/>
      <c r="E5" s="328"/>
      <c r="F5" s="329"/>
      <c r="H5" s="48"/>
    </row>
    <row r="6" spans="1:8" ht="30" customHeight="1" x14ac:dyDescent="0.2">
      <c r="A6" s="4"/>
      <c r="B6" s="318" t="s">
        <v>229</v>
      </c>
      <c r="C6" s="318"/>
      <c r="D6" s="319"/>
      <c r="E6" s="319"/>
      <c r="F6" s="319"/>
      <c r="G6" s="319"/>
      <c r="H6" s="319"/>
    </row>
    <row r="7" spans="1:8" ht="19.5" customHeight="1" x14ac:dyDescent="0.25">
      <c r="A7" s="4"/>
      <c r="B7" s="320"/>
      <c r="C7" s="320"/>
      <c r="D7" s="320"/>
      <c r="E7" s="320"/>
      <c r="F7" s="320"/>
      <c r="G7" s="320"/>
      <c r="H7" s="320"/>
    </row>
    <row r="8" spans="1:8" ht="30" customHeight="1" x14ac:dyDescent="0.2">
      <c r="A8" s="4"/>
      <c r="B8" s="318" t="s">
        <v>230</v>
      </c>
      <c r="C8" s="318"/>
      <c r="D8" s="319"/>
      <c r="E8" s="319"/>
      <c r="F8" s="319"/>
      <c r="G8" s="319"/>
      <c r="H8" s="319"/>
    </row>
    <row r="9" spans="1:8" ht="19.5" customHeight="1" x14ac:dyDescent="0.25">
      <c r="A9" s="4"/>
      <c r="B9" s="320"/>
      <c r="C9" s="320"/>
      <c r="D9" s="320"/>
      <c r="E9" s="320"/>
      <c r="F9" s="320"/>
      <c r="G9" s="320"/>
      <c r="H9" s="320"/>
    </row>
    <row r="10" spans="1:8" s="8" customFormat="1" ht="30" customHeight="1" x14ac:dyDescent="0.2">
      <c r="A10" s="5"/>
      <c r="B10" s="6" t="s">
        <v>231</v>
      </c>
      <c r="C10" s="6"/>
      <c r="D10" s="7"/>
      <c r="E10" s="306"/>
      <c r="F10" s="321"/>
      <c r="G10" s="321"/>
      <c r="H10" s="321"/>
    </row>
    <row r="11" spans="1:8" ht="19.5" customHeight="1" thickBot="1" x14ac:dyDescent="0.3">
      <c r="A11" s="4"/>
      <c r="B11" s="325" t="s">
        <v>232</v>
      </c>
      <c r="C11" s="325"/>
      <c r="D11" s="49"/>
      <c r="E11" s="325" t="s">
        <v>233</v>
      </c>
      <c r="F11" s="326"/>
      <c r="G11" s="326"/>
      <c r="H11" s="49"/>
    </row>
    <row r="12" spans="1:8" ht="30" customHeight="1" thickBot="1" x14ac:dyDescent="0.3">
      <c r="A12" s="4"/>
      <c r="B12" s="9" t="s">
        <v>9</v>
      </c>
      <c r="C12" s="83"/>
      <c r="D12" s="10"/>
      <c r="E12" s="9" t="s">
        <v>10</v>
      </c>
      <c r="F12" s="322"/>
      <c r="G12" s="322"/>
    </row>
    <row r="13" spans="1:8" ht="30" customHeight="1" thickBot="1" x14ac:dyDescent="0.3">
      <c r="A13" s="4"/>
      <c r="B13" s="11" t="s">
        <v>234</v>
      </c>
      <c r="C13" s="12"/>
      <c r="D13" s="12"/>
      <c r="E13" s="11" t="s">
        <v>11</v>
      </c>
      <c r="F13" s="12"/>
      <c r="G13" s="12"/>
      <c r="H13" s="12"/>
    </row>
    <row r="14" spans="1:8" ht="30" customHeight="1" thickBot="1" x14ac:dyDescent="0.3">
      <c r="A14" s="4"/>
      <c r="B14" s="323"/>
      <c r="C14" s="324"/>
      <c r="D14" s="10"/>
      <c r="E14" s="13" t="s">
        <v>12</v>
      </c>
      <c r="F14" s="322"/>
      <c r="G14" s="322"/>
    </row>
    <row r="15" spans="1:8" ht="59.45" customHeight="1" x14ac:dyDescent="0.2">
      <c r="A15" s="4"/>
      <c r="B15" s="317" t="s">
        <v>235</v>
      </c>
      <c r="C15" s="317"/>
      <c r="D15" s="317"/>
      <c r="E15" s="317"/>
      <c r="F15" s="317"/>
      <c r="G15" s="317"/>
      <c r="H15" s="317"/>
    </row>
    <row r="16" spans="1:8" ht="44.45" customHeight="1" x14ac:dyDescent="0.2">
      <c r="A16" s="4"/>
      <c r="B16" s="310" t="str">
        <f>KONTROLY!C9</f>
        <v>ATTENTION!! Please check the following fields on this page: EKOKOM ID (ID must start with one letter and it must have 9 characters)</v>
      </c>
      <c r="C16" s="310"/>
      <c r="D16" s="310"/>
      <c r="E16" s="310"/>
      <c r="F16" s="310"/>
      <c r="G16" s="310"/>
      <c r="H16" s="310"/>
    </row>
    <row r="17" spans="1:12" ht="30" customHeight="1" thickBot="1" x14ac:dyDescent="0.25">
      <c r="A17" s="4"/>
      <c r="B17" s="315" t="s">
        <v>469</v>
      </c>
      <c r="C17" s="315"/>
      <c r="D17" s="315"/>
      <c r="E17" s="316" t="s">
        <v>470</v>
      </c>
      <c r="F17" s="316"/>
      <c r="G17" s="316"/>
      <c r="H17" s="316"/>
    </row>
    <row r="18" spans="1:12" ht="30" customHeight="1" x14ac:dyDescent="0.2">
      <c r="A18" s="4"/>
      <c r="B18" s="311" t="s">
        <v>236</v>
      </c>
      <c r="C18" s="311"/>
      <c r="D18" s="312"/>
      <c r="E18" s="312"/>
      <c r="F18" s="312"/>
      <c r="G18" s="312"/>
      <c r="H18" s="312"/>
    </row>
    <row r="19" spans="1:12" ht="30" customHeight="1" x14ac:dyDescent="0.2">
      <c r="A19" s="4"/>
      <c r="B19" s="14" t="s">
        <v>237</v>
      </c>
      <c r="C19" s="313"/>
      <c r="D19" s="313"/>
      <c r="E19" s="313"/>
      <c r="F19" s="313"/>
      <c r="G19" s="313"/>
      <c r="H19" s="313"/>
    </row>
    <row r="20" spans="1:12" ht="30" customHeight="1" x14ac:dyDescent="0.2">
      <c r="A20" s="4"/>
      <c r="B20" s="48" t="s">
        <v>13</v>
      </c>
      <c r="C20" s="314"/>
      <c r="D20" s="314"/>
      <c r="E20" s="314"/>
      <c r="F20" s="314"/>
      <c r="G20" s="314"/>
      <c r="H20" s="314"/>
    </row>
    <row r="21" spans="1:12" ht="30" customHeight="1" x14ac:dyDescent="0.2">
      <c r="A21" s="4"/>
      <c r="B21" s="48" t="s">
        <v>14</v>
      </c>
      <c r="C21" s="306"/>
      <c r="D21" s="306"/>
      <c r="E21" s="306"/>
      <c r="F21" s="306"/>
      <c r="G21" s="306"/>
      <c r="H21" s="306"/>
    </row>
    <row r="22" spans="1:12" ht="34.5" customHeight="1" x14ac:dyDescent="0.2">
      <c r="B22" s="307"/>
      <c r="C22" s="307"/>
      <c r="D22" s="307"/>
      <c r="E22" s="307"/>
      <c r="F22" s="307"/>
      <c r="G22" s="307"/>
      <c r="H22" s="307"/>
    </row>
    <row r="23" spans="1:12" ht="75" customHeight="1" x14ac:dyDescent="0.2">
      <c r="B23" s="15" t="s">
        <v>238</v>
      </c>
      <c r="C23" s="8"/>
      <c r="D23" s="308" t="str">
        <f>IF(TEST!A2=KONTROLY!C77,KONTROLY!B77,SUM!C1)</f>
        <v>ATTENTION, ERROR, 
PLEASE CORRECT!
see the TEST sheet for errors specification</v>
      </c>
      <c r="E23" s="308"/>
      <c r="F23" s="308"/>
      <c r="G23" s="308"/>
      <c r="H23" s="308"/>
    </row>
    <row r="24" spans="1:12" hidden="1" x14ac:dyDescent="0.2"/>
    <row r="25" spans="1:12" ht="29.45" customHeight="1" x14ac:dyDescent="0.2">
      <c r="D25" s="309"/>
      <c r="E25" s="309"/>
      <c r="F25" s="15"/>
      <c r="G25" s="15"/>
      <c r="H25" s="15"/>
      <c r="I25" s="15"/>
      <c r="J25" s="15"/>
      <c r="K25" s="15"/>
      <c r="L25" s="15"/>
    </row>
  </sheetData>
  <sheetProtection algorithmName="SHA-512" hashValue="TaRkPycqmb7ZiPaXF7mzuz9af8qL1LSXvkbg4IRx4OjqCCzWV5DdV/COG787GhP9YFvif6CupMFvQtcVPvV6TA==" saltValue="h8oOx+MINGCIM9jX07MVOw==" spinCount="100000" sheet="1" objects="1" scenarios="1" selectLockedCells="1"/>
  <mergeCells count="30">
    <mergeCell ref="D5:F5"/>
    <mergeCell ref="B1:H1"/>
    <mergeCell ref="B2:H2"/>
    <mergeCell ref="B3:H3"/>
    <mergeCell ref="B4:C4"/>
    <mergeCell ref="E4:H4"/>
    <mergeCell ref="B15:H15"/>
    <mergeCell ref="B6:C6"/>
    <mergeCell ref="D6:H6"/>
    <mergeCell ref="B7:H7"/>
    <mergeCell ref="B8:C8"/>
    <mergeCell ref="D8:H8"/>
    <mergeCell ref="B9:H9"/>
    <mergeCell ref="E10:H10"/>
    <mergeCell ref="F12:G12"/>
    <mergeCell ref="B14:C14"/>
    <mergeCell ref="F14:G14"/>
    <mergeCell ref="B11:C11"/>
    <mergeCell ref="E11:G11"/>
    <mergeCell ref="C21:H21"/>
    <mergeCell ref="B22:H22"/>
    <mergeCell ref="D23:H23"/>
    <mergeCell ref="D25:E25"/>
    <mergeCell ref="B16:H16"/>
    <mergeCell ref="B18:C18"/>
    <mergeCell ref="D18:H18"/>
    <mergeCell ref="C19:H19"/>
    <mergeCell ref="C20:H20"/>
    <mergeCell ref="B17:D17"/>
    <mergeCell ref="E17:H17"/>
  </mergeCells>
  <dataValidations count="2">
    <dataValidation type="whole" errorStyle="warning" showErrorMessage="1" errorTitle="Nesprávná hodnota" error="zadejte číslo čtvrtletí 1,2,3,4" sqref="WVL983043 WLP983043 WBT983043 VRX983043 VIB983043 UYF983043 UOJ983043 UEN983043 TUR983043 TKV983043 TAZ983043 SRD983043 SHH983043 RXL983043 RNP983043 RDT983043 QTX983043 QKB983043 QAF983043 PQJ983043 PGN983043 OWR983043 OMV983043 OCZ983043 NTD983043 NJH983043 MZL983043 MPP983043 MFT983043 LVX983043 LMB983043 LCF983043 KSJ983043 KIN983043 JYR983043 JOV983043 JEZ983043 IVD983043 ILH983043 IBL983043 HRP983043 HHT983043 GXX983043 GOB983043 GEF983043 FUJ983043 FKN983043 FAR983043 EQV983043 EGZ983043 DXD983043 DNH983043 DDL983043 CTP983043 CJT983043 BZX983043 BQB983043 BGF983043 AWJ983043 AMN983043 ACR983043 SV983043 IZ983043 D983043 WVL917507 WLP917507 WBT917507 VRX917507 VIB917507 UYF917507 UOJ917507 UEN917507 TUR917507 TKV917507 TAZ917507 SRD917507 SHH917507 RXL917507 RNP917507 RDT917507 QTX917507 QKB917507 QAF917507 PQJ917507 PGN917507 OWR917507 OMV917507 OCZ917507 NTD917507 NJH917507 MZL917507 MPP917507 MFT917507 LVX917507 LMB917507 LCF917507 KSJ917507 KIN917507 JYR917507 JOV917507 JEZ917507 IVD917507 ILH917507 IBL917507 HRP917507 HHT917507 GXX917507 GOB917507 GEF917507 FUJ917507 FKN917507 FAR917507 EQV917507 EGZ917507 DXD917507 DNH917507 DDL917507 CTP917507 CJT917507 BZX917507 BQB917507 BGF917507 AWJ917507 AMN917507 ACR917507 SV917507 IZ917507 D917507 WVL851971 WLP851971 WBT851971 VRX851971 VIB851971 UYF851971 UOJ851971 UEN851971 TUR851971 TKV851971 TAZ851971 SRD851971 SHH851971 RXL851971 RNP851971 RDT851971 QTX851971 QKB851971 QAF851971 PQJ851971 PGN851971 OWR851971 OMV851971 OCZ851971 NTD851971 NJH851971 MZL851971 MPP851971 MFT851971 LVX851971 LMB851971 LCF851971 KSJ851971 KIN851971 JYR851971 JOV851971 JEZ851971 IVD851971 ILH851971 IBL851971 HRP851971 HHT851971 GXX851971 GOB851971 GEF851971 FUJ851971 FKN851971 FAR851971 EQV851971 EGZ851971 DXD851971 DNH851971 DDL851971 CTP851971 CJT851971 BZX851971 BQB851971 BGF851971 AWJ851971 AMN851971 ACR851971 SV851971 IZ851971 D851971 WVL786435 WLP786435 WBT786435 VRX786435 VIB786435 UYF786435 UOJ786435 UEN786435 TUR786435 TKV786435 TAZ786435 SRD786435 SHH786435 RXL786435 RNP786435 RDT786435 QTX786435 QKB786435 QAF786435 PQJ786435 PGN786435 OWR786435 OMV786435 OCZ786435 NTD786435 NJH786435 MZL786435 MPP786435 MFT786435 LVX786435 LMB786435 LCF786435 KSJ786435 KIN786435 JYR786435 JOV786435 JEZ786435 IVD786435 ILH786435 IBL786435 HRP786435 HHT786435 GXX786435 GOB786435 GEF786435 FUJ786435 FKN786435 FAR786435 EQV786435 EGZ786435 DXD786435 DNH786435 DDL786435 CTP786435 CJT786435 BZX786435 BQB786435 BGF786435 AWJ786435 AMN786435 ACR786435 SV786435 IZ786435 D786435 WVL720899 WLP720899 WBT720899 VRX720899 VIB720899 UYF720899 UOJ720899 UEN720899 TUR720899 TKV720899 TAZ720899 SRD720899 SHH720899 RXL720899 RNP720899 RDT720899 QTX720899 QKB720899 QAF720899 PQJ720899 PGN720899 OWR720899 OMV720899 OCZ720899 NTD720899 NJH720899 MZL720899 MPP720899 MFT720899 LVX720899 LMB720899 LCF720899 KSJ720899 KIN720899 JYR720899 JOV720899 JEZ720899 IVD720899 ILH720899 IBL720899 HRP720899 HHT720899 GXX720899 GOB720899 GEF720899 FUJ720899 FKN720899 FAR720899 EQV720899 EGZ720899 DXD720899 DNH720899 DDL720899 CTP720899 CJT720899 BZX720899 BQB720899 BGF720899 AWJ720899 AMN720899 ACR720899 SV720899 IZ720899 D720899 WVL655363 WLP655363 WBT655363 VRX655363 VIB655363 UYF655363 UOJ655363 UEN655363 TUR655363 TKV655363 TAZ655363 SRD655363 SHH655363 RXL655363 RNP655363 RDT655363 QTX655363 QKB655363 QAF655363 PQJ655363 PGN655363 OWR655363 OMV655363 OCZ655363 NTD655363 NJH655363 MZL655363 MPP655363 MFT655363 LVX655363 LMB655363 LCF655363 KSJ655363 KIN655363 JYR655363 JOV655363 JEZ655363 IVD655363 ILH655363 IBL655363 HRP655363 HHT655363 GXX655363 GOB655363 GEF655363 FUJ655363 FKN655363 FAR655363 EQV655363 EGZ655363 DXD655363 DNH655363 DDL655363 CTP655363 CJT655363 BZX655363 BQB655363 BGF655363 AWJ655363 AMN655363 ACR655363 SV655363 IZ655363 D655363 WVL589827 WLP589827 WBT589827 VRX589827 VIB589827 UYF589827 UOJ589827 UEN589827 TUR589827 TKV589827 TAZ589827 SRD589827 SHH589827 RXL589827 RNP589827 RDT589827 QTX589827 QKB589827 QAF589827 PQJ589827 PGN589827 OWR589827 OMV589827 OCZ589827 NTD589827 NJH589827 MZL589827 MPP589827 MFT589827 LVX589827 LMB589827 LCF589827 KSJ589827 KIN589827 JYR589827 JOV589827 JEZ589827 IVD589827 ILH589827 IBL589827 HRP589827 HHT589827 GXX589827 GOB589827 GEF589827 FUJ589827 FKN589827 FAR589827 EQV589827 EGZ589827 DXD589827 DNH589827 DDL589827 CTP589827 CJT589827 BZX589827 BQB589827 BGF589827 AWJ589827 AMN589827 ACR589827 SV589827 IZ589827 D589827 WVL524291 WLP524291 WBT524291 VRX524291 VIB524291 UYF524291 UOJ524291 UEN524291 TUR524291 TKV524291 TAZ524291 SRD524291 SHH524291 RXL524291 RNP524291 RDT524291 QTX524291 QKB524291 QAF524291 PQJ524291 PGN524291 OWR524291 OMV524291 OCZ524291 NTD524291 NJH524291 MZL524291 MPP524291 MFT524291 LVX524291 LMB524291 LCF524291 KSJ524291 KIN524291 JYR524291 JOV524291 JEZ524291 IVD524291 ILH524291 IBL524291 HRP524291 HHT524291 GXX524291 GOB524291 GEF524291 FUJ524291 FKN524291 FAR524291 EQV524291 EGZ524291 DXD524291 DNH524291 DDL524291 CTP524291 CJT524291 BZX524291 BQB524291 BGF524291 AWJ524291 AMN524291 ACR524291 SV524291 IZ524291 D524291 WVL458755 WLP458755 WBT458755 VRX458755 VIB458755 UYF458755 UOJ458755 UEN458755 TUR458755 TKV458755 TAZ458755 SRD458755 SHH458755 RXL458755 RNP458755 RDT458755 QTX458755 QKB458755 QAF458755 PQJ458755 PGN458755 OWR458755 OMV458755 OCZ458755 NTD458755 NJH458755 MZL458755 MPP458755 MFT458755 LVX458755 LMB458755 LCF458755 KSJ458755 KIN458755 JYR458755 JOV458755 JEZ458755 IVD458755 ILH458755 IBL458755 HRP458755 HHT458755 GXX458755 GOB458755 GEF458755 FUJ458755 FKN458755 FAR458755 EQV458755 EGZ458755 DXD458755 DNH458755 DDL458755 CTP458755 CJT458755 BZX458755 BQB458755 BGF458755 AWJ458755 AMN458755 ACR458755 SV458755 IZ458755 D458755 WVL393219 WLP393219 WBT393219 VRX393219 VIB393219 UYF393219 UOJ393219 UEN393219 TUR393219 TKV393219 TAZ393219 SRD393219 SHH393219 RXL393219 RNP393219 RDT393219 QTX393219 QKB393219 QAF393219 PQJ393219 PGN393219 OWR393219 OMV393219 OCZ393219 NTD393219 NJH393219 MZL393219 MPP393219 MFT393219 LVX393219 LMB393219 LCF393219 KSJ393219 KIN393219 JYR393219 JOV393219 JEZ393219 IVD393219 ILH393219 IBL393219 HRP393219 HHT393219 GXX393219 GOB393219 GEF393219 FUJ393219 FKN393219 FAR393219 EQV393219 EGZ393219 DXD393219 DNH393219 DDL393219 CTP393219 CJT393219 BZX393219 BQB393219 BGF393219 AWJ393219 AMN393219 ACR393219 SV393219 IZ393219 D393219 WVL327683 WLP327683 WBT327683 VRX327683 VIB327683 UYF327683 UOJ327683 UEN327683 TUR327683 TKV327683 TAZ327683 SRD327683 SHH327683 RXL327683 RNP327683 RDT327683 QTX327683 QKB327683 QAF327683 PQJ327683 PGN327683 OWR327683 OMV327683 OCZ327683 NTD327683 NJH327683 MZL327683 MPP327683 MFT327683 LVX327683 LMB327683 LCF327683 KSJ327683 KIN327683 JYR327683 JOV327683 JEZ327683 IVD327683 ILH327683 IBL327683 HRP327683 HHT327683 GXX327683 GOB327683 GEF327683 FUJ327683 FKN327683 FAR327683 EQV327683 EGZ327683 DXD327683 DNH327683 DDL327683 CTP327683 CJT327683 BZX327683 BQB327683 BGF327683 AWJ327683 AMN327683 ACR327683 SV327683 IZ327683 D327683 WVL262147 WLP262147 WBT262147 VRX262147 VIB262147 UYF262147 UOJ262147 UEN262147 TUR262147 TKV262147 TAZ262147 SRD262147 SHH262147 RXL262147 RNP262147 RDT262147 QTX262147 QKB262147 QAF262147 PQJ262147 PGN262147 OWR262147 OMV262147 OCZ262147 NTD262147 NJH262147 MZL262147 MPP262147 MFT262147 LVX262147 LMB262147 LCF262147 KSJ262147 KIN262147 JYR262147 JOV262147 JEZ262147 IVD262147 ILH262147 IBL262147 HRP262147 HHT262147 GXX262147 GOB262147 GEF262147 FUJ262147 FKN262147 FAR262147 EQV262147 EGZ262147 DXD262147 DNH262147 DDL262147 CTP262147 CJT262147 BZX262147 BQB262147 BGF262147 AWJ262147 AMN262147 ACR262147 SV262147 IZ262147 D262147 WVL196611 WLP196611 WBT196611 VRX196611 VIB196611 UYF196611 UOJ196611 UEN196611 TUR196611 TKV196611 TAZ196611 SRD196611 SHH196611 RXL196611 RNP196611 RDT196611 QTX196611 QKB196611 QAF196611 PQJ196611 PGN196611 OWR196611 OMV196611 OCZ196611 NTD196611 NJH196611 MZL196611 MPP196611 MFT196611 LVX196611 LMB196611 LCF196611 KSJ196611 KIN196611 JYR196611 JOV196611 JEZ196611 IVD196611 ILH196611 IBL196611 HRP196611 HHT196611 GXX196611 GOB196611 GEF196611 FUJ196611 FKN196611 FAR196611 EQV196611 EGZ196611 DXD196611 DNH196611 DDL196611 CTP196611 CJT196611 BZX196611 BQB196611 BGF196611 AWJ196611 AMN196611 ACR196611 SV196611 IZ196611 D196611 WVL131075 WLP131075 WBT131075 VRX131075 VIB131075 UYF131075 UOJ131075 UEN131075 TUR131075 TKV131075 TAZ131075 SRD131075 SHH131075 RXL131075 RNP131075 RDT131075 QTX131075 QKB131075 QAF131075 PQJ131075 PGN131075 OWR131075 OMV131075 OCZ131075 NTD131075 NJH131075 MZL131075 MPP131075 MFT131075 LVX131075 LMB131075 LCF131075 KSJ131075 KIN131075 JYR131075 JOV131075 JEZ131075 IVD131075 ILH131075 IBL131075 HRP131075 HHT131075 GXX131075 GOB131075 GEF131075 FUJ131075 FKN131075 FAR131075 EQV131075 EGZ131075 DXD131075 DNH131075 DDL131075 CTP131075 CJT131075 BZX131075 BQB131075 BGF131075 AWJ131075 AMN131075 ACR131075 SV131075 IZ131075 D131075 WVL65539 WLP65539 WBT65539 VRX65539 VIB65539 UYF65539 UOJ65539 UEN65539 TUR65539 TKV65539 TAZ65539 SRD65539 SHH65539 RXL65539 RNP65539 RDT65539 QTX65539 QKB65539 QAF65539 PQJ65539 PGN65539 OWR65539 OMV65539 OCZ65539 NTD65539 NJH65539 MZL65539 MPP65539 MFT65539 LVX65539 LMB65539 LCF65539 KSJ65539 KIN65539 JYR65539 JOV65539 JEZ65539 IVD65539 ILH65539 IBL65539 HRP65539 HHT65539 GXX65539 GOB65539 GEF65539 FUJ65539 FKN65539 FAR65539 EQV65539 EGZ65539 DXD65539 DNH65539 DDL65539 CTP65539 CJT65539 BZX65539 BQB65539 BGF65539 AWJ65539 AMN65539 ACR65539 SV65539 IZ65539 D65539 WVL4:WVL5 WLP4:WLP5 WBT4:WBT5 VRX4:VRX5 VIB4:VIB5 UYF4:UYF5 UOJ4:UOJ5 UEN4:UEN5 TUR4:TUR5 TKV4:TKV5 TAZ4:TAZ5 SRD4:SRD5 SHH4:SHH5 RXL4:RXL5 RNP4:RNP5 RDT4:RDT5 QTX4:QTX5 QKB4:QKB5 QAF4:QAF5 PQJ4:PQJ5 PGN4:PGN5 OWR4:OWR5 OMV4:OMV5 OCZ4:OCZ5 NTD4:NTD5 NJH4:NJH5 MZL4:MZL5 MPP4:MPP5 MFT4:MFT5 LVX4:LVX5 LMB4:LMB5 LCF4:LCF5 KSJ4:KSJ5 KIN4:KIN5 JYR4:JYR5 JOV4:JOV5 JEZ4:JEZ5 IVD4:IVD5 ILH4:ILH5 IBL4:IBL5 HRP4:HRP5 HHT4:HHT5 GXX4:GXX5 GOB4:GOB5 GEF4:GEF5 FUJ4:FUJ5 FKN4:FKN5 FAR4:FAR5 EQV4:EQV5 EGZ4:EGZ5 DXD4:DXD5 DNH4:DNH5 DDL4:DDL5 CTP4:CTP5 CJT4:CJT5 BZX4:BZX5 BQB4:BQB5 BGF4:BGF5 AWJ4:AWJ5 AMN4:AMN5 ACR4:ACR5 SV4:SV5 IZ4:IZ5">
      <formula1>1</formula1>
      <formula2>4</formula2>
    </dataValidation>
    <dataValidation type="whole" showErrorMessage="1" errorTitle="Nesprávná hodnota" error="zadejte číslo čtvrtletí 1,2,3,4" sqref="D4">
      <formula1>1</formula1>
      <formula2>4</formula2>
    </dataValidation>
  </dataValidations>
  <hyperlinks>
    <hyperlink ref="B15:H15" r:id="rId1" display="Methodology for this statement you can find on www.ekokom.cz"/>
    <hyperlink ref="E17" r:id="rId2"/>
  </hyperlinks>
  <printOptions horizontalCentered="1" verticalCentered="1"/>
  <pageMargins left="0.59055118110236215" right="0.59055118110236215" top="0.47244094488188976" bottom="0.59055118110236215" header="0.51181102362204722" footer="0.51181102362204722"/>
  <pageSetup paperSize="9" scale="97" firstPageNumber="0" orientation="portrait" r:id="rId3"/>
  <headerFooter alignWithMargins="0"/>
  <drawing r:id="rId4"/>
  <legacyDrawing r:id="rId5"/>
  <extLst>
    <ext xmlns:x14="http://schemas.microsoft.com/office/spreadsheetml/2009/9/main" uri="{78C0D931-6437-407d-A8EE-F0AAD7539E65}">
      <x14:conditionalFormattings>
        <x14:conditionalFormatting xmlns:xm="http://schemas.microsoft.com/office/excel/2006/main">
          <x14:cfRule type="cellIs" priority="1" operator="equal" id="{3A7176D2-4BB5-4941-89DB-F75C18B86442}">
            <xm:f>KONTROLY!$B$77</xm:f>
            <x14:dxf>
              <font>
                <b val="0"/>
                <i val="0"/>
                <strike val="0"/>
              </font>
              <fill>
                <patternFill>
                  <bgColor rgb="FFC00000"/>
                </patternFill>
              </fill>
            </x14:dxf>
          </x14:cfRule>
          <xm:sqref>D23:H23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6EAA46"/>
  </sheetPr>
  <dimension ref="A1:AI66"/>
  <sheetViews>
    <sheetView showGridLines="0" zoomScale="85" zoomScaleNormal="85" zoomScalePageLayoutView="7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01" t="s">
        <v>239</v>
      </c>
      <c r="B1" s="402"/>
      <c r="C1" s="402"/>
      <c r="D1" s="402"/>
      <c r="E1" s="402" t="s">
        <v>240</v>
      </c>
      <c r="F1" s="402"/>
      <c r="G1" s="402"/>
      <c r="H1" s="402"/>
      <c r="I1" s="457" t="s">
        <v>241</v>
      </c>
      <c r="J1" s="457"/>
      <c r="K1" s="457"/>
      <c r="L1" s="457"/>
      <c r="M1" s="402" t="s">
        <v>242</v>
      </c>
      <c r="N1" s="402"/>
      <c r="O1" s="402"/>
      <c r="P1" s="454"/>
      <c r="R1" s="3">
        <f>R10*R11*R12*R13*R14*R15*R16*R17*R18*R19*R20*R21*R22*R23*R24*R25*R26*R27*R28*R29*R30*R31*R32*R33*R34*R35*R36*R41*R42*R43*R44*R45*R46*R47*R48*R49*R50*R51*R52</f>
        <v>0</v>
      </c>
      <c r="V1" s="51"/>
      <c r="W1" s="51"/>
      <c r="X1" s="51"/>
      <c r="Y1" s="51"/>
      <c r="Z1" s="51"/>
      <c r="AA1" s="51"/>
      <c r="AB1" s="51"/>
      <c r="AC1" s="51"/>
      <c r="AD1" s="51"/>
      <c r="AE1" s="51"/>
      <c r="AF1" s="51"/>
      <c r="AG1" s="51"/>
      <c r="AH1" s="51"/>
      <c r="AI1" s="4"/>
    </row>
    <row r="2" spans="1:35" s="8" customFormat="1" ht="29.45" customHeight="1" x14ac:dyDescent="0.2">
      <c r="A2" s="441" t="s">
        <v>391</v>
      </c>
      <c r="B2" s="441"/>
      <c r="C2" s="441"/>
      <c r="D2" s="441"/>
      <c r="E2" s="441"/>
      <c r="F2" s="441"/>
      <c r="G2" s="441"/>
      <c r="H2" s="441"/>
      <c r="I2" s="441"/>
      <c r="J2" s="441"/>
      <c r="K2" s="441"/>
      <c r="L2" s="441"/>
      <c r="M2" s="441"/>
      <c r="N2" s="337" t="str">
        <f>"IČO: "&amp;Introduction!C12</f>
        <v xml:space="preserve">IČO: </v>
      </c>
      <c r="O2" s="337"/>
      <c r="P2" s="337"/>
      <c r="R2" s="52">
        <v>0</v>
      </c>
    </row>
    <row r="3" spans="1:35" s="8" customFormat="1" ht="39" customHeight="1" thickBot="1" x14ac:dyDescent="0.25">
      <c r="A3" s="442" t="s">
        <v>477</v>
      </c>
      <c r="B3" s="442"/>
      <c r="C3" s="442"/>
      <c r="D3" s="442"/>
      <c r="E3" s="442"/>
      <c r="F3" s="442"/>
      <c r="G3" s="442"/>
      <c r="H3" s="442"/>
      <c r="I3" s="442"/>
      <c r="J3" s="442"/>
      <c r="K3" s="442"/>
      <c r="L3" s="442"/>
      <c r="M3" s="442"/>
      <c r="N3" s="358" t="str">
        <f>Introduction!D4&amp;Introduction!E4</f>
        <v>4. quarter 2025</v>
      </c>
      <c r="O3" s="358"/>
      <c r="P3" s="358"/>
      <c r="Q3" s="5"/>
    </row>
    <row r="4" spans="1:35" s="8" customFormat="1" ht="30.95" customHeight="1" thickBot="1" x14ac:dyDescent="0.25">
      <c r="A4" s="443" t="s">
        <v>243</v>
      </c>
      <c r="B4" s="444"/>
      <c r="C4" s="444"/>
      <c r="D4" s="445"/>
      <c r="E4" s="458" t="s">
        <v>476</v>
      </c>
      <c r="F4" s="459"/>
      <c r="G4" s="459"/>
      <c r="H4" s="459"/>
      <c r="I4" s="459"/>
      <c r="J4" s="459"/>
      <c r="K4" s="459"/>
      <c r="L4" s="459"/>
      <c r="M4" s="459"/>
      <c r="N4" s="459"/>
      <c r="O4" s="459"/>
      <c r="P4" s="460"/>
      <c r="Q4" s="5"/>
    </row>
    <row r="5" spans="1:35" ht="30.95" customHeight="1" thickBot="1" x14ac:dyDescent="0.25">
      <c r="A5" s="446"/>
      <c r="B5" s="447"/>
      <c r="C5" s="447"/>
      <c r="D5" s="448"/>
      <c r="E5" s="455" t="s">
        <v>244</v>
      </c>
      <c r="F5" s="455"/>
      <c r="G5" s="455"/>
      <c r="H5" s="456"/>
      <c r="I5" s="461" t="s">
        <v>385</v>
      </c>
      <c r="J5" s="455"/>
      <c r="K5" s="455"/>
      <c r="L5" s="456"/>
      <c r="M5" s="461" t="s">
        <v>386</v>
      </c>
      <c r="N5" s="455"/>
      <c r="O5" s="455"/>
      <c r="P5" s="456"/>
    </row>
    <row r="6" spans="1:35" ht="30.95" customHeight="1" thickBot="1" x14ac:dyDescent="0.25">
      <c r="A6" s="446"/>
      <c r="B6" s="447"/>
      <c r="C6" s="447"/>
      <c r="D6" s="448"/>
      <c r="E6" s="453" t="s">
        <v>245</v>
      </c>
      <c r="F6" s="453"/>
      <c r="G6" s="356" t="s">
        <v>246</v>
      </c>
      <c r="H6" s="357"/>
      <c r="I6" s="453" t="s">
        <v>245</v>
      </c>
      <c r="J6" s="453"/>
      <c r="K6" s="356" t="s">
        <v>246</v>
      </c>
      <c r="L6" s="357"/>
      <c r="M6" s="453" t="s">
        <v>245</v>
      </c>
      <c r="N6" s="453"/>
      <c r="O6" s="356" t="s">
        <v>246</v>
      </c>
      <c r="P6" s="357"/>
    </row>
    <row r="7" spans="1:35" ht="30.95" customHeight="1" x14ac:dyDescent="0.2">
      <c r="A7" s="446"/>
      <c r="B7" s="447"/>
      <c r="C7" s="447"/>
      <c r="D7" s="448"/>
      <c r="E7" s="359" t="s">
        <v>247</v>
      </c>
      <c r="F7" s="362" t="s">
        <v>248</v>
      </c>
      <c r="G7" s="359" t="s">
        <v>247</v>
      </c>
      <c r="H7" s="362" t="s">
        <v>248</v>
      </c>
      <c r="I7" s="359" t="s">
        <v>247</v>
      </c>
      <c r="J7" s="362" t="s">
        <v>248</v>
      </c>
      <c r="K7" s="359" t="s">
        <v>247</v>
      </c>
      <c r="L7" s="362" t="s">
        <v>248</v>
      </c>
      <c r="M7" s="359" t="s">
        <v>247</v>
      </c>
      <c r="N7" s="362" t="s">
        <v>248</v>
      </c>
      <c r="O7" s="359" t="s">
        <v>247</v>
      </c>
      <c r="P7" s="362" t="s">
        <v>248</v>
      </c>
    </row>
    <row r="8" spans="1:35" ht="30.95" customHeight="1" x14ac:dyDescent="0.2">
      <c r="A8" s="446"/>
      <c r="B8" s="447"/>
      <c r="C8" s="447"/>
      <c r="D8" s="448"/>
      <c r="E8" s="360"/>
      <c r="F8" s="363"/>
      <c r="G8" s="360"/>
      <c r="H8" s="363"/>
      <c r="I8" s="360"/>
      <c r="J8" s="363"/>
      <c r="K8" s="360"/>
      <c r="L8" s="363"/>
      <c r="M8" s="360"/>
      <c r="N8" s="363"/>
      <c r="O8" s="360"/>
      <c r="P8" s="363"/>
    </row>
    <row r="9" spans="1:35" ht="30.95" customHeight="1" thickBot="1" x14ac:dyDescent="0.25">
      <c r="A9" s="449"/>
      <c r="B9" s="450"/>
      <c r="C9" s="447"/>
      <c r="D9" s="448"/>
      <c r="E9" s="361"/>
      <c r="F9" s="364"/>
      <c r="G9" s="361"/>
      <c r="H9" s="364"/>
      <c r="I9" s="361"/>
      <c r="J9" s="364"/>
      <c r="K9" s="361"/>
      <c r="L9" s="364"/>
      <c r="M9" s="361"/>
      <c r="N9" s="364"/>
      <c r="O9" s="361"/>
      <c r="P9" s="364"/>
    </row>
    <row r="10" spans="1:35" ht="30.95" customHeight="1" x14ac:dyDescent="0.2">
      <c r="A10" s="405" t="s">
        <v>249</v>
      </c>
      <c r="B10" s="408" t="s">
        <v>0</v>
      </c>
      <c r="C10" s="410" t="s">
        <v>251</v>
      </c>
      <c r="D10" s="411"/>
      <c r="E10" s="84"/>
      <c r="F10" s="85"/>
      <c r="G10" s="86"/>
      <c r="H10" s="87"/>
      <c r="I10" s="86"/>
      <c r="J10" s="87"/>
      <c r="K10" s="84"/>
      <c r="L10" s="87"/>
      <c r="M10" s="86"/>
      <c r="N10" s="87"/>
      <c r="O10" s="84"/>
      <c r="P10" s="87"/>
      <c r="R10" s="3">
        <f t="shared" ref="R10:R34" si="0">E10*F10*G10*H10*I10*J10*K10*L10*M10*N10*O10*P10*$R$2</f>
        <v>0</v>
      </c>
    </row>
    <row r="11" spans="1:35" ht="30.95" customHeight="1" x14ac:dyDescent="0.2">
      <c r="A11" s="406"/>
      <c r="B11" s="408"/>
      <c r="C11" s="416" t="s">
        <v>252</v>
      </c>
      <c r="D11" s="417"/>
      <c r="E11" s="88"/>
      <c r="F11" s="89"/>
      <c r="G11" s="90"/>
      <c r="H11" s="91"/>
      <c r="I11" s="90"/>
      <c r="J11" s="91"/>
      <c r="K11" s="88"/>
      <c r="L11" s="91"/>
      <c r="M11" s="90"/>
      <c r="N11" s="91"/>
      <c r="O11" s="88"/>
      <c r="P11" s="91"/>
      <c r="R11" s="3">
        <f t="shared" si="0"/>
        <v>0</v>
      </c>
    </row>
    <row r="12" spans="1:35" ht="30.95" customHeight="1" x14ac:dyDescent="0.2">
      <c r="A12" s="406"/>
      <c r="B12" s="409"/>
      <c r="C12" s="416" t="s">
        <v>253</v>
      </c>
      <c r="D12" s="417"/>
      <c r="E12" s="88"/>
      <c r="F12" s="89"/>
      <c r="G12" s="90"/>
      <c r="H12" s="91"/>
      <c r="I12" s="90"/>
      <c r="J12" s="91"/>
      <c r="K12" s="88"/>
      <c r="L12" s="91"/>
      <c r="M12" s="90"/>
      <c r="N12" s="91"/>
      <c r="O12" s="88"/>
      <c r="P12" s="91"/>
      <c r="R12" s="3">
        <f t="shared" si="0"/>
        <v>0</v>
      </c>
    </row>
    <row r="13" spans="1:35" ht="30.95" customHeight="1" x14ac:dyDescent="0.2">
      <c r="A13" s="406"/>
      <c r="B13" s="418" t="s">
        <v>1</v>
      </c>
      <c r="C13" s="414" t="s">
        <v>251</v>
      </c>
      <c r="D13" s="415"/>
      <c r="E13" s="88"/>
      <c r="F13" s="89"/>
      <c r="G13" s="90"/>
      <c r="H13" s="91"/>
      <c r="I13" s="90"/>
      <c r="J13" s="91"/>
      <c r="K13" s="88"/>
      <c r="L13" s="91"/>
      <c r="M13" s="90"/>
      <c r="N13" s="91"/>
      <c r="O13" s="88"/>
      <c r="P13" s="91"/>
      <c r="R13" s="3">
        <f t="shared" si="0"/>
        <v>0</v>
      </c>
    </row>
    <row r="14" spans="1:35" ht="30.95" customHeight="1" x14ac:dyDescent="0.2">
      <c r="A14" s="406"/>
      <c r="B14" s="409"/>
      <c r="C14" s="416" t="s">
        <v>254</v>
      </c>
      <c r="D14" s="417"/>
      <c r="E14" s="88"/>
      <c r="F14" s="89"/>
      <c r="G14" s="90"/>
      <c r="H14" s="91"/>
      <c r="I14" s="90"/>
      <c r="J14" s="91"/>
      <c r="K14" s="88"/>
      <c r="L14" s="91"/>
      <c r="M14" s="90"/>
      <c r="N14" s="91"/>
      <c r="O14" s="88"/>
      <c r="P14" s="91"/>
      <c r="R14" s="3">
        <f t="shared" si="0"/>
        <v>0</v>
      </c>
      <c r="V14" s="53"/>
    </row>
    <row r="15" spans="1:35" ht="30.95" customHeight="1" x14ac:dyDescent="0.2">
      <c r="A15" s="406"/>
      <c r="B15" s="418" t="s">
        <v>2</v>
      </c>
      <c r="C15" s="414" t="s">
        <v>251</v>
      </c>
      <c r="D15" s="415"/>
      <c r="E15" s="88"/>
      <c r="F15" s="89"/>
      <c r="G15" s="90"/>
      <c r="H15" s="91"/>
      <c r="I15" s="90"/>
      <c r="J15" s="91"/>
      <c r="K15" s="88"/>
      <c r="L15" s="91"/>
      <c r="M15" s="90"/>
      <c r="N15" s="91"/>
      <c r="O15" s="88"/>
      <c r="P15" s="91"/>
      <c r="R15" s="3">
        <f t="shared" si="0"/>
        <v>0</v>
      </c>
    </row>
    <row r="16" spans="1:35" ht="30.95" customHeight="1" x14ac:dyDescent="0.2">
      <c r="A16" s="406"/>
      <c r="B16" s="409"/>
      <c r="C16" s="416" t="s">
        <v>254</v>
      </c>
      <c r="D16" s="417"/>
      <c r="E16" s="88"/>
      <c r="F16" s="89"/>
      <c r="G16" s="90"/>
      <c r="H16" s="91"/>
      <c r="I16" s="90"/>
      <c r="J16" s="91"/>
      <c r="K16" s="88"/>
      <c r="L16" s="91"/>
      <c r="M16" s="90"/>
      <c r="N16" s="91"/>
      <c r="O16" s="88"/>
      <c r="P16" s="91"/>
      <c r="R16" s="3">
        <f t="shared" si="0"/>
        <v>0</v>
      </c>
    </row>
    <row r="17" spans="1:25" ht="30.95" customHeight="1" x14ac:dyDescent="0.2">
      <c r="A17" s="406"/>
      <c r="B17" s="418" t="s">
        <v>3</v>
      </c>
      <c r="C17" s="414" t="s">
        <v>251</v>
      </c>
      <c r="D17" s="415"/>
      <c r="E17" s="88"/>
      <c r="F17" s="89"/>
      <c r="G17" s="90"/>
      <c r="H17" s="91"/>
      <c r="I17" s="90"/>
      <c r="J17" s="91"/>
      <c r="K17" s="88"/>
      <c r="L17" s="91"/>
      <c r="M17" s="90"/>
      <c r="N17" s="91"/>
      <c r="O17" s="88"/>
      <c r="P17" s="91"/>
      <c r="R17" s="3">
        <f t="shared" si="0"/>
        <v>0</v>
      </c>
    </row>
    <row r="18" spans="1:25" ht="30.95" customHeight="1" x14ac:dyDescent="0.2">
      <c r="A18" s="406"/>
      <c r="B18" s="409"/>
      <c r="C18" s="416" t="s">
        <v>254</v>
      </c>
      <c r="D18" s="417"/>
      <c r="E18" s="88"/>
      <c r="F18" s="89"/>
      <c r="G18" s="90"/>
      <c r="H18" s="91"/>
      <c r="I18" s="90"/>
      <c r="J18" s="91"/>
      <c r="K18" s="88"/>
      <c r="L18" s="91"/>
      <c r="M18" s="90"/>
      <c r="N18" s="91"/>
      <c r="O18" s="88"/>
      <c r="P18" s="91"/>
      <c r="R18" s="3">
        <f t="shared" si="0"/>
        <v>0</v>
      </c>
    </row>
    <row r="19" spans="1:25" ht="30.95" customHeight="1" x14ac:dyDescent="0.2">
      <c r="A19" s="406"/>
      <c r="B19" s="418" t="s">
        <v>4</v>
      </c>
      <c r="C19" s="416" t="s">
        <v>251</v>
      </c>
      <c r="D19" s="417"/>
      <c r="E19" s="88"/>
      <c r="F19" s="89"/>
      <c r="G19" s="90"/>
      <c r="H19" s="91"/>
      <c r="I19" s="90"/>
      <c r="J19" s="91"/>
      <c r="K19" s="88"/>
      <c r="L19" s="91"/>
      <c r="M19" s="90"/>
      <c r="N19" s="91"/>
      <c r="O19" s="88"/>
      <c r="P19" s="91"/>
      <c r="R19" s="3">
        <f t="shared" si="0"/>
        <v>0</v>
      </c>
    </row>
    <row r="20" spans="1:25" ht="30.95" customHeight="1" x14ac:dyDescent="0.2">
      <c r="A20" s="406"/>
      <c r="B20" s="409"/>
      <c r="C20" s="416" t="s">
        <v>254</v>
      </c>
      <c r="D20" s="417"/>
      <c r="E20" s="88"/>
      <c r="F20" s="89"/>
      <c r="G20" s="90"/>
      <c r="H20" s="91"/>
      <c r="I20" s="90"/>
      <c r="J20" s="91"/>
      <c r="K20" s="88"/>
      <c r="L20" s="91"/>
      <c r="M20" s="90"/>
      <c r="N20" s="91"/>
      <c r="O20" s="88"/>
      <c r="P20" s="91"/>
      <c r="R20" s="3">
        <f t="shared" si="0"/>
        <v>0</v>
      </c>
    </row>
    <row r="21" spans="1:25" ht="30.95" customHeight="1" x14ac:dyDescent="0.2">
      <c r="A21" s="406"/>
      <c r="B21" s="418" t="s">
        <v>5</v>
      </c>
      <c r="C21" s="416" t="s">
        <v>251</v>
      </c>
      <c r="D21" s="417"/>
      <c r="E21" s="88"/>
      <c r="F21" s="89"/>
      <c r="G21" s="90"/>
      <c r="H21" s="91"/>
      <c r="I21" s="90"/>
      <c r="J21" s="91"/>
      <c r="K21" s="88"/>
      <c r="L21" s="91"/>
      <c r="M21" s="90"/>
      <c r="N21" s="91"/>
      <c r="O21" s="88"/>
      <c r="P21" s="91"/>
      <c r="R21" s="3">
        <f t="shared" si="0"/>
        <v>0</v>
      </c>
    </row>
    <row r="22" spans="1:25" ht="30.95" customHeight="1" x14ac:dyDescent="0.2">
      <c r="A22" s="406"/>
      <c r="B22" s="409"/>
      <c r="C22" s="416" t="s">
        <v>254</v>
      </c>
      <c r="D22" s="417"/>
      <c r="E22" s="88"/>
      <c r="F22" s="89"/>
      <c r="G22" s="90"/>
      <c r="H22" s="91"/>
      <c r="I22" s="90"/>
      <c r="J22" s="91"/>
      <c r="K22" s="88"/>
      <c r="L22" s="91"/>
      <c r="M22" s="90"/>
      <c r="N22" s="91"/>
      <c r="O22" s="88"/>
      <c r="P22" s="91"/>
      <c r="R22" s="3">
        <f t="shared" si="0"/>
        <v>0</v>
      </c>
    </row>
    <row r="23" spans="1:25" ht="30.95" customHeight="1" x14ac:dyDescent="0.2">
      <c r="A23" s="406"/>
      <c r="B23" s="418" t="s">
        <v>6</v>
      </c>
      <c r="C23" s="416" t="s">
        <v>251</v>
      </c>
      <c r="D23" s="417"/>
      <c r="E23" s="88"/>
      <c r="F23" s="89"/>
      <c r="G23" s="90"/>
      <c r="H23" s="91"/>
      <c r="I23" s="90"/>
      <c r="J23" s="91"/>
      <c r="K23" s="88"/>
      <c r="L23" s="91"/>
      <c r="M23" s="90"/>
      <c r="N23" s="91"/>
      <c r="O23" s="88"/>
      <c r="P23" s="91"/>
      <c r="R23" s="3">
        <f t="shared" si="0"/>
        <v>0</v>
      </c>
      <c r="Y23" s="54"/>
    </row>
    <row r="24" spans="1:25" ht="30.95" customHeight="1" x14ac:dyDescent="0.2">
      <c r="A24" s="406"/>
      <c r="B24" s="409"/>
      <c r="C24" s="416" t="s">
        <v>254</v>
      </c>
      <c r="D24" s="417"/>
      <c r="E24" s="88"/>
      <c r="F24" s="89"/>
      <c r="G24" s="90"/>
      <c r="H24" s="91"/>
      <c r="I24" s="90"/>
      <c r="J24" s="91"/>
      <c r="K24" s="88"/>
      <c r="L24" s="91"/>
      <c r="M24" s="90"/>
      <c r="N24" s="91"/>
      <c r="O24" s="88"/>
      <c r="P24" s="91"/>
      <c r="R24" s="3">
        <f t="shared" si="0"/>
        <v>0</v>
      </c>
    </row>
    <row r="25" spans="1:25" ht="30.95" customHeight="1" x14ac:dyDescent="0.2">
      <c r="A25" s="406"/>
      <c r="B25" s="418" t="s">
        <v>255</v>
      </c>
      <c r="C25" s="416" t="s">
        <v>251</v>
      </c>
      <c r="D25" s="417"/>
      <c r="E25" s="88"/>
      <c r="F25" s="89"/>
      <c r="G25" s="90"/>
      <c r="H25" s="91"/>
      <c r="I25" s="90"/>
      <c r="J25" s="91"/>
      <c r="K25" s="88"/>
      <c r="L25" s="91"/>
      <c r="M25" s="90"/>
      <c r="N25" s="91"/>
      <c r="O25" s="88"/>
      <c r="P25" s="91"/>
      <c r="R25" s="3">
        <f t="shared" si="0"/>
        <v>0</v>
      </c>
    </row>
    <row r="26" spans="1:25" ht="30.95" customHeight="1" x14ac:dyDescent="0.2">
      <c r="A26" s="406"/>
      <c r="B26" s="409"/>
      <c r="C26" s="416" t="s">
        <v>254</v>
      </c>
      <c r="D26" s="417"/>
      <c r="E26" s="88"/>
      <c r="F26" s="89"/>
      <c r="G26" s="90"/>
      <c r="H26" s="91"/>
      <c r="I26" s="90"/>
      <c r="J26" s="91"/>
      <c r="K26" s="88"/>
      <c r="L26" s="91"/>
      <c r="M26" s="90"/>
      <c r="N26" s="91"/>
      <c r="O26" s="88"/>
      <c r="P26" s="91"/>
      <c r="R26" s="3">
        <f t="shared" si="0"/>
        <v>0</v>
      </c>
    </row>
    <row r="27" spans="1:25" ht="30.95" customHeight="1" x14ac:dyDescent="0.2">
      <c r="A27" s="406"/>
      <c r="B27" s="419" t="s">
        <v>256</v>
      </c>
      <c r="C27" s="416" t="s">
        <v>251</v>
      </c>
      <c r="D27" s="417"/>
      <c r="E27" s="88"/>
      <c r="F27" s="89"/>
      <c r="G27" s="90"/>
      <c r="H27" s="91"/>
      <c r="I27" s="90"/>
      <c r="J27" s="91"/>
      <c r="K27" s="88"/>
      <c r="L27" s="91"/>
      <c r="M27" s="90"/>
      <c r="N27" s="91"/>
      <c r="O27" s="88"/>
      <c r="P27" s="91"/>
      <c r="R27" s="3">
        <f t="shared" si="0"/>
        <v>0</v>
      </c>
    </row>
    <row r="28" spans="1:25" ht="30.95" customHeight="1" x14ac:dyDescent="0.2">
      <c r="A28" s="406"/>
      <c r="B28" s="420"/>
      <c r="C28" s="416" t="s">
        <v>254</v>
      </c>
      <c r="D28" s="417"/>
      <c r="E28" s="88"/>
      <c r="F28" s="89"/>
      <c r="G28" s="90"/>
      <c r="H28" s="91"/>
      <c r="I28" s="90"/>
      <c r="J28" s="91"/>
      <c r="K28" s="88"/>
      <c r="L28" s="91"/>
      <c r="M28" s="90"/>
      <c r="N28" s="91"/>
      <c r="O28" s="88"/>
      <c r="P28" s="91"/>
      <c r="R28" s="3">
        <f t="shared" si="0"/>
        <v>0</v>
      </c>
    </row>
    <row r="29" spans="1:25" ht="30.95" customHeight="1" x14ac:dyDescent="0.2">
      <c r="A29" s="406"/>
      <c r="B29" s="421" t="s">
        <v>257</v>
      </c>
      <c r="C29" s="422" t="s">
        <v>251</v>
      </c>
      <c r="D29" s="423"/>
      <c r="E29" s="88"/>
      <c r="F29" s="89"/>
      <c r="G29" s="90"/>
      <c r="H29" s="91"/>
      <c r="I29" s="90"/>
      <c r="J29" s="91"/>
      <c r="K29" s="88"/>
      <c r="L29" s="91"/>
      <c r="M29" s="90"/>
      <c r="N29" s="91"/>
      <c r="O29" s="88"/>
      <c r="P29" s="91"/>
      <c r="R29" s="3">
        <f t="shared" si="0"/>
        <v>0</v>
      </c>
    </row>
    <row r="30" spans="1:25" ht="30.95" customHeight="1" thickBot="1" x14ac:dyDescent="0.25">
      <c r="A30" s="407"/>
      <c r="B30" s="413"/>
      <c r="C30" s="422" t="s">
        <v>254</v>
      </c>
      <c r="D30" s="423"/>
      <c r="E30" s="92"/>
      <c r="F30" s="93"/>
      <c r="G30" s="94"/>
      <c r="H30" s="95"/>
      <c r="I30" s="94"/>
      <c r="J30" s="95"/>
      <c r="K30" s="92"/>
      <c r="L30" s="95"/>
      <c r="M30" s="94"/>
      <c r="N30" s="95"/>
      <c r="O30" s="92"/>
      <c r="P30" s="95"/>
      <c r="R30" s="3">
        <f t="shared" si="0"/>
        <v>0</v>
      </c>
    </row>
    <row r="31" spans="1:25" ht="30.95" customHeight="1" x14ac:dyDescent="0.2">
      <c r="A31" s="405" t="s">
        <v>250</v>
      </c>
      <c r="B31" s="465" t="s">
        <v>15</v>
      </c>
      <c r="C31" s="466"/>
      <c r="D31" s="467"/>
      <c r="E31" s="86"/>
      <c r="F31" s="85"/>
      <c r="G31" s="86"/>
      <c r="H31" s="87"/>
      <c r="I31" s="86"/>
      <c r="J31" s="87"/>
      <c r="K31" s="84"/>
      <c r="L31" s="96"/>
      <c r="M31" s="86"/>
      <c r="N31" s="87"/>
      <c r="O31" s="84"/>
      <c r="P31" s="87"/>
      <c r="R31" s="3">
        <f t="shared" si="0"/>
        <v>0</v>
      </c>
    </row>
    <row r="32" spans="1:25" ht="30.95" customHeight="1" x14ac:dyDescent="0.2">
      <c r="A32" s="406"/>
      <c r="B32" s="462" t="s">
        <v>16</v>
      </c>
      <c r="C32" s="463" t="s">
        <v>7</v>
      </c>
      <c r="D32" s="464"/>
      <c r="E32" s="90"/>
      <c r="F32" s="89"/>
      <c r="G32" s="90"/>
      <c r="H32" s="91"/>
      <c r="I32" s="90"/>
      <c r="J32" s="91"/>
      <c r="K32" s="88"/>
      <c r="L32" s="97"/>
      <c r="M32" s="90"/>
      <c r="N32" s="91"/>
      <c r="O32" s="88"/>
      <c r="P32" s="91"/>
      <c r="R32" s="3">
        <f t="shared" si="0"/>
        <v>0</v>
      </c>
    </row>
    <row r="33" spans="1:18" ht="30.95" customHeight="1" x14ac:dyDescent="0.2">
      <c r="A33" s="406"/>
      <c r="B33" s="403" t="s">
        <v>300</v>
      </c>
      <c r="C33" s="403"/>
      <c r="D33" s="404"/>
      <c r="E33" s="90"/>
      <c r="F33" s="89"/>
      <c r="G33" s="90"/>
      <c r="H33" s="91"/>
      <c r="I33" s="90"/>
      <c r="J33" s="91"/>
      <c r="K33" s="88"/>
      <c r="L33" s="97"/>
      <c r="M33" s="90"/>
      <c r="N33" s="91"/>
      <c r="O33" s="88"/>
      <c r="P33" s="91"/>
      <c r="R33" s="3">
        <f t="shared" si="0"/>
        <v>0</v>
      </c>
    </row>
    <row r="34" spans="1:18" ht="30.95" customHeight="1" thickBot="1" x14ac:dyDescent="0.25">
      <c r="A34" s="407"/>
      <c r="B34" s="412" t="s">
        <v>301</v>
      </c>
      <c r="C34" s="412"/>
      <c r="D34" s="413"/>
      <c r="E34" s="98"/>
      <c r="F34" s="99"/>
      <c r="G34" s="94"/>
      <c r="H34" s="95"/>
      <c r="I34" s="94"/>
      <c r="J34" s="95"/>
      <c r="K34" s="92"/>
      <c r="L34" s="100"/>
      <c r="M34" s="98"/>
      <c r="N34" s="101"/>
      <c r="O34" s="102"/>
      <c r="P34" s="101"/>
      <c r="R34" s="3">
        <f t="shared" si="0"/>
        <v>0</v>
      </c>
    </row>
    <row r="35" spans="1:18" ht="30.95" customHeight="1" thickBot="1" x14ac:dyDescent="0.35">
      <c r="A35" s="451" t="s">
        <v>298</v>
      </c>
      <c r="B35" s="452"/>
      <c r="C35" s="452"/>
      <c r="D35" s="452"/>
      <c r="E35" s="365"/>
      <c r="F35" s="366"/>
      <c r="G35" s="366"/>
      <c r="H35" s="367"/>
      <c r="I35" s="103"/>
      <c r="J35" s="104"/>
      <c r="K35" s="105"/>
      <c r="L35" s="104"/>
      <c r="M35" s="106"/>
      <c r="N35" s="107"/>
      <c r="O35" s="108"/>
      <c r="P35" s="107"/>
      <c r="R35" s="3">
        <f>I35*J35*K35*L35*M35*N35*O35*P35*$R$2</f>
        <v>0</v>
      </c>
    </row>
    <row r="36" spans="1:18" ht="30.95" customHeight="1" thickBot="1" x14ac:dyDescent="0.25">
      <c r="A36" s="451" t="s">
        <v>299</v>
      </c>
      <c r="B36" s="452"/>
      <c r="C36" s="452"/>
      <c r="D36" s="452"/>
      <c r="E36" s="103"/>
      <c r="F36" s="104"/>
      <c r="G36" s="105"/>
      <c r="H36" s="104"/>
      <c r="I36" s="103"/>
      <c r="J36" s="104"/>
      <c r="K36" s="105"/>
      <c r="L36" s="104"/>
      <c r="M36" s="106"/>
      <c r="N36" s="107"/>
      <c r="O36" s="108"/>
      <c r="P36" s="107"/>
      <c r="R36" s="3">
        <f>E36*F36*G36*H36*I36*J36*K36*L36*M36*N36*O36*P36*$R$2</f>
        <v>0</v>
      </c>
    </row>
    <row r="37" spans="1:18" ht="20.45" customHeight="1" thickBot="1" x14ac:dyDescent="0.25">
      <c r="A37" s="55"/>
      <c r="B37" s="56"/>
      <c r="C37" s="56"/>
      <c r="D37" s="56"/>
      <c r="E37" s="4"/>
      <c r="F37" s="57"/>
      <c r="G37" s="57"/>
      <c r="H37" s="58"/>
      <c r="I37" s="58"/>
      <c r="J37" s="58"/>
      <c r="K37" s="58"/>
      <c r="L37" s="58"/>
    </row>
    <row r="38" spans="1:18" ht="30.95" customHeight="1" thickBot="1" x14ac:dyDescent="0.25">
      <c r="A38" s="424" t="s">
        <v>243</v>
      </c>
      <c r="B38" s="425"/>
      <c r="C38" s="425"/>
      <c r="D38" s="426"/>
      <c r="E38" s="356" t="s">
        <v>245</v>
      </c>
      <c r="F38" s="453"/>
      <c r="G38" s="453"/>
      <c r="H38" s="357"/>
      <c r="I38" s="356" t="s">
        <v>246</v>
      </c>
      <c r="J38" s="453"/>
      <c r="K38" s="453"/>
      <c r="L38" s="357"/>
    </row>
    <row r="39" spans="1:18" ht="30.95" customHeight="1" x14ac:dyDescent="0.2">
      <c r="A39" s="427"/>
      <c r="B39" s="428"/>
      <c r="C39" s="428"/>
      <c r="D39" s="429"/>
      <c r="E39" s="433" t="s">
        <v>268</v>
      </c>
      <c r="F39" s="434"/>
      <c r="G39" s="437" t="s">
        <v>269</v>
      </c>
      <c r="H39" s="438"/>
      <c r="I39" s="433" t="s">
        <v>268</v>
      </c>
      <c r="J39" s="434"/>
      <c r="K39" s="437" t="s">
        <v>269</v>
      </c>
      <c r="L39" s="438"/>
    </row>
    <row r="40" spans="1:18" ht="30.95" customHeight="1" thickBot="1" x14ac:dyDescent="0.25">
      <c r="A40" s="430"/>
      <c r="B40" s="431"/>
      <c r="C40" s="431"/>
      <c r="D40" s="432"/>
      <c r="E40" s="435"/>
      <c r="F40" s="436"/>
      <c r="G40" s="439"/>
      <c r="H40" s="440"/>
      <c r="I40" s="435"/>
      <c r="J40" s="436"/>
      <c r="K40" s="439"/>
      <c r="L40" s="440"/>
    </row>
    <row r="41" spans="1:18" ht="30.95" customHeight="1" x14ac:dyDescent="0.3">
      <c r="A41" s="393" t="s">
        <v>258</v>
      </c>
      <c r="B41" s="387" t="s">
        <v>259</v>
      </c>
      <c r="C41" s="397"/>
      <c r="D41" s="398"/>
      <c r="E41" s="352"/>
      <c r="F41" s="353"/>
      <c r="G41" s="338"/>
      <c r="H41" s="354"/>
      <c r="I41" s="352"/>
      <c r="J41" s="353"/>
      <c r="K41" s="338"/>
      <c r="L41" s="339"/>
      <c r="R41" s="3">
        <f t="shared" ref="R41:R52" si="1">E41*G41*I41*K41*$R$2</f>
        <v>0</v>
      </c>
    </row>
    <row r="42" spans="1:18" ht="30.95" customHeight="1" x14ac:dyDescent="0.3">
      <c r="A42" s="394"/>
      <c r="B42" s="396" t="s">
        <v>381</v>
      </c>
      <c r="C42" s="399"/>
      <c r="D42" s="400"/>
      <c r="E42" s="340"/>
      <c r="F42" s="341"/>
      <c r="G42" s="342"/>
      <c r="H42" s="355"/>
      <c r="I42" s="340"/>
      <c r="J42" s="341"/>
      <c r="K42" s="342"/>
      <c r="L42" s="343"/>
      <c r="R42" s="3">
        <f t="shared" si="1"/>
        <v>0</v>
      </c>
    </row>
    <row r="43" spans="1:18" ht="30.95" customHeight="1" thickBot="1" x14ac:dyDescent="0.35">
      <c r="A43" s="389"/>
      <c r="B43" s="384" t="s">
        <v>260</v>
      </c>
      <c r="C43" s="384"/>
      <c r="D43" s="385"/>
      <c r="E43" s="391"/>
      <c r="F43" s="392"/>
      <c r="G43" s="346"/>
      <c r="H43" s="350"/>
      <c r="I43" s="391"/>
      <c r="J43" s="392"/>
      <c r="K43" s="346"/>
      <c r="L43" s="347"/>
      <c r="R43" s="3">
        <f t="shared" si="1"/>
        <v>0</v>
      </c>
    </row>
    <row r="44" spans="1:18" ht="30.95" customHeight="1" x14ac:dyDescent="0.3">
      <c r="A44" s="388" t="s">
        <v>261</v>
      </c>
      <c r="B44" s="386" t="s">
        <v>261</v>
      </c>
      <c r="C44" s="386"/>
      <c r="D44" s="387"/>
      <c r="E44" s="352"/>
      <c r="F44" s="353"/>
      <c r="G44" s="338"/>
      <c r="H44" s="354"/>
      <c r="I44" s="352"/>
      <c r="J44" s="353"/>
      <c r="K44" s="338"/>
      <c r="L44" s="339"/>
      <c r="R44" s="3">
        <f t="shared" si="1"/>
        <v>0</v>
      </c>
    </row>
    <row r="45" spans="1:18" ht="30.95" customHeight="1" x14ac:dyDescent="0.3">
      <c r="A45" s="393"/>
      <c r="B45" s="396" t="s">
        <v>262</v>
      </c>
      <c r="C45" s="399"/>
      <c r="D45" s="400"/>
      <c r="E45" s="340"/>
      <c r="F45" s="341"/>
      <c r="G45" s="342"/>
      <c r="H45" s="355"/>
      <c r="I45" s="340"/>
      <c r="J45" s="341"/>
      <c r="K45" s="342"/>
      <c r="L45" s="343"/>
      <c r="R45" s="3">
        <f t="shared" si="1"/>
        <v>0</v>
      </c>
    </row>
    <row r="46" spans="1:18" ht="30.95" customHeight="1" x14ac:dyDescent="0.3">
      <c r="A46" s="394"/>
      <c r="B46" s="395" t="s">
        <v>263</v>
      </c>
      <c r="C46" s="395"/>
      <c r="D46" s="396"/>
      <c r="E46" s="340"/>
      <c r="F46" s="341"/>
      <c r="G46" s="342"/>
      <c r="H46" s="355"/>
      <c r="I46" s="340"/>
      <c r="J46" s="341"/>
      <c r="K46" s="342"/>
      <c r="L46" s="343"/>
      <c r="R46" s="3">
        <f t="shared" si="1"/>
        <v>0</v>
      </c>
    </row>
    <row r="47" spans="1:18" ht="30.95" customHeight="1" x14ac:dyDescent="0.3">
      <c r="A47" s="394"/>
      <c r="B47" s="395" t="s">
        <v>264</v>
      </c>
      <c r="C47" s="395"/>
      <c r="D47" s="396"/>
      <c r="E47" s="340"/>
      <c r="F47" s="341"/>
      <c r="G47" s="342"/>
      <c r="H47" s="355"/>
      <c r="I47" s="340"/>
      <c r="J47" s="341"/>
      <c r="K47" s="342"/>
      <c r="L47" s="343"/>
      <c r="R47" s="3">
        <f t="shared" si="1"/>
        <v>0</v>
      </c>
    </row>
    <row r="48" spans="1:18" ht="30.95" customHeight="1" thickBot="1" x14ac:dyDescent="0.35">
      <c r="A48" s="389"/>
      <c r="B48" s="384" t="s">
        <v>260</v>
      </c>
      <c r="C48" s="384"/>
      <c r="D48" s="385"/>
      <c r="E48" s="371"/>
      <c r="F48" s="372"/>
      <c r="G48" s="373"/>
      <c r="H48" s="379"/>
      <c r="I48" s="371"/>
      <c r="J48" s="372"/>
      <c r="K48" s="373"/>
      <c r="L48" s="374"/>
      <c r="R48" s="3">
        <f t="shared" si="1"/>
        <v>0</v>
      </c>
    </row>
    <row r="49" spans="1:18" ht="30.95" customHeight="1" x14ac:dyDescent="0.3">
      <c r="A49" s="388" t="s">
        <v>265</v>
      </c>
      <c r="B49" s="386" t="s">
        <v>266</v>
      </c>
      <c r="C49" s="386"/>
      <c r="D49" s="387"/>
      <c r="E49" s="375"/>
      <c r="F49" s="376"/>
      <c r="G49" s="377"/>
      <c r="H49" s="380"/>
      <c r="I49" s="375"/>
      <c r="J49" s="376"/>
      <c r="K49" s="377"/>
      <c r="L49" s="378"/>
      <c r="R49" s="3">
        <f t="shared" si="1"/>
        <v>0</v>
      </c>
    </row>
    <row r="50" spans="1:18" ht="30.95" customHeight="1" thickBot="1" x14ac:dyDescent="0.35">
      <c r="A50" s="389"/>
      <c r="B50" s="390" t="s">
        <v>471</v>
      </c>
      <c r="C50" s="384"/>
      <c r="D50" s="385"/>
      <c r="E50" s="391"/>
      <c r="F50" s="392"/>
      <c r="G50" s="346"/>
      <c r="H50" s="350"/>
      <c r="I50" s="391"/>
      <c r="J50" s="392"/>
      <c r="K50" s="346"/>
      <c r="L50" s="347"/>
      <c r="R50" s="3">
        <f t="shared" si="1"/>
        <v>0</v>
      </c>
    </row>
    <row r="51" spans="1:18" ht="30.95" customHeight="1" thickBot="1" x14ac:dyDescent="0.35">
      <c r="A51" s="381" t="s">
        <v>267</v>
      </c>
      <c r="B51" s="382"/>
      <c r="C51" s="382"/>
      <c r="D51" s="383"/>
      <c r="E51" s="348"/>
      <c r="F51" s="349"/>
      <c r="G51" s="344"/>
      <c r="H51" s="351"/>
      <c r="I51" s="348"/>
      <c r="J51" s="349"/>
      <c r="K51" s="344"/>
      <c r="L51" s="345"/>
      <c r="R51" s="3">
        <f t="shared" si="1"/>
        <v>0</v>
      </c>
    </row>
    <row r="52" spans="1:18" ht="30.95" customHeight="1" thickBot="1" x14ac:dyDescent="0.35">
      <c r="A52" s="368" t="s">
        <v>255</v>
      </c>
      <c r="B52" s="369"/>
      <c r="C52" s="369"/>
      <c r="D52" s="370"/>
      <c r="E52" s="348"/>
      <c r="F52" s="349"/>
      <c r="G52" s="344"/>
      <c r="H52" s="351"/>
      <c r="I52" s="348"/>
      <c r="J52" s="349"/>
      <c r="K52" s="344"/>
      <c r="L52" s="345"/>
      <c r="R52" s="3">
        <f t="shared" si="1"/>
        <v>0</v>
      </c>
    </row>
    <row r="54" spans="1:18" s="186" customFormat="1" ht="15" x14ac:dyDescent="0.2">
      <c r="A54" s="336" t="s">
        <v>428</v>
      </c>
      <c r="B54" s="336"/>
      <c r="C54" s="336"/>
      <c r="D54" s="336"/>
      <c r="E54" s="336"/>
      <c r="F54" s="336"/>
      <c r="G54" s="336"/>
      <c r="H54" s="336"/>
      <c r="I54" s="336"/>
      <c r="J54" s="336"/>
      <c r="K54" s="336"/>
      <c r="L54" s="336"/>
    </row>
    <row r="55" spans="1:18" ht="15" x14ac:dyDescent="0.2">
      <c r="A55" s="336" t="s">
        <v>429</v>
      </c>
      <c r="B55" s="336"/>
      <c r="C55" s="336"/>
      <c r="D55" s="336"/>
      <c r="E55" s="336"/>
      <c r="F55" s="336"/>
      <c r="G55" s="336"/>
      <c r="H55" s="336"/>
      <c r="I55" s="336"/>
      <c r="J55" s="336"/>
      <c r="K55" s="336"/>
      <c r="L55" s="336"/>
    </row>
    <row r="56" spans="1:18" ht="15" x14ac:dyDescent="0.2">
      <c r="A56" s="336" t="s">
        <v>511</v>
      </c>
      <c r="B56" s="336"/>
      <c r="C56" s="336"/>
      <c r="D56" s="336"/>
      <c r="E56" s="336"/>
      <c r="F56" s="336"/>
      <c r="G56" s="336"/>
      <c r="H56" s="336"/>
      <c r="I56" s="336"/>
      <c r="J56" s="336"/>
      <c r="K56" s="336"/>
      <c r="L56" s="336"/>
    </row>
    <row r="57" spans="1:18" ht="15" x14ac:dyDescent="0.2">
      <c r="A57" s="336" t="s">
        <v>430</v>
      </c>
      <c r="B57" s="336"/>
      <c r="C57" s="336"/>
      <c r="D57" s="336"/>
      <c r="E57" s="336"/>
      <c r="F57" s="336"/>
      <c r="G57" s="336"/>
      <c r="H57" s="336"/>
      <c r="I57" s="336"/>
      <c r="J57" s="336"/>
      <c r="K57" s="336"/>
      <c r="L57" s="336"/>
    </row>
    <row r="58" spans="1:18" ht="15" x14ac:dyDescent="0.2">
      <c r="A58" s="336" t="s">
        <v>270</v>
      </c>
      <c r="B58" s="336"/>
      <c r="C58" s="336"/>
      <c r="D58" s="336"/>
      <c r="E58" s="336"/>
      <c r="F58" s="336"/>
      <c r="G58" s="336"/>
      <c r="H58" s="336"/>
      <c r="I58" s="336"/>
      <c r="J58" s="336"/>
      <c r="K58" s="336"/>
      <c r="L58" s="336"/>
    </row>
    <row r="59" spans="1:18" ht="15" x14ac:dyDescent="0.2">
      <c r="A59" s="336" t="s">
        <v>271</v>
      </c>
      <c r="B59" s="336"/>
      <c r="C59" s="336"/>
      <c r="D59" s="336"/>
      <c r="E59" s="336"/>
      <c r="F59" s="336"/>
      <c r="G59" s="336"/>
      <c r="H59" s="336"/>
      <c r="I59" s="336"/>
      <c r="J59" s="336"/>
      <c r="K59" s="336"/>
      <c r="L59" s="336"/>
    </row>
    <row r="60" spans="1:18" ht="15" x14ac:dyDescent="0.2">
      <c r="A60" s="336" t="s">
        <v>272</v>
      </c>
      <c r="B60" s="336"/>
      <c r="C60" s="336"/>
      <c r="D60" s="336"/>
      <c r="E60" s="336"/>
      <c r="F60" s="336"/>
      <c r="G60" s="336"/>
      <c r="H60" s="336"/>
      <c r="I60" s="336"/>
      <c r="J60" s="336"/>
      <c r="K60" s="336"/>
      <c r="L60" s="336"/>
    </row>
    <row r="61" spans="1:18" ht="15" x14ac:dyDescent="0.2">
      <c r="A61" s="336" t="s">
        <v>273</v>
      </c>
      <c r="B61" s="336"/>
      <c r="C61" s="336"/>
      <c r="D61" s="336"/>
      <c r="E61" s="336"/>
      <c r="F61" s="336"/>
      <c r="G61" s="336"/>
      <c r="H61" s="336"/>
      <c r="I61" s="336"/>
      <c r="J61" s="336"/>
      <c r="K61" s="336"/>
      <c r="L61" s="336"/>
    </row>
    <row r="62" spans="1:18" ht="15" x14ac:dyDescent="0.2">
      <c r="A62" s="336" t="s">
        <v>274</v>
      </c>
      <c r="B62" s="336"/>
      <c r="C62" s="336"/>
      <c r="D62" s="336"/>
      <c r="E62" s="336"/>
      <c r="F62" s="336"/>
      <c r="G62" s="336"/>
      <c r="H62" s="336"/>
      <c r="I62" s="336"/>
      <c r="J62" s="336"/>
      <c r="K62" s="336"/>
      <c r="L62" s="336"/>
    </row>
    <row r="63" spans="1:18" ht="15" x14ac:dyDescent="0.2">
      <c r="A63" s="336" t="s">
        <v>275</v>
      </c>
      <c r="B63" s="336"/>
      <c r="C63" s="336"/>
      <c r="D63" s="336"/>
      <c r="E63" s="336"/>
      <c r="F63" s="336"/>
      <c r="G63" s="336"/>
      <c r="H63" s="336"/>
      <c r="I63" s="336"/>
      <c r="J63" s="336"/>
      <c r="K63" s="336"/>
      <c r="L63" s="336"/>
    </row>
    <row r="64" spans="1:18" ht="15" x14ac:dyDescent="0.2">
      <c r="A64" s="336" t="s">
        <v>276</v>
      </c>
      <c r="B64" s="336"/>
      <c r="C64" s="336"/>
      <c r="D64" s="336"/>
      <c r="E64" s="336"/>
      <c r="F64" s="336"/>
      <c r="G64" s="336"/>
      <c r="H64" s="336"/>
      <c r="I64" s="336"/>
      <c r="J64" s="336"/>
      <c r="K64" s="336"/>
      <c r="L64" s="336"/>
    </row>
    <row r="65" spans="1:12" ht="14.25" customHeight="1" x14ac:dyDescent="0.2">
      <c r="A65" s="335" t="s">
        <v>473</v>
      </c>
      <c r="B65" s="335"/>
      <c r="C65" s="335"/>
      <c r="D65" s="335"/>
      <c r="E65" s="335"/>
      <c r="F65" s="335"/>
      <c r="G65" s="335"/>
      <c r="H65" s="335"/>
      <c r="I65" s="335"/>
      <c r="J65" s="335"/>
      <c r="K65" s="335"/>
      <c r="L65" s="335"/>
    </row>
    <row r="66" spans="1:12" ht="15.75" customHeight="1" x14ac:dyDescent="0.2">
      <c r="A66" s="335" t="s">
        <v>474</v>
      </c>
      <c r="B66" s="335"/>
      <c r="C66" s="335"/>
      <c r="D66" s="335"/>
      <c r="E66" s="335"/>
      <c r="F66" s="335"/>
      <c r="G66" s="335"/>
      <c r="H66" s="335"/>
      <c r="I66" s="335"/>
      <c r="J66" s="335"/>
      <c r="K66" s="335"/>
      <c r="L66" s="335"/>
    </row>
  </sheetData>
  <sheetProtection algorithmName="SHA-512" hashValue="pnr+1nKg5oKaaErL0284Lvc+38DBLptbwAzbmKyENzDjmNQodhdiNhtmHB1kRAnDzY7y1K9yWnQqqW5lqakH7A==" saltValue="l7Rn99kosjYE88Cj+GCzwQ==" spinCount="100000" sheet="1" objects="1" scenarios="1" selectLockedCells="1"/>
  <mergeCells count="154">
    <mergeCell ref="E38:H38"/>
    <mergeCell ref="I38:L38"/>
    <mergeCell ref="P7:P9"/>
    <mergeCell ref="M1:P1"/>
    <mergeCell ref="E5:H5"/>
    <mergeCell ref="C24:D24"/>
    <mergeCell ref="C23:D23"/>
    <mergeCell ref="C22:D22"/>
    <mergeCell ref="I1:L1"/>
    <mergeCell ref="E1:H1"/>
    <mergeCell ref="C30:D30"/>
    <mergeCell ref="C25:D25"/>
    <mergeCell ref="C28:D28"/>
    <mergeCell ref="I6:J6"/>
    <mergeCell ref="E4:P4"/>
    <mergeCell ref="M5:P5"/>
    <mergeCell ref="M6:N6"/>
    <mergeCell ref="O6:P6"/>
    <mergeCell ref="L7:L9"/>
    <mergeCell ref="I5:L5"/>
    <mergeCell ref="G6:H6"/>
    <mergeCell ref="E6:F6"/>
    <mergeCell ref="B32:D32"/>
    <mergeCell ref="B31:D31"/>
    <mergeCell ref="A38:D40"/>
    <mergeCell ref="B15:B16"/>
    <mergeCell ref="B17:B18"/>
    <mergeCell ref="B23:B24"/>
    <mergeCell ref="E39:F40"/>
    <mergeCell ref="G39:H40"/>
    <mergeCell ref="I39:J40"/>
    <mergeCell ref="K39:L40"/>
    <mergeCell ref="A2:M2"/>
    <mergeCell ref="A3:M3"/>
    <mergeCell ref="A4:D9"/>
    <mergeCell ref="E7:E9"/>
    <mergeCell ref="F7:F9"/>
    <mergeCell ref="G7:G9"/>
    <mergeCell ref="H7:H9"/>
    <mergeCell ref="I7:I9"/>
    <mergeCell ref="J7:J9"/>
    <mergeCell ref="K7:K9"/>
    <mergeCell ref="A36:D36"/>
    <mergeCell ref="C20:D20"/>
    <mergeCell ref="C19:D19"/>
    <mergeCell ref="A31:A34"/>
    <mergeCell ref="C16:D16"/>
    <mergeCell ref="A35:D35"/>
    <mergeCell ref="A1:D1"/>
    <mergeCell ref="B33:D33"/>
    <mergeCell ref="A10:A30"/>
    <mergeCell ref="B10:B12"/>
    <mergeCell ref="C10:D10"/>
    <mergeCell ref="B34:D34"/>
    <mergeCell ref="C17:D17"/>
    <mergeCell ref="C18:D18"/>
    <mergeCell ref="C11:D11"/>
    <mergeCell ref="C12:D12"/>
    <mergeCell ref="C13:D13"/>
    <mergeCell ref="C14:D14"/>
    <mergeCell ref="C15:D15"/>
    <mergeCell ref="B13:B14"/>
    <mergeCell ref="B27:B28"/>
    <mergeCell ref="B29:B30"/>
    <mergeCell ref="C27:D27"/>
    <mergeCell ref="C26:D26"/>
    <mergeCell ref="C21:D21"/>
    <mergeCell ref="B25:B26"/>
    <mergeCell ref="B21:B22"/>
    <mergeCell ref="B19:B20"/>
    <mergeCell ref="C29:D29"/>
    <mergeCell ref="A41:A43"/>
    <mergeCell ref="A44:A48"/>
    <mergeCell ref="G41:H41"/>
    <mergeCell ref="E42:F42"/>
    <mergeCell ref="B44:D44"/>
    <mergeCell ref="E43:F43"/>
    <mergeCell ref="E44:F44"/>
    <mergeCell ref="E46:F46"/>
    <mergeCell ref="I42:J42"/>
    <mergeCell ref="B46:D46"/>
    <mergeCell ref="B47:D47"/>
    <mergeCell ref="E41:F41"/>
    <mergeCell ref="G42:H42"/>
    <mergeCell ref="B43:D43"/>
    <mergeCell ref="B41:D41"/>
    <mergeCell ref="B42:D42"/>
    <mergeCell ref="B45:D45"/>
    <mergeCell ref="G45:H45"/>
    <mergeCell ref="I45:J45"/>
    <mergeCell ref="I41:J41"/>
    <mergeCell ref="E45:F45"/>
    <mergeCell ref="I43:J43"/>
    <mergeCell ref="A52:D52"/>
    <mergeCell ref="I52:J52"/>
    <mergeCell ref="K47:L47"/>
    <mergeCell ref="I48:J48"/>
    <mergeCell ref="K48:L48"/>
    <mergeCell ref="I49:J49"/>
    <mergeCell ref="K49:L49"/>
    <mergeCell ref="G47:H47"/>
    <mergeCell ref="G48:H48"/>
    <mergeCell ref="G49:H49"/>
    <mergeCell ref="A51:D51"/>
    <mergeCell ref="B48:D48"/>
    <mergeCell ref="B49:D49"/>
    <mergeCell ref="A49:A50"/>
    <mergeCell ref="B50:D50"/>
    <mergeCell ref="E50:F50"/>
    <mergeCell ref="E51:F51"/>
    <mergeCell ref="I50:J50"/>
    <mergeCell ref="E52:F52"/>
    <mergeCell ref="E47:F47"/>
    <mergeCell ref="E48:F48"/>
    <mergeCell ref="E49:F49"/>
    <mergeCell ref="K52:L52"/>
    <mergeCell ref="G52:H52"/>
    <mergeCell ref="N2:P2"/>
    <mergeCell ref="K41:L41"/>
    <mergeCell ref="I46:J46"/>
    <mergeCell ref="K46:L46"/>
    <mergeCell ref="K51:L51"/>
    <mergeCell ref="K50:L50"/>
    <mergeCell ref="I51:J51"/>
    <mergeCell ref="K42:L42"/>
    <mergeCell ref="G50:H50"/>
    <mergeCell ref="G51:H51"/>
    <mergeCell ref="K43:L43"/>
    <mergeCell ref="I44:J44"/>
    <mergeCell ref="K44:L44"/>
    <mergeCell ref="I47:J47"/>
    <mergeCell ref="G43:H43"/>
    <mergeCell ref="G44:H44"/>
    <mergeCell ref="G46:H46"/>
    <mergeCell ref="K45:L45"/>
    <mergeCell ref="K6:L6"/>
    <mergeCell ref="N3:P3"/>
    <mergeCell ref="M7:M9"/>
    <mergeCell ref="N7:N9"/>
    <mergeCell ref="O7:O9"/>
    <mergeCell ref="E35:H35"/>
    <mergeCell ref="A66:L66"/>
    <mergeCell ref="A64:L64"/>
    <mergeCell ref="A65:L65"/>
    <mergeCell ref="A54:L54"/>
    <mergeCell ref="A56:L56"/>
    <mergeCell ref="A57:L57"/>
    <mergeCell ref="A58:L58"/>
    <mergeCell ref="A59:L59"/>
    <mergeCell ref="A60:L60"/>
    <mergeCell ref="A61:L61"/>
    <mergeCell ref="A62:L62"/>
    <mergeCell ref="A63:L63"/>
    <mergeCell ref="A55:L55"/>
  </mergeCells>
  <dataValidations count="1">
    <dataValidation type="decimal" operator="greaterThan" allowBlank="1" showErrorMessage="1" errorTitle="CHYBA | ERROR" error="Zadejte kladné číslo | Enter a positive number" sqref="E10:P34 I35:P35 E36:P36 E41:E52 G41:G52 I41:I52 K41:K52">
      <formula1>0</formula1>
    </dataValidation>
  </dataValidations>
  <pageMargins left="0.59055118110236227" right="0.59055118110236227" top="0.47244094488188981" bottom="0.59055118110236227" header="0.51181102362204722" footer="0.51181102362204722"/>
  <pageSetup paperSize="9" scale="43" fitToWidth="0" fitToHeight="0" orientation="portrait" r:id="rId1"/>
  <headerFooter alignWithMargins="0">
    <oddFooter>&amp;CStrana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6EAA46"/>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60" hidden="1" customWidth="1"/>
    <col min="23" max="16384" width="9.140625" style="3"/>
  </cols>
  <sheetData>
    <row r="1" spans="1:22" ht="29.45" customHeight="1" x14ac:dyDescent="0.2">
      <c r="A1" s="401" t="s">
        <v>239</v>
      </c>
      <c r="B1" s="402"/>
      <c r="C1" s="402"/>
      <c r="D1" s="402"/>
      <c r="E1" s="402"/>
      <c r="F1" s="402" t="s">
        <v>240</v>
      </c>
      <c r="G1" s="402"/>
      <c r="H1" s="402"/>
      <c r="I1" s="402"/>
      <c r="J1" s="402"/>
      <c r="K1" s="457" t="s">
        <v>241</v>
      </c>
      <c r="L1" s="457"/>
      <c r="M1" s="457"/>
      <c r="N1" s="457"/>
      <c r="O1" s="457"/>
      <c r="P1" s="402" t="s">
        <v>278</v>
      </c>
      <c r="Q1" s="402"/>
      <c r="R1" s="402"/>
      <c r="S1" s="402"/>
      <c r="T1" s="454"/>
      <c r="V1" s="60">
        <f>V11*V12*V13*V14*V15*V16*V17*V18*V19*V20*V21*V22*V23*V24*V25*V26*V27*V28*V29*V30*V31*V32*V33*V34*V35*V42*V43*V44*V45*V46*V47*V48*V49*V50</f>
        <v>0</v>
      </c>
    </row>
    <row r="2" spans="1:22" s="8" customFormat="1" ht="29.45" customHeight="1" x14ac:dyDescent="0.2">
      <c r="A2" s="507" t="s">
        <v>279</v>
      </c>
      <c r="B2" s="507"/>
      <c r="C2" s="507"/>
      <c r="D2" s="507"/>
      <c r="E2" s="507"/>
      <c r="F2" s="507"/>
      <c r="G2" s="507"/>
      <c r="H2" s="507"/>
      <c r="I2" s="507"/>
      <c r="J2" s="507"/>
      <c r="K2" s="507"/>
      <c r="L2" s="507"/>
      <c r="M2" s="507"/>
      <c r="N2" s="507"/>
      <c r="O2" s="507"/>
      <c r="P2" s="507"/>
      <c r="Q2" s="509" t="str">
        <f>"IČO: "&amp;Introduction!C12</f>
        <v xml:space="preserve">IČO: </v>
      </c>
      <c r="R2" s="509"/>
      <c r="S2" s="509"/>
      <c r="T2" s="509"/>
      <c r="V2" s="61">
        <v>0</v>
      </c>
    </row>
    <row r="3" spans="1:22" s="8" customFormat="1" ht="27.95" customHeight="1" thickBot="1" x14ac:dyDescent="0.25">
      <c r="A3" s="508" t="s">
        <v>478</v>
      </c>
      <c r="B3" s="508"/>
      <c r="C3" s="508"/>
      <c r="D3" s="508"/>
      <c r="E3" s="508"/>
      <c r="F3" s="508"/>
      <c r="G3" s="508"/>
      <c r="H3" s="508"/>
      <c r="I3" s="508"/>
      <c r="J3" s="508"/>
      <c r="K3" s="508"/>
      <c r="L3" s="508"/>
      <c r="M3" s="508"/>
      <c r="N3" s="508"/>
      <c r="O3" s="508"/>
      <c r="P3" s="508"/>
      <c r="Q3" s="358" t="str">
        <f>Introduction!D4&amp;Introduction!E4</f>
        <v>4. quarter 2025</v>
      </c>
      <c r="R3" s="358"/>
      <c r="S3" s="358"/>
      <c r="T3" s="358"/>
      <c r="V3" s="61"/>
    </row>
    <row r="4" spans="1:22" s="8" customFormat="1" ht="30.95" customHeight="1" thickBot="1" x14ac:dyDescent="0.25">
      <c r="A4" s="443" t="s">
        <v>243</v>
      </c>
      <c r="B4" s="444"/>
      <c r="C4" s="444"/>
      <c r="D4" s="445"/>
      <c r="E4" s="481" t="s">
        <v>280</v>
      </c>
      <c r="F4" s="482"/>
      <c r="G4" s="482"/>
      <c r="H4" s="482"/>
      <c r="I4" s="482"/>
      <c r="J4" s="482"/>
      <c r="K4" s="482"/>
      <c r="L4" s="482"/>
      <c r="M4" s="482"/>
      <c r="N4" s="482"/>
      <c r="O4" s="482"/>
      <c r="P4" s="482"/>
      <c r="Q4" s="482"/>
      <c r="R4" s="482"/>
      <c r="S4" s="482"/>
      <c r="T4" s="483"/>
      <c r="V4" s="61"/>
    </row>
    <row r="5" spans="1:22" s="8" customFormat="1" ht="30.95" customHeight="1" thickBot="1" x14ac:dyDescent="0.25">
      <c r="A5" s="446"/>
      <c r="B5" s="447"/>
      <c r="C5" s="447"/>
      <c r="D5" s="448"/>
      <c r="E5" s="476" t="s">
        <v>281</v>
      </c>
      <c r="F5" s="477"/>
      <c r="G5" s="477"/>
      <c r="H5" s="477"/>
      <c r="I5" s="477"/>
      <c r="J5" s="477"/>
      <c r="K5" s="477"/>
      <c r="L5" s="478"/>
      <c r="M5" s="476" t="s">
        <v>282</v>
      </c>
      <c r="N5" s="477"/>
      <c r="O5" s="477"/>
      <c r="P5" s="477"/>
      <c r="Q5" s="477"/>
      <c r="R5" s="477"/>
      <c r="S5" s="477"/>
      <c r="T5" s="478"/>
      <c r="V5" s="61"/>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47"/>
      <c r="D10" s="448"/>
      <c r="E10" s="361"/>
      <c r="F10" s="506"/>
      <c r="G10" s="361"/>
      <c r="H10" s="506"/>
      <c r="I10" s="361"/>
      <c r="J10" s="506"/>
      <c r="K10" s="361"/>
      <c r="L10" s="506"/>
      <c r="M10" s="361"/>
      <c r="N10" s="506"/>
      <c r="O10" s="361"/>
      <c r="P10" s="506"/>
      <c r="Q10" s="361"/>
      <c r="R10" s="506"/>
      <c r="S10" s="361"/>
      <c r="T10" s="506"/>
    </row>
    <row r="11" spans="1:22" ht="30.95" customHeight="1" x14ac:dyDescent="0.2">
      <c r="A11" s="500" t="s">
        <v>249</v>
      </c>
      <c r="B11" s="503" t="s">
        <v>0</v>
      </c>
      <c r="C11" s="410" t="s">
        <v>251</v>
      </c>
      <c r="D11" s="411"/>
      <c r="E11" s="86"/>
      <c r="F11" s="85"/>
      <c r="G11" s="85"/>
      <c r="H11" s="87"/>
      <c r="I11" s="86"/>
      <c r="J11" s="85"/>
      <c r="K11" s="85"/>
      <c r="L11" s="87"/>
      <c r="M11" s="86"/>
      <c r="N11" s="85"/>
      <c r="O11" s="85"/>
      <c r="P11" s="87"/>
      <c r="Q11" s="86"/>
      <c r="R11" s="85"/>
      <c r="S11" s="85"/>
      <c r="T11" s="87"/>
      <c r="V11" s="60">
        <f t="shared" ref="V11:V35" si="0">E11*F11*G11*H11*I11*J11*K11*L11*M11*N11*O11*P11*Q11*R11*S11*T11*$V$2</f>
        <v>0</v>
      </c>
    </row>
    <row r="12" spans="1:22" ht="30.95" customHeight="1" x14ac:dyDescent="0.2">
      <c r="A12" s="501"/>
      <c r="B12" s="409"/>
      <c r="C12" s="416" t="s">
        <v>254</v>
      </c>
      <c r="D12" s="417"/>
      <c r="E12" s="90"/>
      <c r="F12" s="89"/>
      <c r="G12" s="89"/>
      <c r="H12" s="91"/>
      <c r="I12" s="90"/>
      <c r="J12" s="89"/>
      <c r="K12" s="89"/>
      <c r="L12" s="91"/>
      <c r="M12" s="90"/>
      <c r="N12" s="89"/>
      <c r="O12" s="89"/>
      <c r="P12" s="91"/>
      <c r="Q12" s="90"/>
      <c r="R12" s="89"/>
      <c r="S12" s="89"/>
      <c r="T12" s="91"/>
      <c r="V12" s="60">
        <f t="shared" si="0"/>
        <v>0</v>
      </c>
    </row>
    <row r="13" spans="1:22" ht="30.95" customHeight="1" x14ac:dyDescent="0.2">
      <c r="A13" s="501"/>
      <c r="B13" s="418" t="s">
        <v>1</v>
      </c>
      <c r="C13" s="416" t="s">
        <v>251</v>
      </c>
      <c r="D13" s="417"/>
      <c r="E13" s="90"/>
      <c r="F13" s="89"/>
      <c r="G13" s="89"/>
      <c r="H13" s="91"/>
      <c r="I13" s="90"/>
      <c r="J13" s="89"/>
      <c r="K13" s="89"/>
      <c r="L13" s="91"/>
      <c r="M13" s="90"/>
      <c r="N13" s="89"/>
      <c r="O13" s="89"/>
      <c r="P13" s="91"/>
      <c r="Q13" s="90"/>
      <c r="R13" s="89"/>
      <c r="S13" s="89"/>
      <c r="T13" s="91"/>
      <c r="V13" s="60">
        <f t="shared" si="0"/>
        <v>0</v>
      </c>
    </row>
    <row r="14" spans="1:22" ht="30.95" customHeight="1" x14ac:dyDescent="0.2">
      <c r="A14" s="501"/>
      <c r="B14" s="409"/>
      <c r="C14" s="416" t="s">
        <v>254</v>
      </c>
      <c r="D14" s="417"/>
      <c r="E14" s="90"/>
      <c r="F14" s="89"/>
      <c r="G14" s="89"/>
      <c r="H14" s="91"/>
      <c r="I14" s="90"/>
      <c r="J14" s="89"/>
      <c r="K14" s="89"/>
      <c r="L14" s="91"/>
      <c r="M14" s="90"/>
      <c r="N14" s="89"/>
      <c r="O14" s="89"/>
      <c r="P14" s="91"/>
      <c r="Q14" s="90"/>
      <c r="R14" s="89"/>
      <c r="S14" s="89"/>
      <c r="T14" s="91"/>
      <c r="V14" s="60">
        <f t="shared" si="0"/>
        <v>0</v>
      </c>
    </row>
    <row r="15" spans="1:22" ht="30.95" customHeight="1" x14ac:dyDescent="0.2">
      <c r="A15" s="501"/>
      <c r="B15" s="418" t="s">
        <v>2</v>
      </c>
      <c r="C15" s="416" t="s">
        <v>251</v>
      </c>
      <c r="D15" s="417"/>
      <c r="E15" s="90"/>
      <c r="F15" s="89"/>
      <c r="G15" s="89"/>
      <c r="H15" s="91"/>
      <c r="I15" s="90"/>
      <c r="J15" s="89"/>
      <c r="K15" s="89"/>
      <c r="L15" s="91"/>
      <c r="M15" s="90"/>
      <c r="N15" s="89"/>
      <c r="O15" s="89"/>
      <c r="P15" s="91"/>
      <c r="Q15" s="90"/>
      <c r="R15" s="89"/>
      <c r="S15" s="89"/>
      <c r="T15" s="91"/>
      <c r="V15" s="60">
        <f t="shared" si="0"/>
        <v>0</v>
      </c>
    </row>
    <row r="16" spans="1:22" ht="30.95" customHeight="1" x14ac:dyDescent="0.2">
      <c r="A16" s="501"/>
      <c r="B16" s="409"/>
      <c r="C16" s="416" t="s">
        <v>254</v>
      </c>
      <c r="D16" s="417"/>
      <c r="E16" s="90"/>
      <c r="F16" s="89"/>
      <c r="G16" s="89"/>
      <c r="H16" s="91"/>
      <c r="I16" s="90"/>
      <c r="J16" s="89"/>
      <c r="K16" s="89"/>
      <c r="L16" s="91"/>
      <c r="M16" s="90"/>
      <c r="N16" s="89"/>
      <c r="O16" s="89"/>
      <c r="P16" s="91"/>
      <c r="Q16" s="90"/>
      <c r="R16" s="89"/>
      <c r="S16" s="89"/>
      <c r="T16" s="91"/>
      <c r="V16" s="60">
        <f t="shared" si="0"/>
        <v>0</v>
      </c>
    </row>
    <row r="17" spans="1:22" ht="30.95" customHeight="1" x14ac:dyDescent="0.2">
      <c r="A17" s="501"/>
      <c r="B17" s="418" t="s">
        <v>3</v>
      </c>
      <c r="C17" s="416" t="s">
        <v>251</v>
      </c>
      <c r="D17" s="417"/>
      <c r="E17" s="90"/>
      <c r="F17" s="89"/>
      <c r="G17" s="89"/>
      <c r="H17" s="91"/>
      <c r="I17" s="90"/>
      <c r="J17" s="89"/>
      <c r="K17" s="89"/>
      <c r="L17" s="91"/>
      <c r="M17" s="90"/>
      <c r="N17" s="89"/>
      <c r="O17" s="89"/>
      <c r="P17" s="91"/>
      <c r="Q17" s="90"/>
      <c r="R17" s="89"/>
      <c r="S17" s="89"/>
      <c r="T17" s="91"/>
      <c r="V17" s="60">
        <f t="shared" si="0"/>
        <v>0</v>
      </c>
    </row>
    <row r="18" spans="1:22" ht="30.95" customHeight="1" x14ac:dyDescent="0.2">
      <c r="A18" s="501"/>
      <c r="B18" s="409"/>
      <c r="C18" s="416" t="s">
        <v>254</v>
      </c>
      <c r="D18" s="417"/>
      <c r="E18" s="90"/>
      <c r="F18" s="89"/>
      <c r="G18" s="89"/>
      <c r="H18" s="91"/>
      <c r="I18" s="90"/>
      <c r="J18" s="89"/>
      <c r="K18" s="89"/>
      <c r="L18" s="91"/>
      <c r="M18" s="90"/>
      <c r="N18" s="89"/>
      <c r="O18" s="89"/>
      <c r="P18" s="91"/>
      <c r="Q18" s="90"/>
      <c r="R18" s="89"/>
      <c r="S18" s="89"/>
      <c r="T18" s="91"/>
      <c r="V18" s="60">
        <f t="shared" si="0"/>
        <v>0</v>
      </c>
    </row>
    <row r="19" spans="1:22" ht="30.95" customHeight="1" x14ac:dyDescent="0.2">
      <c r="A19" s="501"/>
      <c r="B19" s="418" t="s">
        <v>4</v>
      </c>
      <c r="C19" s="416" t="s">
        <v>251</v>
      </c>
      <c r="D19" s="417"/>
      <c r="E19" s="90"/>
      <c r="F19" s="89"/>
      <c r="G19" s="89"/>
      <c r="H19" s="91"/>
      <c r="I19" s="90"/>
      <c r="J19" s="89"/>
      <c r="K19" s="89"/>
      <c r="L19" s="91"/>
      <c r="M19" s="90"/>
      <c r="N19" s="89"/>
      <c r="O19" s="89"/>
      <c r="P19" s="91"/>
      <c r="Q19" s="90"/>
      <c r="R19" s="89"/>
      <c r="S19" s="89"/>
      <c r="T19" s="91"/>
      <c r="V19" s="60">
        <f t="shared" si="0"/>
        <v>0</v>
      </c>
    </row>
    <row r="20" spans="1:22" ht="30.95" customHeight="1" x14ac:dyDescent="0.2">
      <c r="A20" s="501"/>
      <c r="B20" s="409"/>
      <c r="C20" s="416" t="s">
        <v>254</v>
      </c>
      <c r="D20" s="417"/>
      <c r="E20" s="90"/>
      <c r="F20" s="89"/>
      <c r="G20" s="89"/>
      <c r="H20" s="91"/>
      <c r="I20" s="90"/>
      <c r="J20" s="89"/>
      <c r="K20" s="89"/>
      <c r="L20" s="91"/>
      <c r="M20" s="90"/>
      <c r="N20" s="89"/>
      <c r="O20" s="89"/>
      <c r="P20" s="91"/>
      <c r="Q20" s="90"/>
      <c r="R20" s="89"/>
      <c r="S20" s="89"/>
      <c r="T20" s="91"/>
      <c r="V20" s="60">
        <f t="shared" si="0"/>
        <v>0</v>
      </c>
    </row>
    <row r="21" spans="1:22" ht="30.95" customHeight="1" x14ac:dyDescent="0.2">
      <c r="A21" s="501"/>
      <c r="B21" s="418" t="s">
        <v>5</v>
      </c>
      <c r="C21" s="416" t="s">
        <v>251</v>
      </c>
      <c r="D21" s="417"/>
      <c r="E21" s="90"/>
      <c r="F21" s="89"/>
      <c r="G21" s="89"/>
      <c r="H21" s="91"/>
      <c r="I21" s="90"/>
      <c r="J21" s="89"/>
      <c r="K21" s="89"/>
      <c r="L21" s="91"/>
      <c r="M21" s="90"/>
      <c r="N21" s="89"/>
      <c r="O21" s="89"/>
      <c r="P21" s="91"/>
      <c r="Q21" s="90"/>
      <c r="R21" s="89"/>
      <c r="S21" s="89"/>
      <c r="T21" s="91"/>
      <c r="V21" s="60">
        <f t="shared" si="0"/>
        <v>0</v>
      </c>
    </row>
    <row r="22" spans="1:22" ht="30.95" customHeight="1" x14ac:dyDescent="0.2">
      <c r="A22" s="501"/>
      <c r="B22" s="409"/>
      <c r="C22" s="416" t="s">
        <v>254</v>
      </c>
      <c r="D22" s="417"/>
      <c r="E22" s="90"/>
      <c r="F22" s="89"/>
      <c r="G22" s="89"/>
      <c r="H22" s="91"/>
      <c r="I22" s="90"/>
      <c r="J22" s="89"/>
      <c r="K22" s="89"/>
      <c r="L22" s="91"/>
      <c r="M22" s="90"/>
      <c r="N22" s="89"/>
      <c r="O22" s="89"/>
      <c r="P22" s="91"/>
      <c r="Q22" s="90"/>
      <c r="R22" s="89"/>
      <c r="S22" s="89"/>
      <c r="T22" s="91"/>
      <c r="V22" s="60">
        <f t="shared" si="0"/>
        <v>0</v>
      </c>
    </row>
    <row r="23" spans="1:22" ht="30.95" customHeight="1" x14ac:dyDescent="0.2">
      <c r="A23" s="501"/>
      <c r="B23" s="418" t="s">
        <v>6</v>
      </c>
      <c r="C23" s="416" t="s">
        <v>251</v>
      </c>
      <c r="D23" s="417"/>
      <c r="E23" s="90"/>
      <c r="F23" s="89"/>
      <c r="G23" s="89"/>
      <c r="H23" s="91"/>
      <c r="I23" s="90"/>
      <c r="J23" s="89"/>
      <c r="K23" s="89"/>
      <c r="L23" s="91"/>
      <c r="M23" s="90"/>
      <c r="N23" s="89"/>
      <c r="O23" s="89"/>
      <c r="P23" s="91"/>
      <c r="Q23" s="90"/>
      <c r="R23" s="89"/>
      <c r="S23" s="89"/>
      <c r="T23" s="91"/>
      <c r="V23" s="60">
        <f t="shared" si="0"/>
        <v>0</v>
      </c>
    </row>
    <row r="24" spans="1:22" ht="30.95" customHeight="1" x14ac:dyDescent="0.2">
      <c r="A24" s="501"/>
      <c r="B24" s="409"/>
      <c r="C24" s="416" t="s">
        <v>254</v>
      </c>
      <c r="D24" s="417"/>
      <c r="E24" s="90"/>
      <c r="F24" s="89"/>
      <c r="G24" s="89"/>
      <c r="H24" s="91"/>
      <c r="I24" s="90"/>
      <c r="J24" s="89"/>
      <c r="K24" s="89"/>
      <c r="L24" s="91"/>
      <c r="M24" s="90"/>
      <c r="N24" s="89"/>
      <c r="O24" s="89"/>
      <c r="P24" s="91"/>
      <c r="Q24" s="90"/>
      <c r="R24" s="89"/>
      <c r="S24" s="89"/>
      <c r="T24" s="91"/>
      <c r="V24" s="60">
        <f t="shared" si="0"/>
        <v>0</v>
      </c>
    </row>
    <row r="25" spans="1:22" ht="30.95" customHeight="1" x14ac:dyDescent="0.2">
      <c r="A25" s="501"/>
      <c r="B25" s="418" t="s">
        <v>255</v>
      </c>
      <c r="C25" s="416" t="s">
        <v>251</v>
      </c>
      <c r="D25" s="417"/>
      <c r="E25" s="90"/>
      <c r="F25" s="89"/>
      <c r="G25" s="89"/>
      <c r="H25" s="91"/>
      <c r="I25" s="90"/>
      <c r="J25" s="89"/>
      <c r="K25" s="89"/>
      <c r="L25" s="91"/>
      <c r="M25" s="90"/>
      <c r="N25" s="89"/>
      <c r="O25" s="89"/>
      <c r="P25" s="91"/>
      <c r="Q25" s="90"/>
      <c r="R25" s="89"/>
      <c r="S25" s="89"/>
      <c r="T25" s="91"/>
      <c r="V25" s="60">
        <f t="shared" si="0"/>
        <v>0</v>
      </c>
    </row>
    <row r="26" spans="1:22" ht="30.95" customHeight="1" x14ac:dyDescent="0.2">
      <c r="A26" s="501"/>
      <c r="B26" s="409"/>
      <c r="C26" s="416" t="s">
        <v>254</v>
      </c>
      <c r="D26" s="417"/>
      <c r="E26" s="90"/>
      <c r="F26" s="89"/>
      <c r="G26" s="89"/>
      <c r="H26" s="91"/>
      <c r="I26" s="90"/>
      <c r="J26" s="89"/>
      <c r="K26" s="89"/>
      <c r="L26" s="91"/>
      <c r="M26" s="90"/>
      <c r="N26" s="89"/>
      <c r="O26" s="89"/>
      <c r="P26" s="91"/>
      <c r="Q26" s="90"/>
      <c r="R26" s="89"/>
      <c r="S26" s="89"/>
      <c r="T26" s="91"/>
      <c r="V26" s="60">
        <f t="shared" si="0"/>
        <v>0</v>
      </c>
    </row>
    <row r="27" spans="1:22" ht="30.95" customHeight="1" x14ac:dyDescent="0.2">
      <c r="A27" s="501"/>
      <c r="B27" s="419" t="s">
        <v>311</v>
      </c>
      <c r="C27" s="416" t="s">
        <v>251</v>
      </c>
      <c r="D27" s="417"/>
      <c r="E27" s="90"/>
      <c r="F27" s="89"/>
      <c r="G27" s="89"/>
      <c r="H27" s="91"/>
      <c r="I27" s="90"/>
      <c r="J27" s="89"/>
      <c r="K27" s="89"/>
      <c r="L27" s="91"/>
      <c r="M27" s="90"/>
      <c r="N27" s="89"/>
      <c r="O27" s="89"/>
      <c r="P27" s="91"/>
      <c r="Q27" s="90"/>
      <c r="R27" s="89"/>
      <c r="S27" s="89"/>
      <c r="T27" s="91"/>
      <c r="V27" s="60">
        <f t="shared" si="0"/>
        <v>0</v>
      </c>
    </row>
    <row r="28" spans="1:22" ht="30.95" customHeight="1" x14ac:dyDescent="0.2">
      <c r="A28" s="501"/>
      <c r="B28" s="420"/>
      <c r="C28" s="416" t="s">
        <v>254</v>
      </c>
      <c r="D28" s="417"/>
      <c r="E28" s="90"/>
      <c r="F28" s="89"/>
      <c r="G28" s="89"/>
      <c r="H28" s="91"/>
      <c r="I28" s="90"/>
      <c r="J28" s="89"/>
      <c r="K28" s="89"/>
      <c r="L28" s="91"/>
      <c r="M28" s="90"/>
      <c r="N28" s="89"/>
      <c r="O28" s="89"/>
      <c r="P28" s="91"/>
      <c r="Q28" s="90"/>
      <c r="R28" s="89"/>
      <c r="S28" s="89"/>
      <c r="T28" s="91"/>
      <c r="V28" s="60">
        <f t="shared" si="0"/>
        <v>0</v>
      </c>
    </row>
    <row r="29" spans="1:22" ht="30.95" customHeight="1" x14ac:dyDescent="0.2">
      <c r="A29" s="501"/>
      <c r="B29" s="421" t="s">
        <v>284</v>
      </c>
      <c r="C29" s="422" t="s">
        <v>251</v>
      </c>
      <c r="D29" s="423"/>
      <c r="E29" s="90"/>
      <c r="F29" s="89"/>
      <c r="G29" s="89"/>
      <c r="H29" s="91"/>
      <c r="I29" s="90"/>
      <c r="J29" s="89"/>
      <c r="K29" s="89"/>
      <c r="L29" s="91"/>
      <c r="M29" s="90"/>
      <c r="N29" s="89"/>
      <c r="O29" s="89"/>
      <c r="P29" s="91"/>
      <c r="Q29" s="90"/>
      <c r="R29" s="89"/>
      <c r="S29" s="89"/>
      <c r="T29" s="91"/>
      <c r="V29" s="60">
        <f t="shared" si="0"/>
        <v>0</v>
      </c>
    </row>
    <row r="30" spans="1:22" ht="30.95" customHeight="1" thickBot="1" x14ac:dyDescent="0.25">
      <c r="A30" s="502"/>
      <c r="B30" s="413"/>
      <c r="C30" s="492" t="s">
        <v>254</v>
      </c>
      <c r="D30" s="493"/>
      <c r="E30" s="94"/>
      <c r="F30" s="93"/>
      <c r="G30" s="93"/>
      <c r="H30" s="95"/>
      <c r="I30" s="94"/>
      <c r="J30" s="93"/>
      <c r="K30" s="93"/>
      <c r="L30" s="95"/>
      <c r="M30" s="94"/>
      <c r="N30" s="93"/>
      <c r="O30" s="93"/>
      <c r="P30" s="95"/>
      <c r="Q30" s="94"/>
      <c r="R30" s="93"/>
      <c r="S30" s="93"/>
      <c r="T30" s="95"/>
      <c r="V30" s="60">
        <f t="shared" si="0"/>
        <v>0</v>
      </c>
    </row>
    <row r="31" spans="1:22" ht="30.95" customHeight="1" x14ac:dyDescent="0.2">
      <c r="A31" s="405" t="s">
        <v>250</v>
      </c>
      <c r="B31" s="387" t="s">
        <v>15</v>
      </c>
      <c r="C31" s="494"/>
      <c r="D31" s="495"/>
      <c r="E31" s="86"/>
      <c r="F31" s="85"/>
      <c r="G31" s="85"/>
      <c r="H31" s="87"/>
      <c r="I31" s="86"/>
      <c r="J31" s="85"/>
      <c r="K31" s="85"/>
      <c r="L31" s="87"/>
      <c r="M31" s="86"/>
      <c r="N31" s="85"/>
      <c r="O31" s="85"/>
      <c r="P31" s="87"/>
      <c r="Q31" s="86"/>
      <c r="R31" s="85"/>
      <c r="S31" s="85"/>
      <c r="T31" s="87"/>
      <c r="V31" s="60">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60">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60">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60">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60">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476" t="s">
        <v>281</v>
      </c>
      <c r="F37" s="477"/>
      <c r="G37" s="477"/>
      <c r="H37" s="477"/>
      <c r="I37" s="477"/>
      <c r="J37" s="477"/>
      <c r="K37" s="477"/>
      <c r="L37" s="478"/>
      <c r="M37" s="476" t="s">
        <v>282</v>
      </c>
      <c r="N37" s="477"/>
      <c r="O37" s="477"/>
      <c r="P37" s="477"/>
      <c r="Q37" s="477"/>
      <c r="R37" s="477"/>
      <c r="S37" s="477"/>
      <c r="T37" s="478"/>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388" t="s">
        <v>261</v>
      </c>
      <c r="B42" s="386" t="s">
        <v>261</v>
      </c>
      <c r="C42" s="386"/>
      <c r="D42" s="387"/>
      <c r="E42" s="474"/>
      <c r="F42" s="475"/>
      <c r="G42" s="474"/>
      <c r="H42" s="475"/>
      <c r="I42" s="474"/>
      <c r="J42" s="475"/>
      <c r="K42" s="474"/>
      <c r="L42" s="475"/>
      <c r="M42" s="474"/>
      <c r="N42" s="475"/>
      <c r="O42" s="474"/>
      <c r="P42" s="475"/>
      <c r="Q42" s="474"/>
      <c r="R42" s="475"/>
      <c r="S42" s="474"/>
      <c r="T42" s="475"/>
      <c r="V42" s="60">
        <f t="shared" ref="V42:V50" si="1">E42*G42*I42*K42*M42*O42*Q42*S42*$V$2</f>
        <v>0</v>
      </c>
    </row>
    <row r="43" spans="1:22" ht="30.95" customHeight="1" x14ac:dyDescent="0.2">
      <c r="A43" s="393"/>
      <c r="B43" s="396" t="s">
        <v>262</v>
      </c>
      <c r="C43" s="399"/>
      <c r="D43" s="400"/>
      <c r="E43" s="470"/>
      <c r="F43" s="471"/>
      <c r="G43" s="470"/>
      <c r="H43" s="471"/>
      <c r="I43" s="470"/>
      <c r="J43" s="471"/>
      <c r="K43" s="470"/>
      <c r="L43" s="471"/>
      <c r="M43" s="470"/>
      <c r="N43" s="471"/>
      <c r="O43" s="470"/>
      <c r="P43" s="471"/>
      <c r="Q43" s="470"/>
      <c r="R43" s="471"/>
      <c r="S43" s="470"/>
      <c r="T43" s="471"/>
      <c r="V43" s="60">
        <f t="shared" si="1"/>
        <v>0</v>
      </c>
    </row>
    <row r="44" spans="1:22" ht="30.95" customHeight="1" x14ac:dyDescent="0.2">
      <c r="A44" s="394"/>
      <c r="B44" s="396" t="s">
        <v>263</v>
      </c>
      <c r="C44" s="399"/>
      <c r="D44" s="400"/>
      <c r="E44" s="470"/>
      <c r="F44" s="471"/>
      <c r="G44" s="470"/>
      <c r="H44" s="471"/>
      <c r="I44" s="470"/>
      <c r="J44" s="471"/>
      <c r="K44" s="470"/>
      <c r="L44" s="471"/>
      <c r="M44" s="470"/>
      <c r="N44" s="471"/>
      <c r="O44" s="470"/>
      <c r="P44" s="471"/>
      <c r="Q44" s="470"/>
      <c r="R44" s="471"/>
      <c r="S44" s="470"/>
      <c r="T44" s="471"/>
      <c r="V44" s="60">
        <f t="shared" si="1"/>
        <v>0</v>
      </c>
    </row>
    <row r="45" spans="1:22" ht="30.95" customHeight="1" x14ac:dyDescent="0.2">
      <c r="A45" s="394"/>
      <c r="B45" s="395" t="s">
        <v>264</v>
      </c>
      <c r="C45" s="395"/>
      <c r="D45" s="396"/>
      <c r="E45" s="470"/>
      <c r="F45" s="471"/>
      <c r="G45" s="470"/>
      <c r="H45" s="471"/>
      <c r="I45" s="470"/>
      <c r="J45" s="471"/>
      <c r="K45" s="470"/>
      <c r="L45" s="471"/>
      <c r="M45" s="470"/>
      <c r="N45" s="471"/>
      <c r="O45" s="470"/>
      <c r="P45" s="471"/>
      <c r="Q45" s="470"/>
      <c r="R45" s="471"/>
      <c r="S45" s="470"/>
      <c r="T45" s="471"/>
      <c r="V45" s="60">
        <f t="shared" si="1"/>
        <v>0</v>
      </c>
    </row>
    <row r="46" spans="1:22" ht="30.95" customHeight="1" thickBot="1" x14ac:dyDescent="0.25">
      <c r="A46" s="389"/>
      <c r="B46" s="385" t="s">
        <v>287</v>
      </c>
      <c r="C46" s="490"/>
      <c r="D46" s="491"/>
      <c r="E46" s="472"/>
      <c r="F46" s="473"/>
      <c r="G46" s="472"/>
      <c r="H46" s="473"/>
      <c r="I46" s="472"/>
      <c r="J46" s="473"/>
      <c r="K46" s="472"/>
      <c r="L46" s="473"/>
      <c r="M46" s="472"/>
      <c r="N46" s="473"/>
      <c r="O46" s="472"/>
      <c r="P46" s="473"/>
      <c r="Q46" s="472"/>
      <c r="R46" s="473"/>
      <c r="S46" s="472"/>
      <c r="T46" s="473"/>
      <c r="V46" s="60">
        <f t="shared" si="1"/>
        <v>0</v>
      </c>
    </row>
    <row r="47" spans="1:22" ht="30.95" customHeight="1" x14ac:dyDescent="0.2">
      <c r="A47" s="388" t="s">
        <v>265</v>
      </c>
      <c r="B47" s="387" t="s">
        <v>266</v>
      </c>
      <c r="C47" s="397"/>
      <c r="D47" s="398"/>
      <c r="E47" s="474"/>
      <c r="F47" s="475"/>
      <c r="G47" s="474"/>
      <c r="H47" s="475"/>
      <c r="I47" s="474"/>
      <c r="J47" s="475"/>
      <c r="K47" s="474"/>
      <c r="L47" s="475"/>
      <c r="M47" s="474"/>
      <c r="N47" s="475"/>
      <c r="O47" s="474"/>
      <c r="P47" s="475"/>
      <c r="Q47" s="474"/>
      <c r="R47" s="475"/>
      <c r="S47" s="474"/>
      <c r="T47" s="475"/>
      <c r="V47" s="60">
        <f t="shared" si="1"/>
        <v>0</v>
      </c>
    </row>
    <row r="48" spans="1:22" ht="44.45" customHeight="1" thickBot="1" x14ac:dyDescent="0.25">
      <c r="A48" s="389"/>
      <c r="B48" s="390" t="s">
        <v>472</v>
      </c>
      <c r="C48" s="384"/>
      <c r="D48" s="385"/>
      <c r="E48" s="472"/>
      <c r="F48" s="473"/>
      <c r="G48" s="472"/>
      <c r="H48" s="473"/>
      <c r="I48" s="472"/>
      <c r="J48" s="473"/>
      <c r="K48" s="472"/>
      <c r="L48" s="473"/>
      <c r="M48" s="472"/>
      <c r="N48" s="473"/>
      <c r="O48" s="472"/>
      <c r="P48" s="473"/>
      <c r="Q48" s="472"/>
      <c r="R48" s="473"/>
      <c r="S48" s="472"/>
      <c r="T48" s="473"/>
      <c r="V48" s="60">
        <f t="shared" si="1"/>
        <v>0</v>
      </c>
    </row>
    <row r="49" spans="1:22" ht="30.95" customHeight="1" thickBot="1" x14ac:dyDescent="0.25">
      <c r="A49" s="484" t="s">
        <v>267</v>
      </c>
      <c r="B49" s="485"/>
      <c r="C49" s="485"/>
      <c r="D49" s="486"/>
      <c r="E49" s="468"/>
      <c r="F49" s="469"/>
      <c r="G49" s="468"/>
      <c r="H49" s="469"/>
      <c r="I49" s="468"/>
      <c r="J49" s="469"/>
      <c r="K49" s="468"/>
      <c r="L49" s="469"/>
      <c r="M49" s="468"/>
      <c r="N49" s="469"/>
      <c r="O49" s="468"/>
      <c r="P49" s="469"/>
      <c r="Q49" s="468"/>
      <c r="R49" s="469"/>
      <c r="S49" s="468"/>
      <c r="T49" s="469"/>
      <c r="V49" s="60">
        <f t="shared" si="1"/>
        <v>0</v>
      </c>
    </row>
    <row r="50" spans="1:22" ht="30.95" customHeight="1" thickBot="1" x14ac:dyDescent="0.25">
      <c r="A50" s="487" t="s">
        <v>255</v>
      </c>
      <c r="B50" s="488"/>
      <c r="C50" s="488"/>
      <c r="D50" s="489"/>
      <c r="E50" s="468"/>
      <c r="F50" s="469"/>
      <c r="G50" s="468"/>
      <c r="H50" s="469"/>
      <c r="I50" s="468"/>
      <c r="J50" s="469"/>
      <c r="K50" s="468"/>
      <c r="L50" s="469"/>
      <c r="M50" s="468"/>
      <c r="N50" s="469"/>
      <c r="O50" s="468"/>
      <c r="P50" s="469"/>
      <c r="Q50" s="468"/>
      <c r="R50" s="469"/>
      <c r="S50" s="468"/>
      <c r="T50" s="469"/>
      <c r="V50" s="60">
        <f t="shared" si="1"/>
        <v>0</v>
      </c>
    </row>
    <row r="52" spans="1:22" s="8" customFormat="1" ht="15" x14ac:dyDescent="0.2">
      <c r="A52" s="187" t="s">
        <v>431</v>
      </c>
      <c r="B52" s="187"/>
      <c r="C52" s="187"/>
      <c r="D52" s="187"/>
      <c r="E52" s="187"/>
      <c r="F52" s="187"/>
      <c r="G52" s="187"/>
      <c r="H52" s="187"/>
      <c r="I52" s="187"/>
      <c r="J52" s="187"/>
      <c r="K52" s="187"/>
      <c r="L52" s="187"/>
      <c r="V52" s="61"/>
    </row>
    <row r="53" spans="1:22" s="8" customFormat="1" ht="15" x14ac:dyDescent="0.2">
      <c r="A53" s="336" t="s">
        <v>511</v>
      </c>
      <c r="B53" s="336"/>
      <c r="C53" s="336"/>
      <c r="D53" s="336"/>
      <c r="E53" s="336"/>
      <c r="F53" s="336"/>
      <c r="G53" s="336"/>
      <c r="H53" s="336"/>
      <c r="I53" s="336"/>
      <c r="J53" s="336"/>
      <c r="K53" s="336"/>
      <c r="L53" s="336"/>
      <c r="V53" s="61"/>
    </row>
    <row r="54" spans="1:22" s="8" customFormat="1" ht="15" x14ac:dyDescent="0.2">
      <c r="A54" s="187" t="s">
        <v>430</v>
      </c>
      <c r="B54" s="187"/>
      <c r="C54" s="187"/>
      <c r="D54" s="187"/>
      <c r="E54" s="187"/>
      <c r="F54" s="187"/>
      <c r="G54" s="187"/>
      <c r="H54" s="187"/>
      <c r="I54" s="187"/>
      <c r="J54" s="187"/>
      <c r="K54" s="187"/>
      <c r="L54" s="187"/>
      <c r="V54" s="61"/>
    </row>
    <row r="55" spans="1:22" s="8" customFormat="1" ht="15" x14ac:dyDescent="0.2">
      <c r="A55" s="187" t="s">
        <v>270</v>
      </c>
      <c r="B55" s="187"/>
      <c r="C55" s="187"/>
      <c r="D55" s="187"/>
      <c r="E55" s="187"/>
      <c r="F55" s="187"/>
      <c r="G55" s="187"/>
      <c r="H55" s="187"/>
      <c r="I55" s="187"/>
      <c r="J55" s="187"/>
      <c r="K55" s="187"/>
      <c r="L55" s="187"/>
      <c r="V55" s="61"/>
    </row>
    <row r="56" spans="1:22" s="8" customFormat="1" ht="15" x14ac:dyDescent="0.2">
      <c r="A56" s="187" t="s">
        <v>271</v>
      </c>
      <c r="B56" s="187"/>
      <c r="C56" s="187"/>
      <c r="D56" s="187"/>
      <c r="E56" s="187"/>
      <c r="F56" s="187"/>
      <c r="G56" s="187"/>
      <c r="H56" s="187"/>
      <c r="I56" s="187"/>
      <c r="J56" s="187"/>
      <c r="K56" s="187"/>
      <c r="L56" s="187"/>
      <c r="V56" s="61"/>
    </row>
    <row r="57" spans="1:22" s="8" customFormat="1" ht="15" x14ac:dyDescent="0.2">
      <c r="A57" s="187" t="s">
        <v>272</v>
      </c>
      <c r="B57" s="187"/>
      <c r="C57" s="187"/>
      <c r="D57" s="187"/>
      <c r="E57" s="187"/>
      <c r="F57" s="187"/>
      <c r="G57" s="187"/>
      <c r="H57" s="187"/>
      <c r="I57" s="187"/>
      <c r="J57" s="187"/>
      <c r="K57" s="187"/>
      <c r="L57" s="187"/>
      <c r="V57" s="61"/>
    </row>
    <row r="58" spans="1:22" s="8" customFormat="1" ht="15" x14ac:dyDescent="0.2">
      <c r="A58" s="187" t="s">
        <v>273</v>
      </c>
      <c r="B58" s="187"/>
      <c r="C58" s="187"/>
      <c r="D58" s="187"/>
      <c r="E58" s="187"/>
      <c r="F58" s="187"/>
      <c r="G58" s="187"/>
      <c r="H58" s="187"/>
      <c r="I58" s="187"/>
      <c r="J58" s="187"/>
      <c r="K58" s="187"/>
      <c r="L58" s="187"/>
      <c r="V58" s="61"/>
    </row>
    <row r="59" spans="1:22" s="8" customFormat="1" ht="15" x14ac:dyDescent="0.2">
      <c r="A59" s="187" t="s">
        <v>288</v>
      </c>
      <c r="B59" s="187"/>
      <c r="C59" s="187"/>
      <c r="D59" s="187"/>
      <c r="E59" s="187"/>
      <c r="F59" s="187"/>
      <c r="G59" s="187"/>
      <c r="H59" s="187"/>
      <c r="I59" s="187"/>
      <c r="J59" s="187"/>
      <c r="K59" s="187"/>
      <c r="L59" s="187"/>
      <c r="V59" s="61"/>
    </row>
    <row r="60" spans="1:22" s="8" customFormat="1" ht="15" x14ac:dyDescent="0.2">
      <c r="A60" s="187" t="s">
        <v>289</v>
      </c>
      <c r="B60" s="187"/>
      <c r="C60" s="187"/>
      <c r="D60" s="187"/>
      <c r="E60" s="187"/>
      <c r="F60" s="187"/>
      <c r="G60" s="187"/>
      <c r="H60" s="187"/>
      <c r="I60" s="187"/>
      <c r="J60" s="187"/>
      <c r="K60" s="187"/>
      <c r="L60" s="187"/>
      <c r="V60" s="61"/>
    </row>
  </sheetData>
  <sheetProtection algorithmName="SHA-512" hashValue="QK+h25zhZeOvSJODRIP5Ry8+4/6Au/BGBd6zuCY33jeO9TbWPEzYTuhsjDCvL0r2UmXmWpwF7KvlgH+LzXFX9w==" saltValue="GA6KLIYxQP7Krt+i5nl/SQ==" spinCount="100000" sheet="1" objects="1" scenarios="1" selectLockedCells="1"/>
  <mergeCells count="176">
    <mergeCell ref="A2:P2"/>
    <mergeCell ref="S8:S10"/>
    <mergeCell ref="T8:T10"/>
    <mergeCell ref="N8:N10"/>
    <mergeCell ref="O8:O10"/>
    <mergeCell ref="P8:P10"/>
    <mergeCell ref="Q8:Q10"/>
    <mergeCell ref="R8:R10"/>
    <mergeCell ref="E5:L5"/>
    <mergeCell ref="M5:T5"/>
    <mergeCell ref="L8:L10"/>
    <mergeCell ref="M8:M10"/>
    <mergeCell ref="A3:P3"/>
    <mergeCell ref="Q3:T3"/>
    <mergeCell ref="Q2:T2"/>
    <mergeCell ref="A1:E1"/>
    <mergeCell ref="K1:O1"/>
    <mergeCell ref="F1:J1"/>
    <mergeCell ref="P1:T1"/>
    <mergeCell ref="A4:D10"/>
    <mergeCell ref="E8:E10"/>
    <mergeCell ref="F8:F10"/>
    <mergeCell ref="G8:G10"/>
    <mergeCell ref="H8:H10"/>
    <mergeCell ref="I8:I10"/>
    <mergeCell ref="J8:J10"/>
    <mergeCell ref="E6:H6"/>
    <mergeCell ref="I6:L6"/>
    <mergeCell ref="M6:P6"/>
    <mergeCell ref="Q6:T6"/>
    <mergeCell ref="O7:P7"/>
    <mergeCell ref="Q7:R7"/>
    <mergeCell ref="S7:T7"/>
    <mergeCell ref="E7:F7"/>
    <mergeCell ref="G7:H7"/>
    <mergeCell ref="I7:J7"/>
    <mergeCell ref="K7:L7"/>
    <mergeCell ref="M7:N7"/>
    <mergeCell ref="K8:K10"/>
    <mergeCell ref="C27:D27"/>
    <mergeCell ref="C12:D12"/>
    <mergeCell ref="B13:B14"/>
    <mergeCell ref="C13:D13"/>
    <mergeCell ref="C14:D14"/>
    <mergeCell ref="B15:B16"/>
    <mergeCell ref="C15:D15"/>
    <mergeCell ref="C16:D16"/>
    <mergeCell ref="B23:B24"/>
    <mergeCell ref="C23:D23"/>
    <mergeCell ref="C24:D24"/>
    <mergeCell ref="B17:B18"/>
    <mergeCell ref="C17:D17"/>
    <mergeCell ref="C18:D18"/>
    <mergeCell ref="B25:B26"/>
    <mergeCell ref="C25:D25"/>
    <mergeCell ref="C26:D26"/>
    <mergeCell ref="B19:B20"/>
    <mergeCell ref="C19:D19"/>
    <mergeCell ref="C20:D20"/>
    <mergeCell ref="B21:B22"/>
    <mergeCell ref="C21:D21"/>
    <mergeCell ref="C22:D22"/>
    <mergeCell ref="C28:D28"/>
    <mergeCell ref="A49:D49"/>
    <mergeCell ref="A50:D50"/>
    <mergeCell ref="B29:B30"/>
    <mergeCell ref="A47:A48"/>
    <mergeCell ref="B47:D47"/>
    <mergeCell ref="B48:D48"/>
    <mergeCell ref="A35:D35"/>
    <mergeCell ref="A42:A46"/>
    <mergeCell ref="B42:D42"/>
    <mergeCell ref="B44:D44"/>
    <mergeCell ref="B45:D45"/>
    <mergeCell ref="B46:D46"/>
    <mergeCell ref="C30:D30"/>
    <mergeCell ref="A31:A34"/>
    <mergeCell ref="B31:D31"/>
    <mergeCell ref="B32:D32"/>
    <mergeCell ref="B33:D33"/>
    <mergeCell ref="B34:D34"/>
    <mergeCell ref="A37:D41"/>
    <mergeCell ref="A11:A30"/>
    <mergeCell ref="B11:B12"/>
    <mergeCell ref="C11:D11"/>
    <mergeCell ref="B27:B28"/>
    <mergeCell ref="M37:T37"/>
    <mergeCell ref="M38:P38"/>
    <mergeCell ref="Q38:T38"/>
    <mergeCell ref="M39:N41"/>
    <mergeCell ref="O39:P41"/>
    <mergeCell ref="Q39:R41"/>
    <mergeCell ref="S39:T41"/>
    <mergeCell ref="E4:T4"/>
    <mergeCell ref="E37:L37"/>
    <mergeCell ref="E38:H38"/>
    <mergeCell ref="I38:L38"/>
    <mergeCell ref="E39:F41"/>
    <mergeCell ref="G39:H41"/>
    <mergeCell ref="I39:J41"/>
    <mergeCell ref="K39:L41"/>
    <mergeCell ref="E43:F43"/>
    <mergeCell ref="E44:F44"/>
    <mergeCell ref="E45:F45"/>
    <mergeCell ref="E46:F46"/>
    <mergeCell ref="E47:F47"/>
    <mergeCell ref="E48:F48"/>
    <mergeCell ref="E49:F49"/>
    <mergeCell ref="E50:F50"/>
    <mergeCell ref="G42:H42"/>
    <mergeCell ref="G43:H43"/>
    <mergeCell ref="G44:H44"/>
    <mergeCell ref="G45:H45"/>
    <mergeCell ref="G46:H46"/>
    <mergeCell ref="G47:H47"/>
    <mergeCell ref="G48:H48"/>
    <mergeCell ref="G49:H49"/>
    <mergeCell ref="G50:H50"/>
    <mergeCell ref="E42:F42"/>
    <mergeCell ref="I42:J42"/>
    <mergeCell ref="I43:J43"/>
    <mergeCell ref="I44:J44"/>
    <mergeCell ref="I45:J45"/>
    <mergeCell ref="I46:J46"/>
    <mergeCell ref="I47:J47"/>
    <mergeCell ref="I48:J48"/>
    <mergeCell ref="I49:J49"/>
    <mergeCell ref="I50:J50"/>
    <mergeCell ref="K42:L42"/>
    <mergeCell ref="K43:L43"/>
    <mergeCell ref="K44:L44"/>
    <mergeCell ref="K45:L45"/>
    <mergeCell ref="K46:L46"/>
    <mergeCell ref="K47:L47"/>
    <mergeCell ref="K48:L48"/>
    <mergeCell ref="K49:L49"/>
    <mergeCell ref="K50:L50"/>
    <mergeCell ref="O45:P45"/>
    <mergeCell ref="O46:P46"/>
    <mergeCell ref="O47:P47"/>
    <mergeCell ref="O48:P48"/>
    <mergeCell ref="O49:P49"/>
    <mergeCell ref="O50:P50"/>
    <mergeCell ref="M42:N42"/>
    <mergeCell ref="M43:N43"/>
    <mergeCell ref="M44:N44"/>
    <mergeCell ref="M45:N45"/>
    <mergeCell ref="M46:N46"/>
    <mergeCell ref="M47:N47"/>
    <mergeCell ref="M48:N48"/>
    <mergeCell ref="M49:N49"/>
    <mergeCell ref="M50:N50"/>
    <mergeCell ref="C29:D29"/>
    <mergeCell ref="B43:D43"/>
    <mergeCell ref="A53:L53"/>
    <mergeCell ref="Q50:R50"/>
    <mergeCell ref="S43:T43"/>
    <mergeCell ref="S44:T44"/>
    <mergeCell ref="S45:T45"/>
    <mergeCell ref="S46:T46"/>
    <mergeCell ref="S47:T47"/>
    <mergeCell ref="S48:T48"/>
    <mergeCell ref="S49:T49"/>
    <mergeCell ref="S50:T50"/>
    <mergeCell ref="Q42:R42"/>
    <mergeCell ref="S42:T42"/>
    <mergeCell ref="Q43:R43"/>
    <mergeCell ref="Q44:R44"/>
    <mergeCell ref="Q45:R45"/>
    <mergeCell ref="Q46:R46"/>
    <mergeCell ref="Q47:R47"/>
    <mergeCell ref="Q48:R48"/>
    <mergeCell ref="Q49:R49"/>
    <mergeCell ref="O42:P42"/>
    <mergeCell ref="O43:P43"/>
    <mergeCell ref="O44:P44"/>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6EAA46"/>
  </sheetPr>
  <dimension ref="A1:P26"/>
  <sheetViews>
    <sheetView showGridLines="0" topLeftCell="A1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16" ht="29.45" customHeight="1" x14ac:dyDescent="0.2">
      <c r="A1" s="401" t="s">
        <v>239</v>
      </c>
      <c r="B1" s="402"/>
      <c r="C1" s="402"/>
      <c r="D1" s="402"/>
      <c r="E1" s="402" t="s">
        <v>240</v>
      </c>
      <c r="F1" s="402"/>
      <c r="G1" s="457" t="s">
        <v>241</v>
      </c>
      <c r="H1" s="457"/>
      <c r="I1" s="402" t="s">
        <v>290</v>
      </c>
      <c r="J1" s="402"/>
      <c r="K1" s="402"/>
      <c r="L1" s="402" t="s">
        <v>291</v>
      </c>
      <c r="M1" s="402"/>
      <c r="N1" s="454"/>
      <c r="P1" s="3">
        <f>P10*P11*P12*P13*P14*P15*P16*P17*P18*P19*P20*P21</f>
        <v>0</v>
      </c>
    </row>
    <row r="2" spans="1:16" ht="35.450000000000003" customHeight="1" x14ac:dyDescent="0.2">
      <c r="A2" s="441" t="s">
        <v>392</v>
      </c>
      <c r="B2" s="441"/>
      <c r="C2" s="441"/>
      <c r="D2" s="441"/>
      <c r="E2" s="441"/>
      <c r="F2" s="441"/>
      <c r="G2" s="441"/>
      <c r="H2" s="441"/>
      <c r="I2" s="441"/>
      <c r="J2" s="63"/>
      <c r="K2" s="337" t="str">
        <f>"IČO: "&amp;Introduction!C12</f>
        <v xml:space="preserve">IČO: </v>
      </c>
      <c r="L2" s="337"/>
      <c r="M2" s="337"/>
      <c r="N2" s="337"/>
      <c r="P2" s="3">
        <v>0</v>
      </c>
    </row>
    <row r="3" spans="1:16" ht="35.450000000000003" customHeight="1" x14ac:dyDescent="0.2">
      <c r="A3" s="539" t="s">
        <v>491</v>
      </c>
      <c r="B3" s="539"/>
      <c r="C3" s="539"/>
      <c r="D3" s="539"/>
      <c r="E3" s="539"/>
      <c r="F3" s="539"/>
      <c r="G3" s="539"/>
      <c r="H3" s="539"/>
      <c r="I3" s="539"/>
      <c r="J3" s="539"/>
      <c r="K3" s="509" t="str">
        <f>Introduction!D4&amp;Introduction!E4</f>
        <v>4. quarter 2025</v>
      </c>
      <c r="L3" s="509"/>
      <c r="M3" s="509"/>
      <c r="N3" s="509"/>
    </row>
    <row r="4" spans="1:16" ht="35.450000000000003" customHeight="1" thickBot="1" x14ac:dyDescent="0.4">
      <c r="A4" s="442"/>
      <c r="B4" s="442"/>
      <c r="C4" s="442"/>
      <c r="D4" s="442"/>
      <c r="E4" s="442"/>
      <c r="F4" s="442"/>
      <c r="G4" s="442"/>
      <c r="H4" s="442"/>
      <c r="I4" s="442"/>
      <c r="J4" s="442"/>
      <c r="K4" s="64"/>
      <c r="L4" s="64"/>
      <c r="M4" s="65"/>
      <c r="N4" s="65"/>
    </row>
    <row r="5" spans="1:16" ht="35.450000000000003" customHeight="1" thickBot="1" x14ac:dyDescent="0.25">
      <c r="A5" s="519" t="s">
        <v>292</v>
      </c>
      <c r="B5" s="444"/>
      <c r="C5" s="444"/>
      <c r="D5" s="444"/>
      <c r="E5" s="510" t="s">
        <v>293</v>
      </c>
      <c r="F5" s="511"/>
      <c r="G5" s="511"/>
      <c r="H5" s="511"/>
      <c r="I5" s="511"/>
      <c r="J5" s="512"/>
      <c r="K5" s="62"/>
      <c r="L5" s="62"/>
      <c r="M5" s="62"/>
      <c r="N5" s="62"/>
    </row>
    <row r="6" spans="1:16" ht="35.450000000000003" customHeight="1" thickBot="1" x14ac:dyDescent="0.25">
      <c r="A6" s="446"/>
      <c r="B6" s="447"/>
      <c r="C6" s="447"/>
      <c r="D6" s="447"/>
      <c r="E6" s="476" t="s">
        <v>294</v>
      </c>
      <c r="F6" s="477"/>
      <c r="G6" s="476" t="s">
        <v>281</v>
      </c>
      <c r="H6" s="478"/>
      <c r="I6" s="477" t="s">
        <v>282</v>
      </c>
      <c r="J6" s="478"/>
      <c r="K6" s="62"/>
      <c r="L6" s="62"/>
      <c r="M6" s="62"/>
      <c r="N6" s="62"/>
    </row>
    <row r="7" spans="1:16" ht="35.450000000000003" customHeight="1" x14ac:dyDescent="0.2">
      <c r="A7" s="446"/>
      <c r="B7" s="447"/>
      <c r="C7" s="447"/>
      <c r="D7" s="447"/>
      <c r="E7" s="513" t="s">
        <v>247</v>
      </c>
      <c r="F7" s="516" t="s">
        <v>248</v>
      </c>
      <c r="G7" s="513" t="s">
        <v>247</v>
      </c>
      <c r="H7" s="516" t="s">
        <v>248</v>
      </c>
      <c r="I7" s="513" t="s">
        <v>247</v>
      </c>
      <c r="J7" s="516" t="s">
        <v>248</v>
      </c>
      <c r="K7" s="62"/>
      <c r="L7" s="62"/>
      <c r="M7" s="62"/>
      <c r="N7" s="62"/>
    </row>
    <row r="8" spans="1:16" ht="35.450000000000003" customHeight="1" x14ac:dyDescent="0.2">
      <c r="A8" s="446"/>
      <c r="B8" s="447"/>
      <c r="C8" s="447"/>
      <c r="D8" s="447"/>
      <c r="E8" s="514"/>
      <c r="F8" s="517"/>
      <c r="G8" s="514"/>
      <c r="H8" s="517"/>
      <c r="I8" s="514"/>
      <c r="J8" s="517"/>
      <c r="K8" s="62"/>
      <c r="L8" s="62"/>
      <c r="M8" s="62"/>
      <c r="N8" s="62"/>
    </row>
    <row r="9" spans="1:16" ht="35.450000000000003" customHeight="1" thickBot="1" x14ac:dyDescent="0.25">
      <c r="A9" s="449"/>
      <c r="B9" s="450"/>
      <c r="C9" s="450"/>
      <c r="D9" s="450"/>
      <c r="E9" s="515"/>
      <c r="F9" s="518"/>
      <c r="G9" s="515"/>
      <c r="H9" s="518"/>
      <c r="I9" s="515"/>
      <c r="J9" s="518"/>
      <c r="K9" s="62"/>
      <c r="L9" s="62"/>
      <c r="M9" s="62"/>
      <c r="N9" s="62"/>
    </row>
    <row r="10" spans="1:16" ht="35.450000000000003" customHeight="1" x14ac:dyDescent="0.2">
      <c r="A10" s="524" t="s">
        <v>249</v>
      </c>
      <c r="B10" s="525"/>
      <c r="C10" s="520" t="s">
        <v>0</v>
      </c>
      <c r="D10" s="521"/>
      <c r="E10" s="109"/>
      <c r="F10" s="110"/>
      <c r="G10" s="111"/>
      <c r="H10" s="112"/>
      <c r="I10" s="111"/>
      <c r="J10" s="112"/>
      <c r="K10" s="62"/>
      <c r="L10" s="62"/>
      <c r="M10" s="62"/>
      <c r="N10" s="62"/>
      <c r="P10" s="3">
        <f t="shared" ref="P10:P21" si="0">E10*F10*G10*H10*I10*J10*$P$2</f>
        <v>0</v>
      </c>
    </row>
    <row r="11" spans="1:16" ht="35.450000000000003" customHeight="1" x14ac:dyDescent="0.2">
      <c r="A11" s="526"/>
      <c r="B11" s="527"/>
      <c r="C11" s="522" t="s">
        <v>1</v>
      </c>
      <c r="D11" s="523"/>
      <c r="E11" s="113"/>
      <c r="F11" s="114"/>
      <c r="G11" s="115"/>
      <c r="H11" s="116"/>
      <c r="I11" s="115"/>
      <c r="J11" s="116"/>
      <c r="K11" s="62"/>
      <c r="L11" s="62"/>
      <c r="M11" s="62"/>
      <c r="N11" s="62"/>
      <c r="P11" s="3">
        <f t="shared" si="0"/>
        <v>0</v>
      </c>
    </row>
    <row r="12" spans="1:16" ht="35.450000000000003" customHeight="1" x14ac:dyDescent="0.2">
      <c r="A12" s="526"/>
      <c r="B12" s="527"/>
      <c r="C12" s="522" t="s">
        <v>2</v>
      </c>
      <c r="D12" s="523"/>
      <c r="E12" s="113"/>
      <c r="F12" s="114"/>
      <c r="G12" s="115"/>
      <c r="H12" s="116"/>
      <c r="I12" s="115"/>
      <c r="J12" s="116"/>
      <c r="K12" s="62"/>
      <c r="L12" s="62"/>
      <c r="M12" s="62"/>
      <c r="N12" s="62"/>
      <c r="P12" s="3">
        <f t="shared" si="0"/>
        <v>0</v>
      </c>
    </row>
    <row r="13" spans="1:16" ht="35.450000000000003" customHeight="1" x14ac:dyDescent="0.2">
      <c r="A13" s="526"/>
      <c r="B13" s="527"/>
      <c r="C13" s="522" t="s">
        <v>3</v>
      </c>
      <c r="D13" s="523"/>
      <c r="E13" s="113"/>
      <c r="F13" s="114"/>
      <c r="G13" s="115"/>
      <c r="H13" s="116"/>
      <c r="I13" s="115"/>
      <c r="J13" s="116"/>
      <c r="K13" s="62"/>
      <c r="L13" s="62"/>
      <c r="M13" s="62"/>
      <c r="N13" s="62"/>
      <c r="P13" s="3">
        <f t="shared" si="0"/>
        <v>0</v>
      </c>
    </row>
    <row r="14" spans="1:16" ht="35.450000000000003" customHeight="1" x14ac:dyDescent="0.2">
      <c r="A14" s="526"/>
      <c r="B14" s="527"/>
      <c r="C14" s="522" t="s">
        <v>6</v>
      </c>
      <c r="D14" s="523"/>
      <c r="E14" s="113"/>
      <c r="F14" s="114"/>
      <c r="G14" s="115"/>
      <c r="H14" s="116"/>
      <c r="I14" s="115"/>
      <c r="J14" s="116"/>
      <c r="K14" s="62"/>
      <c r="L14" s="62"/>
      <c r="M14" s="62"/>
      <c r="N14" s="62"/>
      <c r="P14" s="3">
        <f t="shared" si="0"/>
        <v>0</v>
      </c>
    </row>
    <row r="15" spans="1:16" ht="35.450000000000003" customHeight="1" thickBot="1" x14ac:dyDescent="0.25">
      <c r="A15" s="528"/>
      <c r="B15" s="529"/>
      <c r="C15" s="530" t="s">
        <v>255</v>
      </c>
      <c r="D15" s="531"/>
      <c r="E15" s="117"/>
      <c r="F15" s="118"/>
      <c r="G15" s="119"/>
      <c r="H15" s="120"/>
      <c r="I15" s="119"/>
      <c r="J15" s="120"/>
      <c r="K15" s="62"/>
      <c r="L15" s="62"/>
      <c r="M15" s="62"/>
      <c r="N15" s="62"/>
      <c r="P15" s="3">
        <f t="shared" si="0"/>
        <v>0</v>
      </c>
    </row>
    <row r="16" spans="1:16" ht="35.450000000000003" customHeight="1" x14ac:dyDescent="0.2">
      <c r="A16" s="524" t="s">
        <v>250</v>
      </c>
      <c r="B16" s="525"/>
      <c r="C16" s="520" t="s">
        <v>15</v>
      </c>
      <c r="D16" s="521"/>
      <c r="E16" s="111"/>
      <c r="F16" s="110"/>
      <c r="G16" s="111"/>
      <c r="H16" s="112"/>
      <c r="I16" s="111"/>
      <c r="J16" s="112"/>
      <c r="K16" s="62"/>
      <c r="L16" s="62"/>
      <c r="M16" s="62"/>
      <c r="N16" s="62"/>
      <c r="P16" s="3">
        <f t="shared" si="0"/>
        <v>0</v>
      </c>
    </row>
    <row r="17" spans="1:16" ht="35.450000000000003" customHeight="1" thickBot="1" x14ac:dyDescent="0.25">
      <c r="A17" s="528"/>
      <c r="B17" s="529"/>
      <c r="C17" s="532" t="s">
        <v>16</v>
      </c>
      <c r="D17" s="533"/>
      <c r="E17" s="121"/>
      <c r="F17" s="122"/>
      <c r="G17" s="121"/>
      <c r="H17" s="123"/>
      <c r="I17" s="121"/>
      <c r="J17" s="123"/>
      <c r="K17" s="62"/>
      <c r="L17" s="62"/>
      <c r="M17" s="62"/>
      <c r="N17" s="62"/>
      <c r="P17" s="3">
        <f t="shared" si="0"/>
        <v>0</v>
      </c>
    </row>
    <row r="18" spans="1:16" ht="35.450000000000003" customHeight="1" thickBot="1" x14ac:dyDescent="0.25">
      <c r="A18" s="534" t="s">
        <v>258</v>
      </c>
      <c r="B18" s="535"/>
      <c r="C18" s="529"/>
      <c r="D18" s="537"/>
      <c r="E18" s="124"/>
      <c r="F18" s="125"/>
      <c r="G18" s="124"/>
      <c r="H18" s="126"/>
      <c r="I18" s="124"/>
      <c r="J18" s="126"/>
      <c r="K18" s="62"/>
      <c r="L18" s="62"/>
      <c r="M18" s="62"/>
      <c r="N18" s="62"/>
      <c r="P18" s="3">
        <f t="shared" si="0"/>
        <v>0</v>
      </c>
    </row>
    <row r="19" spans="1:16" ht="60" customHeight="1" thickBot="1" x14ac:dyDescent="0.25">
      <c r="A19" s="538" t="s">
        <v>295</v>
      </c>
      <c r="B19" s="535"/>
      <c r="C19" s="535"/>
      <c r="D19" s="536"/>
      <c r="E19" s="127"/>
      <c r="F19" s="128"/>
      <c r="G19" s="127"/>
      <c r="H19" s="129"/>
      <c r="I19" s="127"/>
      <c r="J19" s="129"/>
      <c r="K19" s="62"/>
      <c r="L19" s="62"/>
      <c r="M19" s="62"/>
      <c r="N19" s="62"/>
      <c r="P19" s="3">
        <f t="shared" si="0"/>
        <v>0</v>
      </c>
    </row>
    <row r="20" spans="1:16" ht="35.450000000000003" customHeight="1" thickBot="1" x14ac:dyDescent="0.25">
      <c r="A20" s="534" t="s">
        <v>265</v>
      </c>
      <c r="B20" s="535"/>
      <c r="C20" s="535"/>
      <c r="D20" s="536"/>
      <c r="E20" s="124"/>
      <c r="F20" s="125"/>
      <c r="G20" s="124"/>
      <c r="H20" s="126"/>
      <c r="I20" s="124"/>
      <c r="J20" s="126"/>
      <c r="K20" s="62"/>
      <c r="L20" s="62"/>
      <c r="M20" s="62"/>
      <c r="N20" s="62"/>
      <c r="P20" s="3">
        <f t="shared" si="0"/>
        <v>0</v>
      </c>
    </row>
    <row r="21" spans="1:16" ht="35.450000000000003" customHeight="1" thickBot="1" x14ac:dyDescent="0.25">
      <c r="A21" s="534" t="s">
        <v>255</v>
      </c>
      <c r="B21" s="535"/>
      <c r="C21" s="535"/>
      <c r="D21" s="536"/>
      <c r="E21" s="127"/>
      <c r="F21" s="128"/>
      <c r="G21" s="127"/>
      <c r="H21" s="129"/>
      <c r="I21" s="127"/>
      <c r="J21" s="129"/>
      <c r="K21" s="62"/>
      <c r="L21" s="62"/>
      <c r="M21" s="62"/>
      <c r="N21" s="62"/>
      <c r="P21" s="3">
        <f t="shared" si="0"/>
        <v>0</v>
      </c>
    </row>
    <row r="22" spans="1:16" ht="35.450000000000003" customHeight="1" x14ac:dyDescent="0.2"/>
    <row r="23" spans="1:16" s="8" customFormat="1" ht="15" x14ac:dyDescent="0.2">
      <c r="A23" s="336" t="s">
        <v>428</v>
      </c>
      <c r="B23" s="336"/>
      <c r="C23" s="336"/>
      <c r="D23" s="336"/>
      <c r="E23" s="336"/>
      <c r="F23" s="336"/>
      <c r="G23" s="336"/>
      <c r="H23" s="336"/>
      <c r="I23" s="336"/>
      <c r="J23" s="336"/>
      <c r="K23" s="336"/>
      <c r="L23" s="336"/>
    </row>
    <row r="24" spans="1:16" s="8" customFormat="1" ht="15" x14ac:dyDescent="0.2">
      <c r="A24" s="336" t="s">
        <v>429</v>
      </c>
      <c r="B24" s="336"/>
      <c r="C24" s="336"/>
      <c r="D24" s="336"/>
      <c r="E24" s="336"/>
      <c r="F24" s="336"/>
      <c r="G24" s="336"/>
      <c r="H24" s="336"/>
      <c r="I24" s="336"/>
      <c r="J24" s="336"/>
      <c r="K24" s="336"/>
      <c r="L24" s="336"/>
    </row>
    <row r="25" spans="1:16" s="8" customFormat="1" ht="15" x14ac:dyDescent="0.2">
      <c r="A25" s="336" t="s">
        <v>511</v>
      </c>
      <c r="B25" s="336"/>
      <c r="C25" s="336"/>
      <c r="D25" s="336"/>
      <c r="E25" s="336"/>
      <c r="F25" s="336"/>
      <c r="G25" s="336"/>
      <c r="H25" s="336"/>
      <c r="I25" s="336"/>
      <c r="J25" s="336"/>
      <c r="K25" s="336"/>
      <c r="L25" s="336"/>
    </row>
    <row r="26" spans="1:16" s="8" customFormat="1" ht="15" x14ac:dyDescent="0.2">
      <c r="A26" s="187" t="s">
        <v>430</v>
      </c>
    </row>
  </sheetData>
  <sheetProtection algorithmName="SHA-512" hashValue="giEdtScbrBf+hsXqNKLvZpMjbauPmGtuwt8nVNmO1dok0iXEjceTBVNeevpGC9FGlbN3ufcIEnnrkX4f0l0QIA==" saltValue="cNW68+KLXjLSU9zAG5r3HA==" spinCount="100000" sheet="1" objects="1" scenarios="1" selectLockedCells="1"/>
  <mergeCells count="37">
    <mergeCell ref="L1:N1"/>
    <mergeCell ref="A3:J4"/>
    <mergeCell ref="E1:F1"/>
    <mergeCell ref="G1:H1"/>
    <mergeCell ref="I1:K1"/>
    <mergeCell ref="A1:D1"/>
    <mergeCell ref="A2:I2"/>
    <mergeCell ref="K2:N2"/>
    <mergeCell ref="K3:N3"/>
    <mergeCell ref="C16:D16"/>
    <mergeCell ref="C17:D17"/>
    <mergeCell ref="A20:D20"/>
    <mergeCell ref="C14:D14"/>
    <mergeCell ref="A25:L25"/>
    <mergeCell ref="A23:L23"/>
    <mergeCell ref="A24:L24"/>
    <mergeCell ref="A21:D21"/>
    <mergeCell ref="A18:D18"/>
    <mergeCell ref="A19:D19"/>
    <mergeCell ref="A16:B17"/>
    <mergeCell ref="A5:D9"/>
    <mergeCell ref="C10:D10"/>
    <mergeCell ref="C11:D11"/>
    <mergeCell ref="C12:D12"/>
    <mergeCell ref="C13:D13"/>
    <mergeCell ref="A10:B15"/>
    <mergeCell ref="C15:D15"/>
    <mergeCell ref="E5:J5"/>
    <mergeCell ref="E6:F6"/>
    <mergeCell ref="G6:H6"/>
    <mergeCell ref="I6:J6"/>
    <mergeCell ref="E7:E9"/>
    <mergeCell ref="F7:F9"/>
    <mergeCell ref="G7:G9"/>
    <mergeCell ref="H7:H9"/>
    <mergeCell ref="I7:I9"/>
    <mergeCell ref="J7:J9"/>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7"/>
  </sheetPr>
  <dimension ref="A1:AI66"/>
  <sheetViews>
    <sheetView showGridLines="0" zoomScale="85" zoomScaleNormal="85"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01" t="s">
        <v>239</v>
      </c>
      <c r="B1" s="402"/>
      <c r="C1" s="402"/>
      <c r="D1" s="402"/>
      <c r="E1" s="402" t="s">
        <v>240</v>
      </c>
      <c r="F1" s="402"/>
      <c r="G1" s="402"/>
      <c r="H1" s="402"/>
      <c r="I1" s="540" t="s">
        <v>296</v>
      </c>
      <c r="J1" s="540"/>
      <c r="K1" s="540"/>
      <c r="L1" s="540"/>
      <c r="M1" s="402" t="s">
        <v>242</v>
      </c>
      <c r="N1" s="402"/>
      <c r="O1" s="402"/>
      <c r="P1" s="454"/>
      <c r="R1" s="3">
        <f>R10*R11*R12*R13*R14*R15*R16*R17*R18*R19*R20*R21*R22*R23*R24*R25*R26*R27*R28*R29*R30*R31*R32*R33*R34*R35*R36*R41*R42*R43*R44*R45*R46*R47*R48*R49*R50*R51*R52</f>
        <v>0</v>
      </c>
      <c r="V1" s="51"/>
      <c r="W1" s="51"/>
      <c r="X1" s="51"/>
      <c r="Y1" s="51"/>
      <c r="Z1" s="51"/>
      <c r="AA1" s="51"/>
      <c r="AB1" s="51"/>
      <c r="AC1" s="51"/>
      <c r="AD1" s="51"/>
      <c r="AE1" s="51"/>
      <c r="AF1" s="51"/>
      <c r="AG1" s="51"/>
      <c r="AH1" s="51"/>
      <c r="AI1" s="4"/>
    </row>
    <row r="2" spans="1:35" s="8" customFormat="1" ht="29.45" customHeight="1" x14ac:dyDescent="0.2">
      <c r="A2" s="441" t="s">
        <v>396</v>
      </c>
      <c r="B2" s="441"/>
      <c r="C2" s="441"/>
      <c r="D2" s="441"/>
      <c r="E2" s="441"/>
      <c r="F2" s="441"/>
      <c r="G2" s="441"/>
      <c r="H2" s="441"/>
      <c r="I2" s="441"/>
      <c r="J2" s="441"/>
      <c r="K2" s="441"/>
      <c r="L2" s="441"/>
      <c r="M2" s="441"/>
      <c r="N2" s="337" t="str">
        <f>"IČO: "&amp;Introduction!C12</f>
        <v xml:space="preserve">IČO: </v>
      </c>
      <c r="O2" s="337"/>
      <c r="P2" s="337"/>
      <c r="R2" s="8">
        <v>0</v>
      </c>
    </row>
    <row r="3" spans="1:35" s="8" customFormat="1" ht="39.75" customHeight="1" thickBot="1" x14ac:dyDescent="0.25">
      <c r="A3" s="442" t="s">
        <v>479</v>
      </c>
      <c r="B3" s="442"/>
      <c r="C3" s="442"/>
      <c r="D3" s="442"/>
      <c r="E3" s="442"/>
      <c r="F3" s="442"/>
      <c r="G3" s="442"/>
      <c r="H3" s="442"/>
      <c r="I3" s="442"/>
      <c r="J3" s="442"/>
      <c r="K3" s="442"/>
      <c r="L3" s="442"/>
      <c r="M3" s="442"/>
      <c r="N3" s="358" t="str">
        <f>Introduction!D4&amp;Introduction!E4</f>
        <v>4. quarter 2025</v>
      </c>
      <c r="O3" s="358"/>
      <c r="P3" s="358"/>
      <c r="Q3" s="5"/>
    </row>
    <row r="4" spans="1:35" s="8" customFormat="1" ht="30.95" customHeight="1" thickBot="1" x14ac:dyDescent="0.25">
      <c r="A4" s="443" t="s">
        <v>243</v>
      </c>
      <c r="B4" s="444"/>
      <c r="C4" s="444"/>
      <c r="D4" s="445"/>
      <c r="E4" s="458" t="s">
        <v>476</v>
      </c>
      <c r="F4" s="459"/>
      <c r="G4" s="459"/>
      <c r="H4" s="459"/>
      <c r="I4" s="459"/>
      <c r="J4" s="459"/>
      <c r="K4" s="459"/>
      <c r="L4" s="459"/>
      <c r="M4" s="459"/>
      <c r="N4" s="459"/>
      <c r="O4" s="459"/>
      <c r="P4" s="460"/>
      <c r="Q4" s="5"/>
    </row>
    <row r="5" spans="1:35" ht="30.95" customHeight="1" thickBot="1" x14ac:dyDescent="0.25">
      <c r="A5" s="446"/>
      <c r="B5" s="447"/>
      <c r="C5" s="447"/>
      <c r="D5" s="448"/>
      <c r="E5" s="455" t="s">
        <v>244</v>
      </c>
      <c r="F5" s="455"/>
      <c r="G5" s="455"/>
      <c r="H5" s="456"/>
      <c r="I5" s="461" t="s">
        <v>385</v>
      </c>
      <c r="J5" s="455"/>
      <c r="K5" s="455"/>
      <c r="L5" s="456"/>
      <c r="M5" s="461" t="s">
        <v>386</v>
      </c>
      <c r="N5" s="455"/>
      <c r="O5" s="455"/>
      <c r="P5" s="456"/>
    </row>
    <row r="6" spans="1:35" ht="30.95" customHeight="1" thickBot="1" x14ac:dyDescent="0.25">
      <c r="A6" s="446"/>
      <c r="B6" s="447"/>
      <c r="C6" s="447"/>
      <c r="D6" s="448"/>
      <c r="E6" s="453" t="s">
        <v>245</v>
      </c>
      <c r="F6" s="453"/>
      <c r="G6" s="356" t="s">
        <v>246</v>
      </c>
      <c r="H6" s="357"/>
      <c r="I6" s="453" t="s">
        <v>245</v>
      </c>
      <c r="J6" s="453"/>
      <c r="K6" s="356" t="s">
        <v>246</v>
      </c>
      <c r="L6" s="357"/>
      <c r="M6" s="453" t="s">
        <v>245</v>
      </c>
      <c r="N6" s="453"/>
      <c r="O6" s="356" t="s">
        <v>246</v>
      </c>
      <c r="P6" s="357"/>
    </row>
    <row r="7" spans="1:35" ht="30.95" customHeight="1" x14ac:dyDescent="0.2">
      <c r="A7" s="446"/>
      <c r="B7" s="447"/>
      <c r="C7" s="447"/>
      <c r="D7" s="448"/>
      <c r="E7" s="359" t="s">
        <v>247</v>
      </c>
      <c r="F7" s="362" t="s">
        <v>248</v>
      </c>
      <c r="G7" s="359" t="s">
        <v>247</v>
      </c>
      <c r="H7" s="362" t="s">
        <v>248</v>
      </c>
      <c r="I7" s="359" t="s">
        <v>247</v>
      </c>
      <c r="J7" s="362" t="s">
        <v>248</v>
      </c>
      <c r="K7" s="359" t="s">
        <v>247</v>
      </c>
      <c r="L7" s="362" t="s">
        <v>248</v>
      </c>
      <c r="M7" s="359" t="s">
        <v>247</v>
      </c>
      <c r="N7" s="362" t="s">
        <v>248</v>
      </c>
      <c r="O7" s="359" t="s">
        <v>297</v>
      </c>
      <c r="P7" s="362" t="s">
        <v>248</v>
      </c>
    </row>
    <row r="8" spans="1:35" ht="30.95" customHeight="1" x14ac:dyDescent="0.2">
      <c r="A8" s="446"/>
      <c r="B8" s="447"/>
      <c r="C8" s="447"/>
      <c r="D8" s="448"/>
      <c r="E8" s="360"/>
      <c r="F8" s="363"/>
      <c r="G8" s="360"/>
      <c r="H8" s="363"/>
      <c r="I8" s="360"/>
      <c r="J8" s="363"/>
      <c r="K8" s="360"/>
      <c r="L8" s="363"/>
      <c r="M8" s="360"/>
      <c r="N8" s="363"/>
      <c r="O8" s="360"/>
      <c r="P8" s="363"/>
    </row>
    <row r="9" spans="1:35" ht="30.95" customHeight="1" thickBot="1" x14ac:dyDescent="0.25">
      <c r="A9" s="449"/>
      <c r="B9" s="450"/>
      <c r="C9" s="450"/>
      <c r="D9" s="499"/>
      <c r="E9" s="361"/>
      <c r="F9" s="364"/>
      <c r="G9" s="361"/>
      <c r="H9" s="364"/>
      <c r="I9" s="361"/>
      <c r="J9" s="364"/>
      <c r="K9" s="361"/>
      <c r="L9" s="364"/>
      <c r="M9" s="361"/>
      <c r="N9" s="364"/>
      <c r="O9" s="361"/>
      <c r="P9" s="364"/>
    </row>
    <row r="10" spans="1:35" ht="30.95" customHeight="1" x14ac:dyDescent="0.2">
      <c r="A10" s="406" t="s">
        <v>249</v>
      </c>
      <c r="B10" s="408" t="s">
        <v>0</v>
      </c>
      <c r="C10" s="410" t="s">
        <v>251</v>
      </c>
      <c r="D10" s="411"/>
      <c r="E10" s="84"/>
      <c r="F10" s="85"/>
      <c r="G10" s="86"/>
      <c r="H10" s="87"/>
      <c r="I10" s="86"/>
      <c r="J10" s="87"/>
      <c r="K10" s="84"/>
      <c r="L10" s="87"/>
      <c r="M10" s="86"/>
      <c r="N10" s="87"/>
      <c r="O10" s="84"/>
      <c r="P10" s="87"/>
      <c r="R10" s="3">
        <f t="shared" ref="R10:R36" si="0">E10*F10*G10*H10*I10*J10*K10*L10*M10*N10*O10*P10*$R$2</f>
        <v>0</v>
      </c>
    </row>
    <row r="11" spans="1:35" ht="30.95" customHeight="1" x14ac:dyDescent="0.2">
      <c r="A11" s="406"/>
      <c r="B11" s="408"/>
      <c r="C11" s="416" t="s">
        <v>252</v>
      </c>
      <c r="D11" s="417"/>
      <c r="E11" s="88"/>
      <c r="F11" s="89"/>
      <c r="G11" s="90"/>
      <c r="H11" s="91"/>
      <c r="I11" s="90"/>
      <c r="J11" s="91"/>
      <c r="K11" s="88"/>
      <c r="L11" s="91"/>
      <c r="M11" s="90"/>
      <c r="N11" s="91"/>
      <c r="O11" s="88"/>
      <c r="P11" s="91"/>
      <c r="R11" s="3">
        <f t="shared" si="0"/>
        <v>0</v>
      </c>
    </row>
    <row r="12" spans="1:35" ht="30.95" customHeight="1" x14ac:dyDescent="0.2">
      <c r="A12" s="406"/>
      <c r="B12" s="409"/>
      <c r="C12" s="416" t="s">
        <v>253</v>
      </c>
      <c r="D12" s="417"/>
      <c r="E12" s="88"/>
      <c r="F12" s="89"/>
      <c r="G12" s="90"/>
      <c r="H12" s="91"/>
      <c r="I12" s="90"/>
      <c r="J12" s="91"/>
      <c r="K12" s="88"/>
      <c r="L12" s="91"/>
      <c r="M12" s="90"/>
      <c r="N12" s="91"/>
      <c r="O12" s="88"/>
      <c r="P12" s="91"/>
      <c r="R12" s="3">
        <f t="shared" si="0"/>
        <v>0</v>
      </c>
    </row>
    <row r="13" spans="1:35" ht="30.95" customHeight="1" x14ac:dyDescent="0.2">
      <c r="A13" s="406"/>
      <c r="B13" s="418" t="s">
        <v>1</v>
      </c>
      <c r="C13" s="416" t="s">
        <v>251</v>
      </c>
      <c r="D13" s="417"/>
      <c r="E13" s="88"/>
      <c r="F13" s="89"/>
      <c r="G13" s="90"/>
      <c r="H13" s="91"/>
      <c r="I13" s="90"/>
      <c r="J13" s="91"/>
      <c r="K13" s="88"/>
      <c r="L13" s="91"/>
      <c r="M13" s="90"/>
      <c r="N13" s="91"/>
      <c r="O13" s="88"/>
      <c r="P13" s="91"/>
      <c r="R13" s="3">
        <f t="shared" si="0"/>
        <v>0</v>
      </c>
    </row>
    <row r="14" spans="1:35" ht="30.95" customHeight="1" x14ac:dyDescent="0.2">
      <c r="A14" s="406"/>
      <c r="B14" s="409"/>
      <c r="C14" s="416" t="s">
        <v>254</v>
      </c>
      <c r="D14" s="417"/>
      <c r="E14" s="88"/>
      <c r="F14" s="89"/>
      <c r="G14" s="90"/>
      <c r="H14" s="91"/>
      <c r="I14" s="90"/>
      <c r="J14" s="91"/>
      <c r="K14" s="88"/>
      <c r="L14" s="91"/>
      <c r="M14" s="90"/>
      <c r="N14" s="91"/>
      <c r="O14" s="88"/>
      <c r="P14" s="91"/>
      <c r="R14" s="3">
        <f t="shared" si="0"/>
        <v>0</v>
      </c>
    </row>
    <row r="15" spans="1:35" ht="30.95" customHeight="1" x14ac:dyDescent="0.2">
      <c r="A15" s="406"/>
      <c r="B15" s="418" t="s">
        <v>2</v>
      </c>
      <c r="C15" s="416" t="s">
        <v>251</v>
      </c>
      <c r="D15" s="417"/>
      <c r="E15" s="88"/>
      <c r="F15" s="89"/>
      <c r="G15" s="90"/>
      <c r="H15" s="91"/>
      <c r="I15" s="90"/>
      <c r="J15" s="91"/>
      <c r="K15" s="88"/>
      <c r="L15" s="91"/>
      <c r="M15" s="90"/>
      <c r="N15" s="91"/>
      <c r="O15" s="88"/>
      <c r="P15" s="91"/>
      <c r="R15" s="3">
        <f t="shared" si="0"/>
        <v>0</v>
      </c>
    </row>
    <row r="16" spans="1:35" ht="30.95" customHeight="1" x14ac:dyDescent="0.2">
      <c r="A16" s="406"/>
      <c r="B16" s="409"/>
      <c r="C16" s="416" t="s">
        <v>254</v>
      </c>
      <c r="D16" s="417"/>
      <c r="E16" s="88"/>
      <c r="F16" s="89"/>
      <c r="G16" s="90"/>
      <c r="H16" s="91"/>
      <c r="I16" s="90"/>
      <c r="J16" s="91"/>
      <c r="K16" s="88"/>
      <c r="L16" s="91"/>
      <c r="M16" s="90"/>
      <c r="N16" s="91"/>
      <c r="O16" s="88"/>
      <c r="P16" s="91"/>
      <c r="R16" s="3">
        <f t="shared" si="0"/>
        <v>0</v>
      </c>
    </row>
    <row r="17" spans="1:18" ht="30.95" customHeight="1" x14ac:dyDescent="0.2">
      <c r="A17" s="406"/>
      <c r="B17" s="418" t="s">
        <v>3</v>
      </c>
      <c r="C17" s="416" t="s">
        <v>251</v>
      </c>
      <c r="D17" s="417"/>
      <c r="E17" s="88"/>
      <c r="F17" s="89"/>
      <c r="G17" s="90"/>
      <c r="H17" s="91"/>
      <c r="I17" s="90"/>
      <c r="J17" s="91"/>
      <c r="K17" s="88"/>
      <c r="L17" s="91"/>
      <c r="M17" s="90"/>
      <c r="N17" s="91"/>
      <c r="O17" s="88"/>
      <c r="P17" s="91"/>
      <c r="R17" s="3">
        <f t="shared" si="0"/>
        <v>0</v>
      </c>
    </row>
    <row r="18" spans="1:18" ht="30.95" customHeight="1" x14ac:dyDescent="0.2">
      <c r="A18" s="406"/>
      <c r="B18" s="409"/>
      <c r="C18" s="416" t="s">
        <v>254</v>
      </c>
      <c r="D18" s="417"/>
      <c r="E18" s="88"/>
      <c r="F18" s="89"/>
      <c r="G18" s="90"/>
      <c r="H18" s="91"/>
      <c r="I18" s="90"/>
      <c r="J18" s="91"/>
      <c r="K18" s="88"/>
      <c r="L18" s="91"/>
      <c r="M18" s="90"/>
      <c r="N18" s="91"/>
      <c r="O18" s="88"/>
      <c r="P18" s="91"/>
      <c r="R18" s="3">
        <f t="shared" si="0"/>
        <v>0</v>
      </c>
    </row>
    <row r="19" spans="1:18" ht="30.95" customHeight="1" x14ac:dyDescent="0.2">
      <c r="A19" s="406"/>
      <c r="B19" s="418" t="s">
        <v>4</v>
      </c>
      <c r="C19" s="416" t="s">
        <v>251</v>
      </c>
      <c r="D19" s="417"/>
      <c r="E19" s="88"/>
      <c r="F19" s="89"/>
      <c r="G19" s="90"/>
      <c r="H19" s="91"/>
      <c r="I19" s="90"/>
      <c r="J19" s="91"/>
      <c r="K19" s="88"/>
      <c r="L19" s="91"/>
      <c r="M19" s="90"/>
      <c r="N19" s="91"/>
      <c r="O19" s="88"/>
      <c r="P19" s="91"/>
      <c r="R19" s="3">
        <f t="shared" si="0"/>
        <v>0</v>
      </c>
    </row>
    <row r="20" spans="1:18" ht="30.95" customHeight="1" x14ac:dyDescent="0.2">
      <c r="A20" s="406"/>
      <c r="B20" s="409"/>
      <c r="C20" s="416" t="s">
        <v>254</v>
      </c>
      <c r="D20" s="417"/>
      <c r="E20" s="88"/>
      <c r="F20" s="89"/>
      <c r="G20" s="90"/>
      <c r="H20" s="91"/>
      <c r="I20" s="90"/>
      <c r="J20" s="91"/>
      <c r="K20" s="88"/>
      <c r="L20" s="91"/>
      <c r="M20" s="90"/>
      <c r="N20" s="91"/>
      <c r="O20" s="88"/>
      <c r="P20" s="91"/>
      <c r="R20" s="3">
        <f t="shared" si="0"/>
        <v>0</v>
      </c>
    </row>
    <row r="21" spans="1:18" ht="30.95" customHeight="1" x14ac:dyDescent="0.2">
      <c r="A21" s="406"/>
      <c r="B21" s="418" t="s">
        <v>5</v>
      </c>
      <c r="C21" s="416" t="s">
        <v>251</v>
      </c>
      <c r="D21" s="417"/>
      <c r="E21" s="88"/>
      <c r="F21" s="89"/>
      <c r="G21" s="90"/>
      <c r="H21" s="91"/>
      <c r="I21" s="90"/>
      <c r="J21" s="91"/>
      <c r="K21" s="88"/>
      <c r="L21" s="91"/>
      <c r="M21" s="90"/>
      <c r="N21" s="91"/>
      <c r="O21" s="88"/>
      <c r="P21" s="91"/>
      <c r="R21" s="3">
        <f t="shared" si="0"/>
        <v>0</v>
      </c>
    </row>
    <row r="22" spans="1:18" ht="30.95" customHeight="1" x14ac:dyDescent="0.2">
      <c r="A22" s="406"/>
      <c r="B22" s="409"/>
      <c r="C22" s="416" t="s">
        <v>254</v>
      </c>
      <c r="D22" s="417"/>
      <c r="E22" s="88"/>
      <c r="F22" s="89"/>
      <c r="G22" s="90"/>
      <c r="H22" s="91"/>
      <c r="I22" s="90"/>
      <c r="J22" s="91"/>
      <c r="K22" s="88"/>
      <c r="L22" s="91"/>
      <c r="M22" s="90"/>
      <c r="N22" s="91"/>
      <c r="O22" s="88"/>
      <c r="P22" s="91"/>
      <c r="R22" s="3">
        <f t="shared" si="0"/>
        <v>0</v>
      </c>
    </row>
    <row r="23" spans="1:18" ht="30.95" customHeight="1" x14ac:dyDescent="0.2">
      <c r="A23" s="406"/>
      <c r="B23" s="418" t="s">
        <v>6</v>
      </c>
      <c r="C23" s="416" t="s">
        <v>251</v>
      </c>
      <c r="D23" s="417"/>
      <c r="E23" s="88"/>
      <c r="F23" s="89"/>
      <c r="G23" s="90"/>
      <c r="H23" s="91"/>
      <c r="I23" s="90"/>
      <c r="J23" s="91"/>
      <c r="K23" s="88"/>
      <c r="L23" s="91"/>
      <c r="M23" s="90"/>
      <c r="N23" s="91"/>
      <c r="O23" s="88"/>
      <c r="P23" s="91"/>
      <c r="R23" s="3">
        <f t="shared" si="0"/>
        <v>0</v>
      </c>
    </row>
    <row r="24" spans="1:18" ht="30.95" customHeight="1" x14ac:dyDescent="0.2">
      <c r="A24" s="406"/>
      <c r="B24" s="409"/>
      <c r="C24" s="416" t="s">
        <v>254</v>
      </c>
      <c r="D24" s="417"/>
      <c r="E24" s="88"/>
      <c r="F24" s="89"/>
      <c r="G24" s="90"/>
      <c r="H24" s="91"/>
      <c r="I24" s="90"/>
      <c r="J24" s="91"/>
      <c r="K24" s="88"/>
      <c r="L24" s="91"/>
      <c r="M24" s="90"/>
      <c r="N24" s="91"/>
      <c r="O24" s="88"/>
      <c r="P24" s="91"/>
      <c r="R24" s="3">
        <f t="shared" si="0"/>
        <v>0</v>
      </c>
    </row>
    <row r="25" spans="1:18" ht="30.95" customHeight="1" x14ac:dyDescent="0.2">
      <c r="A25" s="406"/>
      <c r="B25" s="418" t="s">
        <v>255</v>
      </c>
      <c r="C25" s="416" t="s">
        <v>251</v>
      </c>
      <c r="D25" s="417"/>
      <c r="E25" s="88"/>
      <c r="F25" s="89"/>
      <c r="G25" s="90"/>
      <c r="H25" s="91"/>
      <c r="I25" s="90"/>
      <c r="J25" s="91"/>
      <c r="K25" s="88"/>
      <c r="L25" s="91"/>
      <c r="M25" s="90"/>
      <c r="N25" s="91"/>
      <c r="O25" s="88"/>
      <c r="P25" s="91"/>
      <c r="R25" s="3">
        <f t="shared" si="0"/>
        <v>0</v>
      </c>
    </row>
    <row r="26" spans="1:18" ht="30.95" customHeight="1" x14ac:dyDescent="0.2">
      <c r="A26" s="406"/>
      <c r="B26" s="409"/>
      <c r="C26" s="416" t="s">
        <v>254</v>
      </c>
      <c r="D26" s="417"/>
      <c r="E26" s="88"/>
      <c r="F26" s="89"/>
      <c r="G26" s="90"/>
      <c r="H26" s="91"/>
      <c r="I26" s="90"/>
      <c r="J26" s="91"/>
      <c r="K26" s="88"/>
      <c r="L26" s="91"/>
      <c r="M26" s="90"/>
      <c r="N26" s="91"/>
      <c r="O26" s="88"/>
      <c r="P26" s="91"/>
      <c r="R26" s="3">
        <f t="shared" si="0"/>
        <v>0</v>
      </c>
    </row>
    <row r="27" spans="1:18" ht="30.95" customHeight="1" x14ac:dyDescent="0.2">
      <c r="A27" s="406"/>
      <c r="B27" s="419" t="s">
        <v>256</v>
      </c>
      <c r="C27" s="416" t="s">
        <v>251</v>
      </c>
      <c r="D27" s="417"/>
      <c r="E27" s="88"/>
      <c r="F27" s="89"/>
      <c r="G27" s="90"/>
      <c r="H27" s="91"/>
      <c r="I27" s="90"/>
      <c r="J27" s="91"/>
      <c r="K27" s="88"/>
      <c r="L27" s="91"/>
      <c r="M27" s="90"/>
      <c r="N27" s="91"/>
      <c r="O27" s="88"/>
      <c r="P27" s="91"/>
      <c r="R27" s="3">
        <f t="shared" si="0"/>
        <v>0</v>
      </c>
    </row>
    <row r="28" spans="1:18" ht="30.95" customHeight="1" x14ac:dyDescent="0.2">
      <c r="A28" s="406"/>
      <c r="B28" s="420"/>
      <c r="C28" s="416" t="s">
        <v>254</v>
      </c>
      <c r="D28" s="417"/>
      <c r="E28" s="88"/>
      <c r="F28" s="89"/>
      <c r="G28" s="90"/>
      <c r="H28" s="91"/>
      <c r="I28" s="90"/>
      <c r="J28" s="91"/>
      <c r="K28" s="88"/>
      <c r="L28" s="91"/>
      <c r="M28" s="90"/>
      <c r="N28" s="91"/>
      <c r="O28" s="88"/>
      <c r="P28" s="91"/>
      <c r="R28" s="3">
        <f t="shared" si="0"/>
        <v>0</v>
      </c>
    </row>
    <row r="29" spans="1:18" ht="30.95" customHeight="1" x14ac:dyDescent="0.2">
      <c r="A29" s="406"/>
      <c r="B29" s="421" t="s">
        <v>257</v>
      </c>
      <c r="C29" s="422" t="s">
        <v>251</v>
      </c>
      <c r="D29" s="423"/>
      <c r="E29" s="88"/>
      <c r="F29" s="89"/>
      <c r="G29" s="90"/>
      <c r="H29" s="91"/>
      <c r="I29" s="90"/>
      <c r="J29" s="91"/>
      <c r="K29" s="88"/>
      <c r="L29" s="91"/>
      <c r="M29" s="90"/>
      <c r="N29" s="91"/>
      <c r="O29" s="88"/>
      <c r="P29" s="91"/>
      <c r="R29" s="3">
        <f t="shared" si="0"/>
        <v>0</v>
      </c>
    </row>
    <row r="30" spans="1:18" ht="30.95" customHeight="1" thickBot="1" x14ac:dyDescent="0.25">
      <c r="A30" s="407"/>
      <c r="B30" s="413"/>
      <c r="C30" s="422" t="s">
        <v>254</v>
      </c>
      <c r="D30" s="423"/>
      <c r="E30" s="92"/>
      <c r="F30" s="93"/>
      <c r="G30" s="94"/>
      <c r="H30" s="95"/>
      <c r="I30" s="94"/>
      <c r="J30" s="95"/>
      <c r="K30" s="92"/>
      <c r="L30" s="95"/>
      <c r="M30" s="94"/>
      <c r="N30" s="95"/>
      <c r="O30" s="92"/>
      <c r="P30" s="95"/>
      <c r="R30" s="3">
        <f t="shared" si="0"/>
        <v>0</v>
      </c>
    </row>
    <row r="31" spans="1:18" ht="30.95" customHeight="1" x14ac:dyDescent="0.2">
      <c r="A31" s="388" t="s">
        <v>250</v>
      </c>
      <c r="B31" s="386" t="s">
        <v>15</v>
      </c>
      <c r="C31" s="386"/>
      <c r="D31" s="541"/>
      <c r="E31" s="86"/>
      <c r="F31" s="85"/>
      <c r="G31" s="86"/>
      <c r="H31" s="87"/>
      <c r="I31" s="86"/>
      <c r="J31" s="87"/>
      <c r="K31" s="84"/>
      <c r="L31" s="96"/>
      <c r="M31" s="86"/>
      <c r="N31" s="87"/>
      <c r="O31" s="84"/>
      <c r="P31" s="87"/>
      <c r="R31" s="3">
        <f t="shared" si="0"/>
        <v>0</v>
      </c>
    </row>
    <row r="32" spans="1:18" ht="30.95" customHeight="1" x14ac:dyDescent="0.2">
      <c r="A32" s="394"/>
      <c r="B32" s="395" t="s">
        <v>16</v>
      </c>
      <c r="C32" s="395" t="s">
        <v>7</v>
      </c>
      <c r="D32" s="542"/>
      <c r="E32" s="90"/>
      <c r="F32" s="89"/>
      <c r="G32" s="90"/>
      <c r="H32" s="91"/>
      <c r="I32" s="90"/>
      <c r="J32" s="91"/>
      <c r="K32" s="88"/>
      <c r="L32" s="97"/>
      <c r="M32" s="90"/>
      <c r="N32" s="91"/>
      <c r="O32" s="88"/>
      <c r="P32" s="91"/>
      <c r="R32" s="3">
        <f t="shared" si="0"/>
        <v>0</v>
      </c>
    </row>
    <row r="33" spans="1:18" ht="30.95" customHeight="1" x14ac:dyDescent="0.2">
      <c r="A33" s="394"/>
      <c r="B33" s="403" t="s">
        <v>300</v>
      </c>
      <c r="C33" s="403"/>
      <c r="D33" s="404"/>
      <c r="E33" s="90"/>
      <c r="F33" s="89"/>
      <c r="G33" s="90"/>
      <c r="H33" s="91"/>
      <c r="I33" s="90"/>
      <c r="J33" s="91"/>
      <c r="K33" s="88"/>
      <c r="L33" s="97"/>
      <c r="M33" s="90"/>
      <c r="N33" s="91"/>
      <c r="O33" s="88"/>
      <c r="P33" s="91"/>
      <c r="R33" s="3">
        <f t="shared" si="0"/>
        <v>0</v>
      </c>
    </row>
    <row r="34" spans="1:18" ht="30.95" customHeight="1" thickBot="1" x14ac:dyDescent="0.25">
      <c r="A34" s="389"/>
      <c r="B34" s="412" t="s">
        <v>301</v>
      </c>
      <c r="C34" s="412"/>
      <c r="D34" s="413"/>
      <c r="E34" s="98"/>
      <c r="F34" s="99"/>
      <c r="G34" s="94"/>
      <c r="H34" s="95"/>
      <c r="I34" s="94"/>
      <c r="J34" s="95"/>
      <c r="K34" s="92"/>
      <c r="L34" s="100"/>
      <c r="M34" s="98"/>
      <c r="N34" s="101"/>
      <c r="O34" s="102"/>
      <c r="P34" s="101"/>
      <c r="R34" s="3">
        <f t="shared" si="0"/>
        <v>0</v>
      </c>
    </row>
    <row r="35" spans="1:18" ht="30.95" customHeight="1" thickBot="1" x14ac:dyDescent="0.35">
      <c r="A35" s="451" t="s">
        <v>298</v>
      </c>
      <c r="B35" s="452"/>
      <c r="C35" s="452"/>
      <c r="D35" s="452"/>
      <c r="E35" s="543"/>
      <c r="F35" s="544"/>
      <c r="G35" s="544"/>
      <c r="H35" s="545"/>
      <c r="I35" s="103"/>
      <c r="J35" s="104"/>
      <c r="K35" s="105"/>
      <c r="L35" s="104"/>
      <c r="M35" s="106"/>
      <c r="N35" s="107"/>
      <c r="O35" s="108"/>
      <c r="P35" s="107"/>
      <c r="R35" s="3">
        <f t="shared" si="0"/>
        <v>0</v>
      </c>
    </row>
    <row r="36" spans="1:18" ht="30.95" customHeight="1" thickBot="1" x14ac:dyDescent="0.25">
      <c r="A36" s="451" t="s">
        <v>299</v>
      </c>
      <c r="B36" s="452"/>
      <c r="C36" s="452"/>
      <c r="D36" s="452"/>
      <c r="E36" s="103"/>
      <c r="F36" s="104"/>
      <c r="G36" s="105"/>
      <c r="H36" s="104"/>
      <c r="I36" s="103"/>
      <c r="J36" s="104"/>
      <c r="K36" s="105"/>
      <c r="L36" s="104"/>
      <c r="M36" s="106"/>
      <c r="N36" s="107"/>
      <c r="O36" s="108"/>
      <c r="P36" s="107"/>
      <c r="R36" s="3">
        <f t="shared" si="0"/>
        <v>0</v>
      </c>
    </row>
    <row r="37" spans="1:18" ht="20.45" customHeight="1" thickBot="1" x14ac:dyDescent="0.25">
      <c r="A37" s="55"/>
      <c r="B37" s="56"/>
      <c r="C37" s="56"/>
      <c r="D37" s="56"/>
      <c r="E37" s="4"/>
      <c r="F37" s="57"/>
      <c r="G37" s="57"/>
      <c r="H37" s="58"/>
      <c r="I37" s="58"/>
      <c r="J37" s="58"/>
      <c r="K37" s="58"/>
      <c r="L37" s="58"/>
    </row>
    <row r="38" spans="1:18" ht="30.95" customHeight="1" thickBot="1" x14ac:dyDescent="0.25">
      <c r="A38" s="443" t="s">
        <v>243</v>
      </c>
      <c r="B38" s="444"/>
      <c r="C38" s="444"/>
      <c r="D38" s="445"/>
      <c r="E38" s="356" t="s">
        <v>245</v>
      </c>
      <c r="F38" s="453"/>
      <c r="G38" s="453"/>
      <c r="H38" s="357"/>
      <c r="I38" s="356" t="s">
        <v>246</v>
      </c>
      <c r="J38" s="453"/>
      <c r="K38" s="453"/>
      <c r="L38" s="357"/>
    </row>
    <row r="39" spans="1:18" ht="30.95" customHeight="1" x14ac:dyDescent="0.2">
      <c r="A39" s="446"/>
      <c r="B39" s="447"/>
      <c r="C39" s="447"/>
      <c r="D39" s="448"/>
      <c r="E39" s="433" t="s">
        <v>268</v>
      </c>
      <c r="F39" s="434"/>
      <c r="G39" s="437" t="s">
        <v>269</v>
      </c>
      <c r="H39" s="438"/>
      <c r="I39" s="433" t="s">
        <v>268</v>
      </c>
      <c r="J39" s="434"/>
      <c r="K39" s="437" t="s">
        <v>269</v>
      </c>
      <c r="L39" s="438"/>
    </row>
    <row r="40" spans="1:18" ht="30.95" customHeight="1" thickBot="1" x14ac:dyDescent="0.25">
      <c r="A40" s="449"/>
      <c r="B40" s="450"/>
      <c r="C40" s="450"/>
      <c r="D40" s="499"/>
      <c r="E40" s="435"/>
      <c r="F40" s="436"/>
      <c r="G40" s="439"/>
      <c r="H40" s="440"/>
      <c r="I40" s="435"/>
      <c r="J40" s="436"/>
      <c r="K40" s="439"/>
      <c r="L40" s="440"/>
    </row>
    <row r="41" spans="1:18" ht="30.95" customHeight="1" x14ac:dyDescent="0.2">
      <c r="A41" s="393" t="s">
        <v>258</v>
      </c>
      <c r="B41" s="387" t="s">
        <v>259</v>
      </c>
      <c r="C41" s="397"/>
      <c r="D41" s="398"/>
      <c r="E41" s="352"/>
      <c r="F41" s="338"/>
      <c r="G41" s="338"/>
      <c r="H41" s="546"/>
      <c r="I41" s="352"/>
      <c r="J41" s="338"/>
      <c r="K41" s="338"/>
      <c r="L41" s="547"/>
      <c r="R41" s="3">
        <f t="shared" ref="R41:R52" si="1">E41*G41*I41*K41*$R$2</f>
        <v>0</v>
      </c>
    </row>
    <row r="42" spans="1:18" ht="30.95" customHeight="1" x14ac:dyDescent="0.2">
      <c r="A42" s="394"/>
      <c r="B42" s="396" t="s">
        <v>381</v>
      </c>
      <c r="C42" s="399"/>
      <c r="D42" s="400"/>
      <c r="E42" s="340"/>
      <c r="F42" s="342"/>
      <c r="G42" s="342"/>
      <c r="H42" s="548"/>
      <c r="I42" s="340"/>
      <c r="J42" s="342"/>
      <c r="K42" s="342"/>
      <c r="L42" s="550"/>
      <c r="R42" s="3">
        <f t="shared" si="1"/>
        <v>0</v>
      </c>
    </row>
    <row r="43" spans="1:18" ht="30.95" customHeight="1" thickBot="1" x14ac:dyDescent="0.25">
      <c r="A43" s="389"/>
      <c r="B43" s="384" t="s">
        <v>260</v>
      </c>
      <c r="C43" s="384"/>
      <c r="D43" s="385"/>
      <c r="E43" s="391"/>
      <c r="F43" s="346"/>
      <c r="G43" s="346"/>
      <c r="H43" s="551"/>
      <c r="I43" s="391"/>
      <c r="J43" s="346"/>
      <c r="K43" s="346"/>
      <c r="L43" s="552"/>
      <c r="R43" s="3">
        <f t="shared" si="1"/>
        <v>0</v>
      </c>
    </row>
    <row r="44" spans="1:18" ht="30.95" customHeight="1" x14ac:dyDescent="0.2">
      <c r="A44" s="388" t="s">
        <v>261</v>
      </c>
      <c r="B44" s="386" t="s">
        <v>261</v>
      </c>
      <c r="C44" s="386"/>
      <c r="D44" s="387"/>
      <c r="E44" s="352"/>
      <c r="F44" s="338"/>
      <c r="G44" s="338"/>
      <c r="H44" s="546"/>
      <c r="I44" s="352"/>
      <c r="J44" s="338"/>
      <c r="K44" s="338"/>
      <c r="L44" s="547"/>
      <c r="R44" s="3">
        <f t="shared" si="1"/>
        <v>0</v>
      </c>
    </row>
    <row r="45" spans="1:18" ht="30.95" customHeight="1" x14ac:dyDescent="0.2">
      <c r="A45" s="393"/>
      <c r="B45" s="396" t="s">
        <v>262</v>
      </c>
      <c r="C45" s="399"/>
      <c r="D45" s="400"/>
      <c r="E45" s="340"/>
      <c r="F45" s="342"/>
      <c r="G45" s="342"/>
      <c r="H45" s="548"/>
      <c r="I45" s="340"/>
      <c r="J45" s="342"/>
      <c r="K45" s="342"/>
      <c r="L45" s="550"/>
      <c r="R45" s="3">
        <f t="shared" si="1"/>
        <v>0</v>
      </c>
    </row>
    <row r="46" spans="1:18" ht="30.95" customHeight="1" x14ac:dyDescent="0.2">
      <c r="A46" s="394"/>
      <c r="B46" s="395" t="s">
        <v>263</v>
      </c>
      <c r="C46" s="395"/>
      <c r="D46" s="396"/>
      <c r="E46" s="340"/>
      <c r="F46" s="342"/>
      <c r="G46" s="342"/>
      <c r="H46" s="548"/>
      <c r="I46" s="340"/>
      <c r="J46" s="342"/>
      <c r="K46" s="342"/>
      <c r="L46" s="550"/>
      <c r="R46" s="3">
        <f t="shared" si="1"/>
        <v>0</v>
      </c>
    </row>
    <row r="47" spans="1:18" ht="30.95" customHeight="1" x14ac:dyDescent="0.2">
      <c r="A47" s="394"/>
      <c r="B47" s="395" t="s">
        <v>264</v>
      </c>
      <c r="C47" s="395"/>
      <c r="D47" s="396"/>
      <c r="E47" s="340"/>
      <c r="F47" s="342"/>
      <c r="G47" s="342"/>
      <c r="H47" s="548"/>
      <c r="I47" s="340"/>
      <c r="J47" s="342"/>
      <c r="K47" s="342"/>
      <c r="L47" s="550"/>
      <c r="R47" s="3">
        <f t="shared" si="1"/>
        <v>0</v>
      </c>
    </row>
    <row r="48" spans="1:18" ht="30.95" customHeight="1" thickBot="1" x14ac:dyDescent="0.25">
      <c r="A48" s="389"/>
      <c r="B48" s="384" t="s">
        <v>260</v>
      </c>
      <c r="C48" s="384"/>
      <c r="D48" s="385"/>
      <c r="E48" s="371"/>
      <c r="F48" s="373"/>
      <c r="G48" s="373"/>
      <c r="H48" s="549"/>
      <c r="I48" s="371"/>
      <c r="J48" s="373"/>
      <c r="K48" s="373"/>
      <c r="L48" s="553"/>
      <c r="R48" s="3">
        <f t="shared" si="1"/>
        <v>0</v>
      </c>
    </row>
    <row r="49" spans="1:18" ht="30.95" customHeight="1" x14ac:dyDescent="0.2">
      <c r="A49" s="388" t="s">
        <v>265</v>
      </c>
      <c r="B49" s="386" t="s">
        <v>266</v>
      </c>
      <c r="C49" s="386"/>
      <c r="D49" s="387"/>
      <c r="E49" s="375"/>
      <c r="F49" s="377"/>
      <c r="G49" s="377"/>
      <c r="H49" s="556"/>
      <c r="I49" s="375"/>
      <c r="J49" s="377"/>
      <c r="K49" s="377"/>
      <c r="L49" s="557"/>
      <c r="R49" s="3">
        <f t="shared" si="1"/>
        <v>0</v>
      </c>
    </row>
    <row r="50" spans="1:18" ht="30.95" customHeight="1" thickBot="1" x14ac:dyDescent="0.25">
      <c r="A50" s="389"/>
      <c r="B50" s="384" t="s">
        <v>471</v>
      </c>
      <c r="C50" s="384"/>
      <c r="D50" s="385"/>
      <c r="E50" s="391"/>
      <c r="F50" s="346"/>
      <c r="G50" s="346"/>
      <c r="H50" s="551"/>
      <c r="I50" s="391"/>
      <c r="J50" s="346"/>
      <c r="K50" s="346"/>
      <c r="L50" s="552"/>
      <c r="R50" s="3">
        <f t="shared" si="1"/>
        <v>0</v>
      </c>
    </row>
    <row r="51" spans="1:18" ht="30.95" customHeight="1" thickBot="1" x14ac:dyDescent="0.25">
      <c r="A51" s="381" t="s">
        <v>267</v>
      </c>
      <c r="B51" s="382"/>
      <c r="C51" s="382"/>
      <c r="D51" s="383"/>
      <c r="E51" s="348"/>
      <c r="F51" s="344"/>
      <c r="G51" s="344"/>
      <c r="H51" s="554"/>
      <c r="I51" s="348"/>
      <c r="J51" s="344"/>
      <c r="K51" s="344"/>
      <c r="L51" s="555"/>
      <c r="R51" s="3">
        <f t="shared" si="1"/>
        <v>0</v>
      </c>
    </row>
    <row r="52" spans="1:18" ht="30.95" customHeight="1" thickBot="1" x14ac:dyDescent="0.25">
      <c r="A52" s="368" t="s">
        <v>255</v>
      </c>
      <c r="B52" s="369"/>
      <c r="C52" s="369"/>
      <c r="D52" s="370"/>
      <c r="E52" s="348"/>
      <c r="F52" s="344"/>
      <c r="G52" s="344"/>
      <c r="H52" s="554"/>
      <c r="I52" s="348"/>
      <c r="J52" s="344"/>
      <c r="K52" s="344"/>
      <c r="L52" s="555"/>
      <c r="R52" s="3">
        <f t="shared" si="1"/>
        <v>0</v>
      </c>
    </row>
    <row r="54" spans="1:18" s="8" customFormat="1" ht="15" x14ac:dyDescent="0.2">
      <c r="A54" s="336" t="s">
        <v>428</v>
      </c>
      <c r="B54" s="336"/>
      <c r="C54" s="336"/>
      <c r="D54" s="336"/>
      <c r="E54" s="336"/>
      <c r="F54" s="336"/>
      <c r="G54" s="336"/>
      <c r="H54" s="336"/>
      <c r="I54" s="336"/>
      <c r="J54" s="336"/>
      <c r="K54" s="336"/>
      <c r="L54" s="336"/>
      <c r="M54" s="188"/>
      <c r="N54" s="188"/>
      <c r="O54" s="188"/>
      <c r="P54" s="188"/>
    </row>
    <row r="55" spans="1:18" s="8" customFormat="1" ht="15" x14ac:dyDescent="0.2">
      <c r="A55" s="336" t="s">
        <v>429</v>
      </c>
      <c r="B55" s="336"/>
      <c r="C55" s="336"/>
      <c r="D55" s="336"/>
      <c r="E55" s="336"/>
      <c r="F55" s="336"/>
      <c r="G55" s="336"/>
      <c r="H55" s="336"/>
      <c r="I55" s="336"/>
      <c r="J55" s="336"/>
      <c r="K55" s="336"/>
      <c r="L55" s="336"/>
      <c r="M55" s="188"/>
      <c r="N55" s="188"/>
      <c r="O55" s="188"/>
      <c r="P55" s="188"/>
    </row>
    <row r="56" spans="1:18" s="8" customFormat="1" ht="15" x14ac:dyDescent="0.2">
      <c r="A56" s="336" t="s">
        <v>513</v>
      </c>
      <c r="B56" s="336"/>
      <c r="C56" s="336"/>
      <c r="D56" s="336"/>
      <c r="E56" s="336"/>
      <c r="F56" s="336"/>
      <c r="G56" s="336"/>
      <c r="H56" s="336"/>
      <c r="I56" s="336"/>
      <c r="J56" s="336"/>
      <c r="K56" s="336"/>
      <c r="L56" s="336"/>
      <c r="M56" s="188"/>
      <c r="N56" s="188"/>
      <c r="O56" s="188"/>
      <c r="P56" s="188"/>
    </row>
    <row r="57" spans="1:18" s="8" customFormat="1" ht="15" x14ac:dyDescent="0.2">
      <c r="A57" s="336" t="s">
        <v>430</v>
      </c>
      <c r="B57" s="336"/>
      <c r="C57" s="336"/>
      <c r="D57" s="336"/>
      <c r="E57" s="336"/>
      <c r="F57" s="336"/>
      <c r="G57" s="336"/>
      <c r="H57" s="336"/>
      <c r="I57" s="336"/>
      <c r="J57" s="336"/>
      <c r="K57" s="336"/>
      <c r="L57" s="336"/>
      <c r="M57" s="188"/>
      <c r="N57" s="188"/>
      <c r="O57" s="188"/>
      <c r="P57" s="188"/>
    </row>
    <row r="58" spans="1:18" s="8" customFormat="1" ht="15" x14ac:dyDescent="0.2">
      <c r="A58" s="336" t="s">
        <v>270</v>
      </c>
      <c r="B58" s="336"/>
      <c r="C58" s="336"/>
      <c r="D58" s="336"/>
      <c r="E58" s="336"/>
      <c r="F58" s="336"/>
      <c r="G58" s="336"/>
      <c r="H58" s="336"/>
      <c r="I58" s="336"/>
      <c r="J58" s="336"/>
      <c r="K58" s="336"/>
      <c r="L58" s="336"/>
      <c r="M58" s="188"/>
      <c r="N58" s="188"/>
      <c r="O58" s="188"/>
      <c r="P58" s="188"/>
    </row>
    <row r="59" spans="1:18" s="8" customFormat="1" ht="15" x14ac:dyDescent="0.2">
      <c r="A59" s="336" t="s">
        <v>271</v>
      </c>
      <c r="B59" s="336"/>
      <c r="C59" s="336"/>
      <c r="D59" s="336"/>
      <c r="E59" s="336"/>
      <c r="F59" s="336"/>
      <c r="G59" s="336"/>
      <c r="H59" s="336"/>
      <c r="I59" s="336"/>
      <c r="J59" s="336"/>
      <c r="K59" s="336"/>
      <c r="L59" s="336"/>
      <c r="M59" s="188"/>
      <c r="N59" s="188"/>
      <c r="O59" s="188"/>
      <c r="P59" s="188"/>
    </row>
    <row r="60" spans="1:18" s="8" customFormat="1" ht="15" x14ac:dyDescent="0.2">
      <c r="A60" s="336" t="s">
        <v>272</v>
      </c>
      <c r="B60" s="336"/>
      <c r="C60" s="336"/>
      <c r="D60" s="336"/>
      <c r="E60" s="336"/>
      <c r="F60" s="336"/>
      <c r="G60" s="336"/>
      <c r="H60" s="336"/>
      <c r="I60" s="336"/>
      <c r="J60" s="336"/>
      <c r="K60" s="336"/>
      <c r="L60" s="336"/>
      <c r="M60" s="188"/>
      <c r="N60" s="188"/>
      <c r="O60" s="188"/>
      <c r="P60" s="188"/>
    </row>
    <row r="61" spans="1:18" s="8" customFormat="1" ht="15" x14ac:dyDescent="0.2">
      <c r="A61" s="336" t="s">
        <v>273</v>
      </c>
      <c r="B61" s="336"/>
      <c r="C61" s="336"/>
      <c r="D61" s="336"/>
      <c r="E61" s="336"/>
      <c r="F61" s="336"/>
      <c r="G61" s="336"/>
      <c r="H61" s="336"/>
      <c r="I61" s="336"/>
      <c r="J61" s="336"/>
      <c r="K61" s="336"/>
      <c r="L61" s="336"/>
      <c r="M61" s="188"/>
      <c r="N61" s="188"/>
      <c r="O61" s="188"/>
      <c r="P61" s="188"/>
    </row>
    <row r="62" spans="1:18" s="8" customFormat="1" ht="15" x14ac:dyDescent="0.2">
      <c r="A62" s="336" t="s">
        <v>274</v>
      </c>
      <c r="B62" s="336"/>
      <c r="C62" s="336"/>
      <c r="D62" s="336"/>
      <c r="E62" s="336"/>
      <c r="F62" s="336"/>
      <c r="G62" s="336"/>
      <c r="H62" s="336"/>
      <c r="I62" s="336"/>
      <c r="J62" s="336"/>
      <c r="K62" s="336"/>
      <c r="L62" s="336"/>
      <c r="M62" s="188"/>
      <c r="N62" s="188"/>
      <c r="O62" s="188"/>
      <c r="P62" s="188"/>
    </row>
    <row r="63" spans="1:18" s="8" customFormat="1" ht="15" x14ac:dyDescent="0.2">
      <c r="A63" s="336" t="s">
        <v>275</v>
      </c>
      <c r="B63" s="336"/>
      <c r="C63" s="336"/>
      <c r="D63" s="336"/>
      <c r="E63" s="336"/>
      <c r="F63" s="336"/>
      <c r="G63" s="336"/>
      <c r="H63" s="336"/>
      <c r="I63" s="336"/>
      <c r="J63" s="336"/>
      <c r="K63" s="336"/>
      <c r="L63" s="336"/>
      <c r="M63" s="188"/>
      <c r="N63" s="188"/>
      <c r="O63" s="188"/>
      <c r="P63" s="188"/>
    </row>
    <row r="64" spans="1:18" s="8" customFormat="1" ht="15" x14ac:dyDescent="0.2">
      <c r="A64" s="336" t="s">
        <v>302</v>
      </c>
      <c r="B64" s="336"/>
      <c r="C64" s="336"/>
      <c r="D64" s="336"/>
      <c r="E64" s="336"/>
      <c r="F64" s="336"/>
      <c r="G64" s="336"/>
      <c r="H64" s="336"/>
      <c r="I64" s="336"/>
      <c r="J64" s="336"/>
      <c r="K64" s="336"/>
      <c r="L64" s="336"/>
      <c r="M64" s="188"/>
      <c r="N64" s="188"/>
      <c r="O64" s="188"/>
      <c r="P64" s="188"/>
    </row>
    <row r="65" spans="1:16" s="8" customFormat="1" ht="15" customHeight="1" x14ac:dyDescent="0.2">
      <c r="A65" s="335" t="s">
        <v>473</v>
      </c>
      <c r="B65" s="335"/>
      <c r="C65" s="335"/>
      <c r="D65" s="335"/>
      <c r="E65" s="335"/>
      <c r="F65" s="335"/>
      <c r="G65" s="335"/>
      <c r="H65" s="335"/>
      <c r="I65" s="335"/>
      <c r="J65" s="335"/>
      <c r="K65" s="335"/>
      <c r="L65" s="335"/>
      <c r="M65" s="189"/>
      <c r="N65" s="189"/>
      <c r="O65" s="189"/>
      <c r="P65" s="189"/>
    </row>
    <row r="66" spans="1:16" ht="17.25" customHeight="1" x14ac:dyDescent="0.2">
      <c r="A66" s="335" t="s">
        <v>474</v>
      </c>
      <c r="B66" s="335"/>
      <c r="C66" s="335"/>
      <c r="D66" s="335"/>
      <c r="E66" s="335"/>
      <c r="F66" s="335"/>
      <c r="G66" s="335"/>
      <c r="H66" s="335"/>
      <c r="I66" s="335"/>
      <c r="J66" s="335"/>
      <c r="K66" s="335"/>
      <c r="L66" s="335"/>
    </row>
  </sheetData>
  <sheetProtection algorithmName="SHA-512" hashValue="Z1Brd3ymKqUN9mCMaGbXo7a8kEEEFoDOYrHa2HgCdFaO+5951rp1bwhgCPnIuyaRzvqLDNckBTtoFvsrqNJVDA==" saltValue="T4cVylSare8sb+Ez2/GVrg==" spinCount="100000" sheet="1" objects="1" scenarios="1" selectLockedCells="1"/>
  <mergeCells count="154">
    <mergeCell ref="A54:L54"/>
    <mergeCell ref="A55:L55"/>
    <mergeCell ref="A65:L65"/>
    <mergeCell ref="I48:J48"/>
    <mergeCell ref="K48:L48"/>
    <mergeCell ref="A52:D52"/>
    <mergeCell ref="E52:F52"/>
    <mergeCell ref="G52:H52"/>
    <mergeCell ref="I52:J52"/>
    <mergeCell ref="K52:L52"/>
    <mergeCell ref="K50:L50"/>
    <mergeCell ref="A51:D51"/>
    <mergeCell ref="E51:F51"/>
    <mergeCell ref="G51:H51"/>
    <mergeCell ref="I51:J51"/>
    <mergeCell ref="K51:L51"/>
    <mergeCell ref="A49:A50"/>
    <mergeCell ref="B49:D49"/>
    <mergeCell ref="E49:F49"/>
    <mergeCell ref="G49:H49"/>
    <mergeCell ref="I49:J49"/>
    <mergeCell ref="K49:L49"/>
    <mergeCell ref="B50:D50"/>
    <mergeCell ref="E50:F50"/>
    <mergeCell ref="G50:H50"/>
    <mergeCell ref="I50:J50"/>
    <mergeCell ref="K45:L45"/>
    <mergeCell ref="B46:D46"/>
    <mergeCell ref="E46:F46"/>
    <mergeCell ref="G46:H46"/>
    <mergeCell ref="I46:J46"/>
    <mergeCell ref="K46:L46"/>
    <mergeCell ref="A44:A48"/>
    <mergeCell ref="B44:D44"/>
    <mergeCell ref="E44:F44"/>
    <mergeCell ref="G44:H44"/>
    <mergeCell ref="I44:J44"/>
    <mergeCell ref="K44:L44"/>
    <mergeCell ref="B45:D45"/>
    <mergeCell ref="E45:F45"/>
    <mergeCell ref="G45:H45"/>
    <mergeCell ref="I45:J45"/>
    <mergeCell ref="B47:D47"/>
    <mergeCell ref="E47:F47"/>
    <mergeCell ref="G47:H47"/>
    <mergeCell ref="I47:J47"/>
    <mergeCell ref="K47:L47"/>
    <mergeCell ref="B48:D48"/>
    <mergeCell ref="E48:F48"/>
    <mergeCell ref="G48:H48"/>
    <mergeCell ref="I42:J42"/>
    <mergeCell ref="K42:L42"/>
    <mergeCell ref="B43:D43"/>
    <mergeCell ref="E43:F43"/>
    <mergeCell ref="G43:H43"/>
    <mergeCell ref="I43:J43"/>
    <mergeCell ref="K43:L43"/>
    <mergeCell ref="A41:A43"/>
    <mergeCell ref="B41:D41"/>
    <mergeCell ref="E41:F41"/>
    <mergeCell ref="G41:H41"/>
    <mergeCell ref="I41:J41"/>
    <mergeCell ref="K41:L41"/>
    <mergeCell ref="B42:D42"/>
    <mergeCell ref="E42:F42"/>
    <mergeCell ref="G42:H42"/>
    <mergeCell ref="A35:D35"/>
    <mergeCell ref="E35:H35"/>
    <mergeCell ref="A36:D36"/>
    <mergeCell ref="A38:D40"/>
    <mergeCell ref="E38:H38"/>
    <mergeCell ref="I38:L38"/>
    <mergeCell ref="E39:F40"/>
    <mergeCell ref="G39:H40"/>
    <mergeCell ref="I39:J40"/>
    <mergeCell ref="K39:L40"/>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 ref="A66:L66"/>
    <mergeCell ref="A64:L64"/>
    <mergeCell ref="A56:L56"/>
    <mergeCell ref="A57:L57"/>
    <mergeCell ref="A58:L58"/>
    <mergeCell ref="A59:L59"/>
    <mergeCell ref="A60:L60"/>
    <mergeCell ref="A61:L61"/>
    <mergeCell ref="A62:L62"/>
    <mergeCell ref="A63:L63"/>
  </mergeCells>
  <dataValidations count="1">
    <dataValidation type="decimal" operator="greaterThan" allowBlank="1" showErrorMessage="1" errorTitle="CHYBA | ERROR" error="Zadejte kladné číslo | Enter a positive number" sqref="E10:P34 I35:P36 E36:H36 E41:L5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rgb="FFFFB400"/>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01" t="s">
        <v>239</v>
      </c>
      <c r="B1" s="402"/>
      <c r="C1" s="402"/>
      <c r="D1" s="402"/>
      <c r="E1" s="402"/>
      <c r="F1" s="402" t="s">
        <v>240</v>
      </c>
      <c r="G1" s="402"/>
      <c r="H1" s="402"/>
      <c r="I1" s="402"/>
      <c r="J1" s="402"/>
      <c r="K1" s="540" t="s">
        <v>296</v>
      </c>
      <c r="L1" s="540"/>
      <c r="M1" s="540"/>
      <c r="N1" s="540"/>
      <c r="O1" s="540"/>
      <c r="P1" s="402" t="s">
        <v>278</v>
      </c>
      <c r="Q1" s="402"/>
      <c r="R1" s="402"/>
      <c r="S1" s="402"/>
      <c r="T1" s="454"/>
      <c r="V1" s="3">
        <f>V11*V12*V13*V14*V15*V16*V17*V18*V19*V20*V21*V22*V23*V24*V25*V26*V27*V28*V29*V30*V31*V32*V33*V34*V35*V42*V43*V44*V45*V46*V47*V48*V49*V50</f>
        <v>0</v>
      </c>
    </row>
    <row r="2" spans="1:22" s="8" customFormat="1" ht="30" customHeight="1" x14ac:dyDescent="0.2">
      <c r="A2" s="507" t="s">
        <v>303</v>
      </c>
      <c r="B2" s="507"/>
      <c r="C2" s="507"/>
      <c r="D2" s="507"/>
      <c r="E2" s="507"/>
      <c r="F2" s="507"/>
      <c r="G2" s="507"/>
      <c r="H2" s="507"/>
      <c r="I2" s="507"/>
      <c r="J2" s="507"/>
      <c r="K2" s="507"/>
      <c r="L2" s="507"/>
      <c r="M2" s="507"/>
      <c r="N2" s="507"/>
      <c r="O2" s="507"/>
      <c r="P2" s="507"/>
      <c r="Q2" s="337" t="str">
        <f>"IČO: "&amp;Introduction!C12</f>
        <v xml:space="preserve">IČO: </v>
      </c>
      <c r="R2" s="337"/>
      <c r="S2" s="337"/>
      <c r="T2" s="337"/>
      <c r="V2" s="8">
        <v>0</v>
      </c>
    </row>
    <row r="3" spans="1:22" s="8" customFormat="1" ht="46.15" customHeight="1" thickBot="1" x14ac:dyDescent="0.25">
      <c r="A3" s="508" t="s">
        <v>480</v>
      </c>
      <c r="B3" s="508"/>
      <c r="C3" s="508"/>
      <c r="D3" s="508"/>
      <c r="E3" s="508"/>
      <c r="F3" s="508"/>
      <c r="G3" s="508"/>
      <c r="H3" s="508"/>
      <c r="I3" s="508"/>
      <c r="J3" s="508"/>
      <c r="K3" s="508"/>
      <c r="L3" s="508"/>
      <c r="M3" s="508"/>
      <c r="N3" s="508"/>
      <c r="O3" s="508"/>
      <c r="P3" s="508"/>
      <c r="Q3" s="358" t="str">
        <f>Introduction!D4&amp;Introduction!E4</f>
        <v>4. quarter 2025</v>
      </c>
      <c r="R3" s="358"/>
      <c r="S3" s="358"/>
      <c r="T3" s="358"/>
    </row>
    <row r="4" spans="1:22" s="8" customFormat="1" ht="30.95" customHeight="1" thickBot="1" x14ac:dyDescent="0.25">
      <c r="A4" s="443" t="s">
        <v>243</v>
      </c>
      <c r="B4" s="444"/>
      <c r="C4" s="444"/>
      <c r="D4" s="445"/>
      <c r="E4" s="481" t="s">
        <v>280</v>
      </c>
      <c r="F4" s="482"/>
      <c r="G4" s="482"/>
      <c r="H4" s="482"/>
      <c r="I4" s="482"/>
      <c r="J4" s="482"/>
      <c r="K4" s="482"/>
      <c r="L4" s="482"/>
      <c r="M4" s="482"/>
      <c r="N4" s="482"/>
      <c r="O4" s="482"/>
      <c r="P4" s="482"/>
      <c r="Q4" s="482"/>
      <c r="R4" s="482"/>
      <c r="S4" s="482"/>
      <c r="T4" s="483"/>
    </row>
    <row r="5" spans="1:22" s="8" customFormat="1" ht="30.95" customHeight="1" thickBot="1" x14ac:dyDescent="0.25">
      <c r="A5" s="446"/>
      <c r="B5" s="447"/>
      <c r="C5" s="447"/>
      <c r="D5" s="448"/>
      <c r="E5" s="476" t="s">
        <v>281</v>
      </c>
      <c r="F5" s="477"/>
      <c r="G5" s="477"/>
      <c r="H5" s="477"/>
      <c r="I5" s="477"/>
      <c r="J5" s="477"/>
      <c r="K5" s="477"/>
      <c r="L5" s="478"/>
      <c r="M5" s="476" t="s">
        <v>282</v>
      </c>
      <c r="N5" s="477"/>
      <c r="O5" s="477"/>
      <c r="P5" s="477"/>
      <c r="Q5" s="477"/>
      <c r="R5" s="477"/>
      <c r="S5" s="477"/>
      <c r="T5" s="478"/>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22" ht="30.95" customHeight="1" x14ac:dyDescent="0.2">
      <c r="A11" s="558"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559"/>
      <c r="B12" s="562"/>
      <c r="C12" s="416" t="s">
        <v>254</v>
      </c>
      <c r="D12" s="417"/>
      <c r="E12" s="90"/>
      <c r="F12" s="89"/>
      <c r="G12" s="89"/>
      <c r="H12" s="91"/>
      <c r="I12" s="90"/>
      <c r="J12" s="89"/>
      <c r="K12" s="89"/>
      <c r="L12" s="91"/>
      <c r="M12" s="90"/>
      <c r="N12" s="89"/>
      <c r="O12" s="89"/>
      <c r="P12" s="91"/>
      <c r="Q12" s="90"/>
      <c r="R12" s="89"/>
      <c r="S12" s="89"/>
      <c r="T12" s="91"/>
      <c r="V12" s="3">
        <f t="shared" si="0"/>
        <v>0</v>
      </c>
    </row>
    <row r="13" spans="1:22" ht="30.95" customHeight="1" x14ac:dyDescent="0.2">
      <c r="A13" s="559"/>
      <c r="B13" s="563" t="s">
        <v>1</v>
      </c>
      <c r="C13" s="414" t="s">
        <v>251</v>
      </c>
      <c r="D13" s="415"/>
      <c r="E13" s="90"/>
      <c r="F13" s="89"/>
      <c r="G13" s="89"/>
      <c r="H13" s="91"/>
      <c r="I13" s="90"/>
      <c r="J13" s="89"/>
      <c r="K13" s="89"/>
      <c r="L13" s="91"/>
      <c r="M13" s="90"/>
      <c r="N13" s="89"/>
      <c r="O13" s="89"/>
      <c r="P13" s="91"/>
      <c r="Q13" s="90"/>
      <c r="R13" s="89"/>
      <c r="S13" s="89"/>
      <c r="T13" s="91"/>
      <c r="V13" s="3">
        <f t="shared" si="0"/>
        <v>0</v>
      </c>
    </row>
    <row r="14" spans="1:22" ht="30.95" customHeight="1" x14ac:dyDescent="0.2">
      <c r="A14" s="559"/>
      <c r="B14" s="562"/>
      <c r="C14" s="414" t="s">
        <v>254</v>
      </c>
      <c r="D14" s="415"/>
      <c r="E14" s="90"/>
      <c r="F14" s="89"/>
      <c r="G14" s="89"/>
      <c r="H14" s="91"/>
      <c r="I14" s="90"/>
      <c r="J14" s="89"/>
      <c r="K14" s="89"/>
      <c r="L14" s="91"/>
      <c r="M14" s="90"/>
      <c r="N14" s="89"/>
      <c r="O14" s="89"/>
      <c r="P14" s="91"/>
      <c r="Q14" s="90"/>
      <c r="R14" s="89"/>
      <c r="S14" s="89"/>
      <c r="T14" s="91"/>
      <c r="V14" s="3">
        <f t="shared" si="0"/>
        <v>0</v>
      </c>
    </row>
    <row r="15" spans="1:22" ht="30.95" customHeight="1" x14ac:dyDescent="0.2">
      <c r="A15" s="559"/>
      <c r="B15" s="563" t="s">
        <v>2</v>
      </c>
      <c r="C15" s="414" t="s">
        <v>251</v>
      </c>
      <c r="D15" s="415"/>
      <c r="E15" s="90"/>
      <c r="F15" s="89"/>
      <c r="G15" s="89"/>
      <c r="H15" s="91"/>
      <c r="I15" s="90"/>
      <c r="J15" s="89"/>
      <c r="K15" s="89"/>
      <c r="L15" s="91"/>
      <c r="M15" s="90"/>
      <c r="N15" s="89"/>
      <c r="O15" s="89"/>
      <c r="P15" s="91"/>
      <c r="Q15" s="90"/>
      <c r="R15" s="89"/>
      <c r="S15" s="89"/>
      <c r="T15" s="91"/>
      <c r="V15" s="3">
        <f t="shared" si="0"/>
        <v>0</v>
      </c>
    </row>
    <row r="16" spans="1:22" ht="30.95" customHeight="1" x14ac:dyDescent="0.2">
      <c r="A16" s="559"/>
      <c r="B16" s="562"/>
      <c r="C16" s="414" t="s">
        <v>254</v>
      </c>
      <c r="D16" s="415"/>
      <c r="E16" s="90"/>
      <c r="F16" s="89"/>
      <c r="G16" s="89"/>
      <c r="H16" s="91"/>
      <c r="I16" s="90"/>
      <c r="J16" s="89"/>
      <c r="K16" s="89"/>
      <c r="L16" s="91"/>
      <c r="M16" s="90"/>
      <c r="N16" s="89"/>
      <c r="O16" s="89"/>
      <c r="P16" s="91"/>
      <c r="Q16" s="90"/>
      <c r="R16" s="89"/>
      <c r="S16" s="89"/>
      <c r="T16" s="91"/>
      <c r="V16" s="3">
        <f t="shared" si="0"/>
        <v>0</v>
      </c>
    </row>
    <row r="17" spans="1:22" ht="30.95" customHeight="1" x14ac:dyDescent="0.2">
      <c r="A17" s="559"/>
      <c r="B17" s="563" t="s">
        <v>3</v>
      </c>
      <c r="C17" s="414" t="s">
        <v>251</v>
      </c>
      <c r="D17" s="415"/>
      <c r="E17" s="90"/>
      <c r="F17" s="89"/>
      <c r="G17" s="89"/>
      <c r="H17" s="91"/>
      <c r="I17" s="90"/>
      <c r="J17" s="89"/>
      <c r="K17" s="89"/>
      <c r="L17" s="91"/>
      <c r="M17" s="90"/>
      <c r="N17" s="89"/>
      <c r="O17" s="89"/>
      <c r="P17" s="91"/>
      <c r="Q17" s="90"/>
      <c r="R17" s="89"/>
      <c r="S17" s="89"/>
      <c r="T17" s="91"/>
      <c r="V17" s="3">
        <f t="shared" si="0"/>
        <v>0</v>
      </c>
    </row>
    <row r="18" spans="1:22" ht="30.95" customHeight="1" x14ac:dyDescent="0.2">
      <c r="A18" s="559"/>
      <c r="B18" s="562"/>
      <c r="C18" s="414" t="s">
        <v>254</v>
      </c>
      <c r="D18" s="415"/>
      <c r="E18" s="90"/>
      <c r="F18" s="89"/>
      <c r="G18" s="89"/>
      <c r="H18" s="91"/>
      <c r="I18" s="90"/>
      <c r="J18" s="89"/>
      <c r="K18" s="89"/>
      <c r="L18" s="91"/>
      <c r="M18" s="90"/>
      <c r="N18" s="89"/>
      <c r="O18" s="89"/>
      <c r="P18" s="91"/>
      <c r="Q18" s="90"/>
      <c r="R18" s="89"/>
      <c r="S18" s="89"/>
      <c r="T18" s="91"/>
      <c r="V18" s="3">
        <f t="shared" si="0"/>
        <v>0</v>
      </c>
    </row>
    <row r="19" spans="1:22" ht="30.95" customHeight="1" x14ac:dyDescent="0.2">
      <c r="A19" s="559"/>
      <c r="B19" s="563" t="s">
        <v>4</v>
      </c>
      <c r="C19" s="414" t="s">
        <v>251</v>
      </c>
      <c r="D19" s="415"/>
      <c r="E19" s="90"/>
      <c r="F19" s="89"/>
      <c r="G19" s="89"/>
      <c r="H19" s="91"/>
      <c r="I19" s="90"/>
      <c r="J19" s="89"/>
      <c r="K19" s="89"/>
      <c r="L19" s="91"/>
      <c r="M19" s="90"/>
      <c r="N19" s="89"/>
      <c r="O19" s="89"/>
      <c r="P19" s="91"/>
      <c r="Q19" s="90"/>
      <c r="R19" s="89"/>
      <c r="S19" s="89"/>
      <c r="T19" s="91"/>
      <c r="V19" s="3">
        <f t="shared" si="0"/>
        <v>0</v>
      </c>
    </row>
    <row r="20" spans="1:22" ht="30.95" customHeight="1" x14ac:dyDescent="0.2">
      <c r="A20" s="559"/>
      <c r="B20" s="562"/>
      <c r="C20" s="414" t="s">
        <v>254</v>
      </c>
      <c r="D20" s="415"/>
      <c r="E20" s="90"/>
      <c r="F20" s="89"/>
      <c r="G20" s="89"/>
      <c r="H20" s="91"/>
      <c r="I20" s="90"/>
      <c r="J20" s="89"/>
      <c r="K20" s="89"/>
      <c r="L20" s="91"/>
      <c r="M20" s="90"/>
      <c r="N20" s="89"/>
      <c r="O20" s="89"/>
      <c r="P20" s="91"/>
      <c r="Q20" s="90"/>
      <c r="R20" s="89"/>
      <c r="S20" s="89"/>
      <c r="T20" s="91"/>
      <c r="V20" s="3">
        <f t="shared" si="0"/>
        <v>0</v>
      </c>
    </row>
    <row r="21" spans="1:22" ht="30.95" customHeight="1" x14ac:dyDescent="0.2">
      <c r="A21" s="559"/>
      <c r="B21" s="563" t="s">
        <v>5</v>
      </c>
      <c r="C21" s="414" t="s">
        <v>251</v>
      </c>
      <c r="D21" s="415"/>
      <c r="E21" s="90"/>
      <c r="F21" s="89"/>
      <c r="G21" s="89"/>
      <c r="H21" s="91"/>
      <c r="I21" s="90"/>
      <c r="J21" s="89"/>
      <c r="K21" s="89"/>
      <c r="L21" s="91"/>
      <c r="M21" s="90"/>
      <c r="N21" s="89"/>
      <c r="O21" s="89"/>
      <c r="P21" s="91"/>
      <c r="Q21" s="90"/>
      <c r="R21" s="89"/>
      <c r="S21" s="89"/>
      <c r="T21" s="91"/>
      <c r="V21" s="3">
        <f t="shared" si="0"/>
        <v>0</v>
      </c>
    </row>
    <row r="22" spans="1:22" ht="30.95" customHeight="1" x14ac:dyDescent="0.2">
      <c r="A22" s="559"/>
      <c r="B22" s="562"/>
      <c r="C22" s="414" t="s">
        <v>254</v>
      </c>
      <c r="D22" s="415"/>
      <c r="E22" s="90"/>
      <c r="F22" s="89"/>
      <c r="G22" s="89"/>
      <c r="H22" s="91"/>
      <c r="I22" s="90"/>
      <c r="J22" s="89"/>
      <c r="K22" s="89"/>
      <c r="L22" s="91"/>
      <c r="M22" s="90"/>
      <c r="N22" s="89"/>
      <c r="O22" s="89"/>
      <c r="P22" s="91"/>
      <c r="Q22" s="90"/>
      <c r="R22" s="89"/>
      <c r="S22" s="89"/>
      <c r="T22" s="91"/>
      <c r="V22" s="3">
        <f t="shared" si="0"/>
        <v>0</v>
      </c>
    </row>
    <row r="23" spans="1:22" ht="30.95" customHeight="1" x14ac:dyDescent="0.2">
      <c r="A23" s="559"/>
      <c r="B23" s="563" t="s">
        <v>6</v>
      </c>
      <c r="C23" s="414" t="s">
        <v>251</v>
      </c>
      <c r="D23" s="415"/>
      <c r="E23" s="90"/>
      <c r="F23" s="89"/>
      <c r="G23" s="89"/>
      <c r="H23" s="91"/>
      <c r="I23" s="90"/>
      <c r="J23" s="89"/>
      <c r="K23" s="89"/>
      <c r="L23" s="91"/>
      <c r="M23" s="90"/>
      <c r="N23" s="89"/>
      <c r="O23" s="89"/>
      <c r="P23" s="91"/>
      <c r="Q23" s="90"/>
      <c r="R23" s="89"/>
      <c r="S23" s="89"/>
      <c r="T23" s="91"/>
      <c r="V23" s="3">
        <f t="shared" si="0"/>
        <v>0</v>
      </c>
    </row>
    <row r="24" spans="1:22" ht="30.95" customHeight="1" x14ac:dyDescent="0.2">
      <c r="A24" s="559"/>
      <c r="B24" s="562"/>
      <c r="C24" s="414" t="s">
        <v>254</v>
      </c>
      <c r="D24" s="415"/>
      <c r="E24" s="90"/>
      <c r="F24" s="89"/>
      <c r="G24" s="89"/>
      <c r="H24" s="91"/>
      <c r="I24" s="90"/>
      <c r="J24" s="89"/>
      <c r="K24" s="89"/>
      <c r="L24" s="91"/>
      <c r="M24" s="90"/>
      <c r="N24" s="89"/>
      <c r="O24" s="89"/>
      <c r="P24" s="91"/>
      <c r="Q24" s="90"/>
      <c r="R24" s="89"/>
      <c r="S24" s="89"/>
      <c r="T24" s="91"/>
      <c r="V24" s="3">
        <f t="shared" si="0"/>
        <v>0</v>
      </c>
    </row>
    <row r="25" spans="1:22" ht="30.95" customHeight="1" x14ac:dyDescent="0.2">
      <c r="A25" s="559"/>
      <c r="B25" s="563" t="s">
        <v>255</v>
      </c>
      <c r="C25" s="414" t="s">
        <v>251</v>
      </c>
      <c r="D25" s="415"/>
      <c r="E25" s="90"/>
      <c r="F25" s="89"/>
      <c r="G25" s="89"/>
      <c r="H25" s="91"/>
      <c r="I25" s="90"/>
      <c r="J25" s="89"/>
      <c r="K25" s="89"/>
      <c r="L25" s="91"/>
      <c r="M25" s="90"/>
      <c r="N25" s="89"/>
      <c r="O25" s="89"/>
      <c r="P25" s="91"/>
      <c r="Q25" s="90"/>
      <c r="R25" s="89"/>
      <c r="S25" s="89"/>
      <c r="T25" s="91"/>
      <c r="V25" s="3">
        <f t="shared" si="0"/>
        <v>0</v>
      </c>
    </row>
    <row r="26" spans="1:22" ht="30.95" customHeight="1" x14ac:dyDescent="0.2">
      <c r="A26" s="559"/>
      <c r="B26" s="562"/>
      <c r="C26" s="414" t="s">
        <v>254</v>
      </c>
      <c r="D26" s="415"/>
      <c r="E26" s="90"/>
      <c r="F26" s="89"/>
      <c r="G26" s="89"/>
      <c r="H26" s="91"/>
      <c r="I26" s="90"/>
      <c r="J26" s="89"/>
      <c r="K26" s="89"/>
      <c r="L26" s="91"/>
      <c r="M26" s="90"/>
      <c r="N26" s="89"/>
      <c r="O26" s="89"/>
      <c r="P26" s="91"/>
      <c r="Q26" s="90"/>
      <c r="R26" s="89"/>
      <c r="S26" s="89"/>
      <c r="T26" s="91"/>
      <c r="V26" s="3">
        <f t="shared" si="0"/>
        <v>0</v>
      </c>
    </row>
    <row r="27" spans="1:22" ht="30.95" customHeight="1" x14ac:dyDescent="0.2">
      <c r="A27" s="559"/>
      <c r="B27" s="419" t="s">
        <v>311</v>
      </c>
      <c r="C27" s="414" t="s">
        <v>251</v>
      </c>
      <c r="D27" s="415"/>
      <c r="E27" s="90"/>
      <c r="F27" s="89"/>
      <c r="G27" s="89"/>
      <c r="H27" s="91"/>
      <c r="I27" s="90"/>
      <c r="J27" s="89"/>
      <c r="K27" s="89"/>
      <c r="L27" s="91"/>
      <c r="M27" s="90"/>
      <c r="N27" s="89"/>
      <c r="O27" s="89"/>
      <c r="P27" s="91"/>
      <c r="Q27" s="90"/>
      <c r="R27" s="89"/>
      <c r="S27" s="89"/>
      <c r="T27" s="91"/>
      <c r="V27" s="3">
        <f t="shared" si="0"/>
        <v>0</v>
      </c>
    </row>
    <row r="28" spans="1:22" ht="30.95" customHeight="1" x14ac:dyDescent="0.2">
      <c r="A28" s="559"/>
      <c r="B28" s="420"/>
      <c r="C28" s="414" t="s">
        <v>254</v>
      </c>
      <c r="D28" s="415"/>
      <c r="E28" s="90"/>
      <c r="F28" s="89"/>
      <c r="G28" s="89"/>
      <c r="H28" s="91"/>
      <c r="I28" s="90"/>
      <c r="J28" s="89"/>
      <c r="K28" s="89"/>
      <c r="L28" s="91"/>
      <c r="M28" s="90"/>
      <c r="N28" s="89"/>
      <c r="O28" s="89"/>
      <c r="P28" s="91"/>
      <c r="Q28" s="90"/>
      <c r="R28" s="89"/>
      <c r="S28" s="89"/>
      <c r="T28" s="91"/>
      <c r="V28" s="3">
        <f t="shared" si="0"/>
        <v>0</v>
      </c>
    </row>
    <row r="29" spans="1:22" ht="30.95" customHeight="1" x14ac:dyDescent="0.2">
      <c r="A29" s="559"/>
      <c r="B29" s="421" t="s">
        <v>284</v>
      </c>
      <c r="C29" s="564" t="s">
        <v>251</v>
      </c>
      <c r="D29" s="565"/>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560"/>
      <c r="B30" s="413"/>
      <c r="C30" s="564" t="s">
        <v>254</v>
      </c>
      <c r="D30" s="565"/>
      <c r="E30" s="94"/>
      <c r="F30" s="93"/>
      <c r="G30" s="93"/>
      <c r="H30" s="95"/>
      <c r="I30" s="94"/>
      <c r="J30" s="93"/>
      <c r="K30" s="93"/>
      <c r="L30" s="95"/>
      <c r="M30" s="94"/>
      <c r="N30" s="93"/>
      <c r="O30" s="93"/>
      <c r="P30" s="95"/>
      <c r="Q30" s="94"/>
      <c r="R30" s="93"/>
      <c r="S30" s="93"/>
      <c r="T30" s="95"/>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566" t="s">
        <v>243</v>
      </c>
      <c r="B37" s="567"/>
      <c r="C37" s="567"/>
      <c r="D37" s="568"/>
      <c r="E37" s="476" t="s">
        <v>281</v>
      </c>
      <c r="F37" s="477"/>
      <c r="G37" s="477"/>
      <c r="H37" s="477"/>
      <c r="I37" s="477"/>
      <c r="J37" s="477"/>
      <c r="K37" s="477"/>
      <c r="L37" s="478"/>
      <c r="M37" s="476" t="s">
        <v>282</v>
      </c>
      <c r="N37" s="477"/>
      <c r="O37" s="477"/>
      <c r="P37" s="477"/>
      <c r="Q37" s="477"/>
      <c r="R37" s="477"/>
      <c r="S37" s="477"/>
      <c r="T37" s="478"/>
    </row>
    <row r="38" spans="1:22" ht="30.95" customHeight="1" thickBot="1" x14ac:dyDescent="0.25">
      <c r="A38" s="569"/>
      <c r="B38" s="570"/>
      <c r="C38" s="570"/>
      <c r="D38" s="571"/>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569"/>
      <c r="B39" s="570"/>
      <c r="C39" s="570"/>
      <c r="D39" s="571"/>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569"/>
      <c r="B40" s="570"/>
      <c r="C40" s="570"/>
      <c r="D40" s="571"/>
      <c r="E40" s="479"/>
      <c r="F40" s="480"/>
      <c r="G40" s="479"/>
      <c r="H40" s="480"/>
      <c r="I40" s="479"/>
      <c r="J40" s="480"/>
      <c r="K40" s="479"/>
      <c r="L40" s="480"/>
      <c r="M40" s="479"/>
      <c r="N40" s="480"/>
      <c r="O40" s="479"/>
      <c r="P40" s="480"/>
      <c r="Q40" s="479"/>
      <c r="R40" s="480"/>
      <c r="S40" s="479"/>
      <c r="T40" s="480"/>
    </row>
    <row r="41" spans="1:22" ht="30.95" customHeight="1" thickBot="1" x14ac:dyDescent="0.25">
      <c r="A41" s="572"/>
      <c r="B41" s="573"/>
      <c r="C41" s="573"/>
      <c r="D41" s="574"/>
      <c r="E41" s="435"/>
      <c r="F41" s="440"/>
      <c r="G41" s="435"/>
      <c r="H41" s="440"/>
      <c r="I41" s="435"/>
      <c r="J41" s="440"/>
      <c r="K41" s="435"/>
      <c r="L41" s="440"/>
      <c r="M41" s="435"/>
      <c r="N41" s="440"/>
      <c r="O41" s="435"/>
      <c r="P41" s="440"/>
      <c r="Q41" s="435"/>
      <c r="R41" s="440"/>
      <c r="S41" s="435"/>
      <c r="T41" s="440"/>
    </row>
    <row r="42" spans="1:22" ht="30.95" customHeight="1" x14ac:dyDescent="0.2">
      <c r="A42" s="388" t="s">
        <v>261</v>
      </c>
      <c r="B42" s="386" t="s">
        <v>261</v>
      </c>
      <c r="C42" s="386"/>
      <c r="D42" s="387"/>
      <c r="E42" s="474"/>
      <c r="F42" s="475"/>
      <c r="G42" s="474"/>
      <c r="H42" s="475"/>
      <c r="I42" s="474"/>
      <c r="J42" s="475"/>
      <c r="K42" s="474"/>
      <c r="L42" s="475"/>
      <c r="M42" s="474"/>
      <c r="N42" s="475"/>
      <c r="O42" s="474"/>
      <c r="P42" s="475"/>
      <c r="Q42" s="474"/>
      <c r="R42" s="475"/>
      <c r="S42" s="474"/>
      <c r="T42" s="475"/>
      <c r="V42" s="3">
        <f t="shared" ref="V42:V50" si="1">E42*G42*I42*K42*M42*O42*Q42*S42*$V$2</f>
        <v>0</v>
      </c>
    </row>
    <row r="43" spans="1:22" ht="30.95" customHeight="1" x14ac:dyDescent="0.2">
      <c r="A43" s="393"/>
      <c r="B43" s="396" t="s">
        <v>262</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x14ac:dyDescent="0.2">
      <c r="A44" s="394"/>
      <c r="B44" s="396" t="s">
        <v>263</v>
      </c>
      <c r="C44" s="399"/>
      <c r="D44" s="400"/>
      <c r="E44" s="470"/>
      <c r="F44" s="471"/>
      <c r="G44" s="470"/>
      <c r="H44" s="471"/>
      <c r="I44" s="470"/>
      <c r="J44" s="471"/>
      <c r="K44" s="470"/>
      <c r="L44" s="471"/>
      <c r="M44" s="470"/>
      <c r="N44" s="471"/>
      <c r="O44" s="470"/>
      <c r="P44" s="471"/>
      <c r="Q44" s="470"/>
      <c r="R44" s="471"/>
      <c r="S44" s="470"/>
      <c r="T44" s="471"/>
      <c r="V44" s="3">
        <f t="shared" si="1"/>
        <v>0</v>
      </c>
    </row>
    <row r="45" spans="1:22" ht="30.95" customHeight="1" x14ac:dyDescent="0.2">
      <c r="A45" s="394"/>
      <c r="B45" s="395" t="s">
        <v>264</v>
      </c>
      <c r="C45" s="395"/>
      <c r="D45" s="396"/>
      <c r="E45" s="470"/>
      <c r="F45" s="471"/>
      <c r="G45" s="470"/>
      <c r="H45" s="471"/>
      <c r="I45" s="470"/>
      <c r="J45" s="471"/>
      <c r="K45" s="470"/>
      <c r="L45" s="471"/>
      <c r="M45" s="470"/>
      <c r="N45" s="471"/>
      <c r="O45" s="470"/>
      <c r="P45" s="471"/>
      <c r="Q45" s="470"/>
      <c r="R45" s="471"/>
      <c r="S45" s="470"/>
      <c r="T45" s="471"/>
      <c r="V45" s="3">
        <f t="shared" si="1"/>
        <v>0</v>
      </c>
    </row>
    <row r="46" spans="1:22" ht="30.95" customHeight="1" thickBot="1" x14ac:dyDescent="0.25">
      <c r="A46" s="389"/>
      <c r="B46" s="385" t="s">
        <v>287</v>
      </c>
      <c r="C46" s="490"/>
      <c r="D46" s="491"/>
      <c r="E46" s="472"/>
      <c r="F46" s="473"/>
      <c r="G46" s="472"/>
      <c r="H46" s="473"/>
      <c r="I46" s="472"/>
      <c r="J46" s="473"/>
      <c r="K46" s="472"/>
      <c r="L46" s="473"/>
      <c r="M46" s="472"/>
      <c r="N46" s="473"/>
      <c r="O46" s="472"/>
      <c r="P46" s="473"/>
      <c r="Q46" s="472"/>
      <c r="R46" s="473"/>
      <c r="S46" s="472"/>
      <c r="T46" s="473"/>
      <c r="V46" s="3">
        <f t="shared" si="1"/>
        <v>0</v>
      </c>
    </row>
    <row r="47" spans="1:22" ht="30.95" customHeight="1" x14ac:dyDescent="0.2">
      <c r="A47" s="388" t="s">
        <v>265</v>
      </c>
      <c r="B47" s="387" t="s">
        <v>266</v>
      </c>
      <c r="C47" s="397"/>
      <c r="D47" s="398"/>
      <c r="E47" s="474"/>
      <c r="F47" s="475"/>
      <c r="G47" s="474"/>
      <c r="H47" s="475"/>
      <c r="I47" s="474"/>
      <c r="J47" s="475"/>
      <c r="K47" s="474"/>
      <c r="L47" s="475"/>
      <c r="M47" s="474"/>
      <c r="N47" s="475"/>
      <c r="O47" s="474"/>
      <c r="P47" s="475"/>
      <c r="Q47" s="474"/>
      <c r="R47" s="475"/>
      <c r="S47" s="474"/>
      <c r="T47" s="475"/>
      <c r="V47" s="3">
        <f t="shared" si="1"/>
        <v>0</v>
      </c>
    </row>
    <row r="48" spans="1:22" ht="44.45" customHeight="1" thickBot="1" x14ac:dyDescent="0.25">
      <c r="A48" s="389"/>
      <c r="B48" s="390" t="s">
        <v>472</v>
      </c>
      <c r="C48" s="384"/>
      <c r="D48" s="385"/>
      <c r="E48" s="472"/>
      <c r="F48" s="473"/>
      <c r="G48" s="472"/>
      <c r="H48" s="473"/>
      <c r="I48" s="472"/>
      <c r="J48" s="473"/>
      <c r="K48" s="472"/>
      <c r="L48" s="473"/>
      <c r="M48" s="472"/>
      <c r="N48" s="473"/>
      <c r="O48" s="472"/>
      <c r="P48" s="473"/>
      <c r="Q48" s="472"/>
      <c r="R48" s="473"/>
      <c r="S48" s="472"/>
      <c r="T48" s="473"/>
      <c r="V48" s="3">
        <f t="shared" si="1"/>
        <v>0</v>
      </c>
    </row>
    <row r="49" spans="1:22" ht="30.95" customHeight="1" thickBot="1" x14ac:dyDescent="0.25">
      <c r="A49" s="381" t="s">
        <v>267</v>
      </c>
      <c r="B49" s="382"/>
      <c r="C49" s="382"/>
      <c r="D49" s="383"/>
      <c r="E49" s="468"/>
      <c r="F49" s="469"/>
      <c r="G49" s="468"/>
      <c r="H49" s="469"/>
      <c r="I49" s="468"/>
      <c r="J49" s="469"/>
      <c r="K49" s="468"/>
      <c r="L49" s="469"/>
      <c r="M49" s="468"/>
      <c r="N49" s="469"/>
      <c r="O49" s="468"/>
      <c r="P49" s="469"/>
      <c r="Q49" s="468"/>
      <c r="R49" s="469"/>
      <c r="S49" s="468"/>
      <c r="T49" s="469"/>
      <c r="V49" s="3">
        <f t="shared" si="1"/>
        <v>0</v>
      </c>
    </row>
    <row r="50" spans="1:22" ht="30.95" customHeight="1" thickBot="1" x14ac:dyDescent="0.25">
      <c r="A50" s="368" t="s">
        <v>255</v>
      </c>
      <c r="B50" s="369"/>
      <c r="C50" s="369"/>
      <c r="D50" s="370"/>
      <c r="E50" s="468"/>
      <c r="F50" s="469"/>
      <c r="G50" s="468"/>
      <c r="H50" s="469"/>
      <c r="I50" s="468"/>
      <c r="J50" s="469"/>
      <c r="K50" s="468"/>
      <c r="L50" s="469"/>
      <c r="M50" s="468"/>
      <c r="N50" s="469"/>
      <c r="O50" s="468"/>
      <c r="P50" s="469"/>
      <c r="Q50" s="468"/>
      <c r="R50" s="469"/>
      <c r="S50" s="468"/>
      <c r="T50" s="469"/>
      <c r="V50" s="3">
        <f t="shared" si="1"/>
        <v>0</v>
      </c>
    </row>
    <row r="52" spans="1:22" s="8" customFormat="1" ht="15" x14ac:dyDescent="0.2">
      <c r="A52" s="187" t="s">
        <v>431</v>
      </c>
    </row>
    <row r="53" spans="1:22" s="8" customFormat="1" ht="15" x14ac:dyDescent="0.2">
      <c r="A53" s="336" t="s">
        <v>513</v>
      </c>
      <c r="B53" s="336"/>
      <c r="C53" s="336"/>
      <c r="D53" s="336"/>
      <c r="E53" s="336"/>
      <c r="F53" s="336"/>
      <c r="G53" s="336"/>
      <c r="H53" s="336"/>
      <c r="I53" s="336"/>
      <c r="J53" s="336"/>
      <c r="K53" s="336"/>
      <c r="L53" s="336"/>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304</v>
      </c>
    </row>
    <row r="61" spans="1:22" s="8" customFormat="1" x14ac:dyDescent="0.2"/>
  </sheetData>
  <sheetProtection algorithmName="SHA-512" hashValue="D0R1b52ayboUT9sY7yVxS9I8/dYaKAizOZ6xcYYnUXz/93uXgCp5a6FgP49jJywxcs4uDWDFhVQMMrYkSZ/J+A==" saltValue="QgYSqHNHasApbzLAv+8q1g==" spinCount="100000" sheet="1" objects="1" scenarios="1" selectLockedCells="1"/>
  <mergeCells count="176">
    <mergeCell ref="A50:D50"/>
    <mergeCell ref="A42:A46"/>
    <mergeCell ref="B42:D42"/>
    <mergeCell ref="B44:D44"/>
    <mergeCell ref="B45:D45"/>
    <mergeCell ref="B46:D46"/>
    <mergeCell ref="A47:A48"/>
    <mergeCell ref="B47:D47"/>
    <mergeCell ref="B48:D48"/>
    <mergeCell ref="A31:A34"/>
    <mergeCell ref="B31:D31"/>
    <mergeCell ref="B32:D32"/>
    <mergeCell ref="B33:D33"/>
    <mergeCell ref="B34:D34"/>
    <mergeCell ref="A35:D35"/>
    <mergeCell ref="A37:D41"/>
    <mergeCell ref="E37:L37"/>
    <mergeCell ref="A49:D49"/>
    <mergeCell ref="E42:F42"/>
    <mergeCell ref="G42:H42"/>
    <mergeCell ref="I42:J42"/>
    <mergeCell ref="K42:L42"/>
    <mergeCell ref="E44:F44"/>
    <mergeCell ref="G44:H44"/>
    <mergeCell ref="I44:J44"/>
    <mergeCell ref="K44:L44"/>
    <mergeCell ref="E46:F46"/>
    <mergeCell ref="G46:H46"/>
    <mergeCell ref="I46:J46"/>
    <mergeCell ref="K46:L46"/>
    <mergeCell ref="B43:D43"/>
    <mergeCell ref="Q8:Q10"/>
    <mergeCell ref="R8:R10"/>
    <mergeCell ref="B23:B24"/>
    <mergeCell ref="C23:D23"/>
    <mergeCell ref="C24:D24"/>
    <mergeCell ref="B25:B26"/>
    <mergeCell ref="C25:D25"/>
    <mergeCell ref="C26:D26"/>
    <mergeCell ref="B19:B20"/>
    <mergeCell ref="C19:D19"/>
    <mergeCell ref="C20:D20"/>
    <mergeCell ref="B21:B22"/>
    <mergeCell ref="C21:D21"/>
    <mergeCell ref="C22:D22"/>
    <mergeCell ref="O8:O10"/>
    <mergeCell ref="P8:P10"/>
    <mergeCell ref="C14:D14"/>
    <mergeCell ref="B15:B16"/>
    <mergeCell ref="C15:D15"/>
    <mergeCell ref="C16:D16"/>
    <mergeCell ref="B17:B18"/>
    <mergeCell ref="C17:D17"/>
    <mergeCell ref="C18:D18"/>
    <mergeCell ref="N8:N10"/>
    <mergeCell ref="A11:A30"/>
    <mergeCell ref="B11:B12"/>
    <mergeCell ref="C11:D11"/>
    <mergeCell ref="C12:D12"/>
    <mergeCell ref="B13:B14"/>
    <mergeCell ref="C13:D13"/>
    <mergeCell ref="K8:K10"/>
    <mergeCell ref="L8:L10"/>
    <mergeCell ref="M8:M10"/>
    <mergeCell ref="B27:B28"/>
    <mergeCell ref="C27:D27"/>
    <mergeCell ref="C28:D28"/>
    <mergeCell ref="B29:B30"/>
    <mergeCell ref="C30:D30"/>
    <mergeCell ref="E8:E10"/>
    <mergeCell ref="F8:F10"/>
    <mergeCell ref="G8:G10"/>
    <mergeCell ref="H8:H10"/>
    <mergeCell ref="I8:I10"/>
    <mergeCell ref="C29:D29"/>
    <mergeCell ref="A1:E1"/>
    <mergeCell ref="K1:O1"/>
    <mergeCell ref="F1:J1"/>
    <mergeCell ref="P1:T1"/>
    <mergeCell ref="A2:P2"/>
    <mergeCell ref="O7:P7"/>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S8:S10"/>
    <mergeCell ref="T8:T10"/>
    <mergeCell ref="M37:T37"/>
    <mergeCell ref="E38:H38"/>
    <mergeCell ref="I38:L38"/>
    <mergeCell ref="M38:P38"/>
    <mergeCell ref="Q38:T38"/>
    <mergeCell ref="E39:F41"/>
    <mergeCell ref="G39:H41"/>
    <mergeCell ref="I39:J41"/>
    <mergeCell ref="K39:L41"/>
    <mergeCell ref="M39:N41"/>
    <mergeCell ref="O39:P41"/>
    <mergeCell ref="Q39:R41"/>
    <mergeCell ref="S39:T41"/>
    <mergeCell ref="M42:N42"/>
    <mergeCell ref="O42:P42"/>
    <mergeCell ref="Q42:R42"/>
    <mergeCell ref="S42:T42"/>
    <mergeCell ref="E43:F43"/>
    <mergeCell ref="G43:H43"/>
    <mergeCell ref="I43:J43"/>
    <mergeCell ref="K43:L43"/>
    <mergeCell ref="M43:N43"/>
    <mergeCell ref="O43:P43"/>
    <mergeCell ref="Q43:R43"/>
    <mergeCell ref="S43:T43"/>
    <mergeCell ref="M44:N44"/>
    <mergeCell ref="O44:P44"/>
    <mergeCell ref="Q44:R44"/>
    <mergeCell ref="S44:T44"/>
    <mergeCell ref="E45:F45"/>
    <mergeCell ref="G45:H45"/>
    <mergeCell ref="I45:J45"/>
    <mergeCell ref="K45:L45"/>
    <mergeCell ref="M45:N45"/>
    <mergeCell ref="O45:P45"/>
    <mergeCell ref="Q45:R45"/>
    <mergeCell ref="S45:T45"/>
    <mergeCell ref="M49:N49"/>
    <mergeCell ref="O49:P49"/>
    <mergeCell ref="Q49:R49"/>
    <mergeCell ref="S49:T49"/>
    <mergeCell ref="M46:N46"/>
    <mergeCell ref="O46:P46"/>
    <mergeCell ref="Q46:R46"/>
    <mergeCell ref="S46:T46"/>
    <mergeCell ref="E47:F47"/>
    <mergeCell ref="G47:H47"/>
    <mergeCell ref="I47:J47"/>
    <mergeCell ref="K47:L47"/>
    <mergeCell ref="M47:N47"/>
    <mergeCell ref="O47:P47"/>
    <mergeCell ref="Q47:R47"/>
    <mergeCell ref="S47:T47"/>
    <mergeCell ref="A53:L53"/>
    <mergeCell ref="A3:P3"/>
    <mergeCell ref="Q2:T2"/>
    <mergeCell ref="Q3:T3"/>
    <mergeCell ref="E50:F50"/>
    <mergeCell ref="G50:H50"/>
    <mergeCell ref="I50:J50"/>
    <mergeCell ref="K50:L50"/>
    <mergeCell ref="M50:N50"/>
    <mergeCell ref="O50:P50"/>
    <mergeCell ref="Q50:R50"/>
    <mergeCell ref="S50:T50"/>
    <mergeCell ref="E48:F48"/>
    <mergeCell ref="G48:H48"/>
    <mergeCell ref="I48:J48"/>
    <mergeCell ref="K48:L48"/>
    <mergeCell ref="M48:N48"/>
    <mergeCell ref="O48:P48"/>
    <mergeCell ref="Q48:R48"/>
    <mergeCell ref="S48:T48"/>
    <mergeCell ref="E49:F49"/>
    <mergeCell ref="G49:H49"/>
    <mergeCell ref="I49:J49"/>
    <mergeCell ref="K49:L49"/>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204</vt:i4>
      </vt:variant>
    </vt:vector>
  </HeadingPairs>
  <TitlesOfParts>
    <vt:vector size="233" baseType="lpstr">
      <vt:lpstr>SUM</vt:lpstr>
      <vt:lpstr>KONTROLY</vt:lpstr>
      <vt:lpstr>TEST</vt:lpstr>
      <vt:lpstr>Introduction</vt:lpstr>
      <vt:lpstr>J1-1A</vt:lpstr>
      <vt:lpstr>J1-1B</vt:lpstr>
      <vt:lpstr>J1-1K</vt:lpstr>
      <vt:lpstr>J1-2A</vt:lpstr>
      <vt:lpstr>J1-2B</vt:lpstr>
      <vt:lpstr>J1-2K</vt:lpstr>
      <vt:lpstr>J1-3</vt:lpstr>
      <vt:lpstr>J1-3K</vt:lpstr>
      <vt:lpstr>J2</vt:lpstr>
      <vt:lpstr>J3</vt:lpstr>
      <vt:lpstr>J4</vt:lpstr>
      <vt:lpstr>L</vt:lpstr>
      <vt:lpstr>O1-1A</vt:lpstr>
      <vt:lpstr>O1-1B</vt:lpstr>
      <vt:lpstr>O1-1K</vt:lpstr>
      <vt:lpstr>O1-2A</vt:lpstr>
      <vt:lpstr>O1-2B</vt:lpstr>
      <vt:lpstr>O1-2K</vt:lpstr>
      <vt:lpstr>O1-3</vt:lpstr>
      <vt:lpstr>O1-3K</vt:lpstr>
      <vt:lpstr>O2</vt:lpstr>
      <vt:lpstr>O3</vt:lpstr>
      <vt:lpstr>O4</vt:lpstr>
      <vt:lpstr>S1</vt:lpstr>
      <vt:lpstr>S2</vt:lpstr>
      <vt:lpstr>J11A_HODNOTY</vt:lpstr>
      <vt:lpstr>KONTROLY!J11A_KOMPOZITY_CERVENE</vt:lpstr>
      <vt:lpstr>J11A_KOMPOZITY_CERVENE</vt:lpstr>
      <vt:lpstr>KONTROLY!J11A_KOMPOZITY_ORANZOVE</vt:lpstr>
      <vt:lpstr>J11A_KOMPOZITY_ORANZOVE</vt:lpstr>
      <vt:lpstr>KONTROLY!J11B_HODNOTY</vt:lpstr>
      <vt:lpstr>J11B_HODNOTY</vt:lpstr>
      <vt:lpstr>KONTROLY!J11B_KOMPOZITY_MODRE</vt:lpstr>
      <vt:lpstr>J11B_KOMPOZITY_MODRE</vt:lpstr>
      <vt:lpstr>KONTROLY!J11B_KOMPOZITY_SEDE</vt:lpstr>
      <vt:lpstr>J11B_KOMPOZITY_SEDE</vt:lpstr>
      <vt:lpstr>KONTROLY!J11B_KOMPOZITY_ZELENE</vt:lpstr>
      <vt:lpstr>J11B_KOMPOZITY_ZELENE</vt:lpstr>
      <vt:lpstr>KONTROLY!J11B_KOMPOZITY_ZLUTE</vt:lpstr>
      <vt:lpstr>J11B_KOMPOZITY_ZLUTE</vt:lpstr>
      <vt:lpstr>KONTROLY!J11K_HODNOTY</vt:lpstr>
      <vt:lpstr>J11K_HODNOTY</vt:lpstr>
      <vt:lpstr>KONTROLY!J11K_KOMPOZITY_CERVENE</vt:lpstr>
      <vt:lpstr>J11K_KOMPOZITY_CERVENE</vt:lpstr>
      <vt:lpstr>KONTROLY!J11K_KOMPOZITY_MODRE</vt:lpstr>
      <vt:lpstr>J11K_KOMPOZITY_MODRE</vt:lpstr>
      <vt:lpstr>KONTROLY!J11K_KOMPOZITY_ORANZOVE</vt:lpstr>
      <vt:lpstr>J11K_KOMPOZITY_ORANZOVE</vt:lpstr>
      <vt:lpstr>KONTROLY!J11K_KOMPOZITY_SEDE</vt:lpstr>
      <vt:lpstr>J11K_KOMPOZITY_SEDE</vt:lpstr>
      <vt:lpstr>KONTROLY!J11K_KOMPOZITY_ZELENE</vt:lpstr>
      <vt:lpstr>J11K_KOMPOZITY_ZELENE</vt:lpstr>
      <vt:lpstr>KONTROLY!J11K_KOMPOZITY_ZLUTE</vt:lpstr>
      <vt:lpstr>J11K_KOMPOZITY_ZLUTE</vt:lpstr>
      <vt:lpstr>KONTROLY!J12A_HODNOTY</vt:lpstr>
      <vt:lpstr>J12A_HODNOTY</vt:lpstr>
      <vt:lpstr>KONTROLY!J12A_KOMPOZITY_CERVENE</vt:lpstr>
      <vt:lpstr>J12A_KOMPOZITY_CERVENE</vt:lpstr>
      <vt:lpstr>KONTROLY!J12A_KOMPOZITY_ORANZOVE</vt:lpstr>
      <vt:lpstr>J12A_KOMPOZITY_ORANZOVE</vt:lpstr>
      <vt:lpstr>KONTROLY!J12B_HODNOTY</vt:lpstr>
      <vt:lpstr>J12B_HODNOTY</vt:lpstr>
      <vt:lpstr>KONTROLY!J12B_KOMPOZITY_MODRE</vt:lpstr>
      <vt:lpstr>J12B_KOMPOZITY_MODRE</vt:lpstr>
      <vt:lpstr>KONTROLY!J12B_KOMPOZITY_SEDE</vt:lpstr>
      <vt:lpstr>J12B_KOMPOZITY_SEDE</vt:lpstr>
      <vt:lpstr>KONTROLY!J12B_KOMPOZITY_ZELENE</vt:lpstr>
      <vt:lpstr>J12B_KOMPOZITY_ZELENE</vt:lpstr>
      <vt:lpstr>KONTROLY!J12B_KOMPOZITY_ZLUTE</vt:lpstr>
      <vt:lpstr>J12B_KOMPOZITY_ZLUTE</vt:lpstr>
      <vt:lpstr>KONTROLY!J12K_HODNOTY</vt:lpstr>
      <vt:lpstr>J12K_HODNOTY</vt:lpstr>
      <vt:lpstr>KONTROLY!J12K_KOMPOZITY_CERVENE</vt:lpstr>
      <vt:lpstr>J12K_KOMPOZITY_CERVENE</vt:lpstr>
      <vt:lpstr>KONTROLY!J12K_KOMPOZITY_MODRE</vt:lpstr>
      <vt:lpstr>J12K_KOMPOZITY_MODRE</vt:lpstr>
      <vt:lpstr>KONTROLY!J12K_KOMPOZITY_ORANZOVE</vt:lpstr>
      <vt:lpstr>J12K_KOMPOZITY_ORANZOVE</vt:lpstr>
      <vt:lpstr>KONTROLY!J12K_KOMPOZITY_SEDE</vt:lpstr>
      <vt:lpstr>J12K_KOMPOZITY_SEDE</vt:lpstr>
      <vt:lpstr>KONTROLY!J12K_KOMPOZITY_ZELENE</vt:lpstr>
      <vt:lpstr>J12K_KOMPOZITY_ZELENE</vt:lpstr>
      <vt:lpstr>KONTROLY!J12K_KOMPOZITY_ZLUTE</vt:lpstr>
      <vt:lpstr>J12K_KOMPOZITY_ZLUTE</vt:lpstr>
      <vt:lpstr>KONTROLY!J13_HODNOTY</vt:lpstr>
      <vt:lpstr>J13_HODNOTY</vt:lpstr>
      <vt:lpstr>KONTROLY!J13_KOMPOZITY_CERVENE</vt:lpstr>
      <vt:lpstr>J13_KOMPOZITY_CERVENE</vt:lpstr>
      <vt:lpstr>KONTROLY!J13_KOMPOZITY_ORANZOVE</vt:lpstr>
      <vt:lpstr>J13_KOMPOZITY_ORANZOVE</vt:lpstr>
      <vt:lpstr>KONTROLY!J13_KOMPOZITY_SEDE</vt:lpstr>
      <vt:lpstr>J13_KOMPOZITY_SEDE</vt:lpstr>
      <vt:lpstr>KONTROLY!J13_KOMPOZITY_ZELENE</vt:lpstr>
      <vt:lpstr>J13_KOMPOZITY_ZELENE</vt:lpstr>
      <vt:lpstr>KONTROLY!J13K_HODNOTY</vt:lpstr>
      <vt:lpstr>J13K_HODNOTY</vt:lpstr>
      <vt:lpstr>KONTROLY!J13K_KOMPOZITY_CERVENE</vt:lpstr>
      <vt:lpstr>J13K_KOMPOZITY_CERVENE</vt:lpstr>
      <vt:lpstr>KONTROLY!J13K_KOMPOZITY_ORANZOVE</vt:lpstr>
      <vt:lpstr>J13K_KOMPOZITY_ORANZOVE</vt:lpstr>
      <vt:lpstr>KONTROLY!J13K_KOMPOZITY_SEDE</vt:lpstr>
      <vt:lpstr>J13K_KOMPOZITY_SEDE</vt:lpstr>
      <vt:lpstr>KONTROLY!J13K_KOMPOZITY_ZELENE</vt:lpstr>
      <vt:lpstr>J13K_KOMPOZITY_ZELENE</vt:lpstr>
      <vt:lpstr>KONTROLY!J2_HODNOTY</vt:lpstr>
      <vt:lpstr>J2_HODNOTY</vt:lpstr>
      <vt:lpstr>KONTROLY!J3_HODNOTY</vt:lpstr>
      <vt:lpstr>J3_HODNOTY</vt:lpstr>
      <vt:lpstr>KONTROLY!J4_HODNOTY</vt:lpstr>
      <vt:lpstr>j4_HODNOTY</vt:lpstr>
      <vt:lpstr>KONTROLY!L_HODNOTY</vt:lpstr>
      <vt:lpstr>L_HODNOTY</vt:lpstr>
      <vt:lpstr>KONTROLY!O11A_HODNOTY</vt:lpstr>
      <vt:lpstr>O11A_HODNOTY</vt:lpstr>
      <vt:lpstr>KONTROLY!O11A_KOMPOZITY_CERVENE</vt:lpstr>
      <vt:lpstr>O11A_KOMPOZITY_CERVENE</vt:lpstr>
      <vt:lpstr>KONTROLY!O11A_KOMPOZITY_ORANZOVE</vt:lpstr>
      <vt:lpstr>O11A_KOMPOZITY_ORANZOVE</vt:lpstr>
      <vt:lpstr>KONTROLY!O11B_HODNOTY</vt:lpstr>
      <vt:lpstr>O11B_HODNOTY</vt:lpstr>
      <vt:lpstr>KONTROLY!O11B_KOMPOZITY_MODRE</vt:lpstr>
      <vt:lpstr>O11B_KOMPOZITY_MODRE</vt:lpstr>
      <vt:lpstr>KONTROLY!O11B_KOMPOZITY_SEDE</vt:lpstr>
      <vt:lpstr>O11B_KOMPOZITY_SEDE</vt:lpstr>
      <vt:lpstr>KONTROLY!O11B_KOMPOZITY_ZELENE</vt:lpstr>
      <vt:lpstr>O11B_KOMPOZITY_ZELENE</vt:lpstr>
      <vt:lpstr>KONTROLY!O11B_KOMPOZITY_ZLUTE</vt:lpstr>
      <vt:lpstr>O11B_KOMPOZITY_ZLUTE</vt:lpstr>
      <vt:lpstr>KONTROLY!O11K_HODNOTY</vt:lpstr>
      <vt:lpstr>O11K_HODNOTY</vt:lpstr>
      <vt:lpstr>KONTROLY!O11K_KOMPOZITY_CERVENE</vt:lpstr>
      <vt:lpstr>O11K_KOMPOZITY_CERVENE</vt:lpstr>
      <vt:lpstr>KONTROLY!O11K_KOMPOZITY_MODRE</vt:lpstr>
      <vt:lpstr>O11K_KOMPOZITY_MODRE</vt:lpstr>
      <vt:lpstr>KONTROLY!O11K_KOMPOZITY_ORANZOVE</vt:lpstr>
      <vt:lpstr>O11K_KOMPOZITY_ORANZOVE</vt:lpstr>
      <vt:lpstr>KONTROLY!O11K_KOMPOZITY_SEDE</vt:lpstr>
      <vt:lpstr>O11K_KOMPOZITY_SEDE</vt:lpstr>
      <vt:lpstr>KONTROLY!O11K_KOMPOZITY_ZELENE</vt:lpstr>
      <vt:lpstr>O11K_KOMPOZITY_ZELENE</vt:lpstr>
      <vt:lpstr>KONTROLY!O11K_KOMPOZITY_ZLUTE</vt:lpstr>
      <vt:lpstr>O11K_KOMPOZITY_ZLUTE</vt:lpstr>
      <vt:lpstr>KONTROLY!O12A_HODNOTY</vt:lpstr>
      <vt:lpstr>O12A_HODNOTY</vt:lpstr>
      <vt:lpstr>KONTROLY!O12A_KOMPOZITY_CERVENE</vt:lpstr>
      <vt:lpstr>O12A_KOMPOZITY_CERVENE</vt:lpstr>
      <vt:lpstr>KONTROLY!O12A_KOMPOZITY_ORANZOVE</vt:lpstr>
      <vt:lpstr>O12A_KOMPOZITY_ORANZOVE</vt:lpstr>
      <vt:lpstr>KONTROLY!O12B_HODNOTY</vt:lpstr>
      <vt:lpstr>O12B_HODNOTY</vt:lpstr>
      <vt:lpstr>KONTROLY!O12B_KOMPOZITY_MODRE</vt:lpstr>
      <vt:lpstr>O12B_KOMPOZITY_MODRE</vt:lpstr>
      <vt:lpstr>KONTROLY!O12B_KOMPOZITY_SEDE</vt:lpstr>
      <vt:lpstr>O12B_KOMPOZITY_SEDE</vt:lpstr>
      <vt:lpstr>KONTROLY!O12B_KOMPOZITY_ZELENE</vt:lpstr>
      <vt:lpstr>O12B_KOMPOZITY_ZELENE</vt:lpstr>
      <vt:lpstr>KONTROLY!O12B_KOMPOZITY_ZLUTE</vt:lpstr>
      <vt:lpstr>O12B_KOMPOZITY_ZLUTE</vt:lpstr>
      <vt:lpstr>KONTROLY!O12K_HODNOTY</vt:lpstr>
      <vt:lpstr>O12K_HODNOTY</vt:lpstr>
      <vt:lpstr>KONTROLY!O12K_KOMPOZITY_CERVENE</vt:lpstr>
      <vt:lpstr>O12K_KOMPOZITY_CERVENE</vt:lpstr>
      <vt:lpstr>KONTROLY!O12K_KOMPOZITY_MODRE</vt:lpstr>
      <vt:lpstr>O12K_KOMPOZITY_MODRE</vt:lpstr>
      <vt:lpstr>KONTROLY!O12K_KOMPOZITY_ORANZOVE</vt:lpstr>
      <vt:lpstr>O12K_KOMPOZITY_ORANZOVE</vt:lpstr>
      <vt:lpstr>KONTROLY!O12K_KOMPOZITY_SEDE</vt:lpstr>
      <vt:lpstr>O12K_KOMPOZITY_SEDE</vt:lpstr>
      <vt:lpstr>KONTROLY!O12K_KOMPOZITY_ZELENE</vt:lpstr>
      <vt:lpstr>O12K_KOMPOZITY_ZELENE</vt:lpstr>
      <vt:lpstr>KONTROLY!O12K_KOMPOZITY_ZLUTE</vt:lpstr>
      <vt:lpstr>O12K_KOMPOZITY_ZLUTE</vt:lpstr>
      <vt:lpstr>KONTROLY!O13_HODNOTY</vt:lpstr>
      <vt:lpstr>O13_HODNOTY</vt:lpstr>
      <vt:lpstr>KONTROLY!O13_KOMPOZITY_CERVENE</vt:lpstr>
      <vt:lpstr>O13_KOMPOZITY_CERVENE</vt:lpstr>
      <vt:lpstr>KONTROLY!O13_KOMPOZITY_ORANZOVE</vt:lpstr>
      <vt:lpstr>O13_KOMPOZITY_ORANZOVE</vt:lpstr>
      <vt:lpstr>KONTROLY!O13_KOMPOZITY_SEDE</vt:lpstr>
      <vt:lpstr>O13_KOMPOZITY_SEDE</vt:lpstr>
      <vt:lpstr>KONTROLY!O13_KOMPOZITY_ZELENE</vt:lpstr>
      <vt:lpstr>O13_KOMPOZITY_ZELENE</vt:lpstr>
      <vt:lpstr>KONTROLY!O13K_HODNOTY</vt:lpstr>
      <vt:lpstr>O13K_HODNOTY</vt:lpstr>
      <vt:lpstr>KONTROLY!O13K_KOMPOZITY_CERVENE</vt:lpstr>
      <vt:lpstr>O13K_KOMPOZITY_CERVENE</vt:lpstr>
      <vt:lpstr>KONTROLY!O13K_KOMPOZITY_ORANZOVE</vt:lpstr>
      <vt:lpstr>O13K_KOMPOZITY_ORANZOVE</vt:lpstr>
      <vt:lpstr>KONTROLY!O13K_KOMPOZITY_SEDE</vt:lpstr>
      <vt:lpstr>O13K_KOMPOZITY_SEDE</vt:lpstr>
      <vt:lpstr>KONTROLY!O13K_KOMPOZITY_ZELENE</vt:lpstr>
      <vt:lpstr>O13K_KOMPOZITY_ZELENE</vt:lpstr>
      <vt:lpstr>KONTROLY!O2_HODNOTY</vt:lpstr>
      <vt:lpstr>O2_HODNOTY</vt:lpstr>
      <vt:lpstr>KONTROLY!O3_HODNOTY</vt:lpstr>
      <vt:lpstr>O3_HODNOTY</vt:lpstr>
      <vt:lpstr>KONTROLY!O4_HODNOTY</vt:lpstr>
      <vt:lpstr>O4_HODNOTY</vt:lpstr>
      <vt:lpstr>Introduction!Oblast_tisku</vt:lpstr>
      <vt:lpstr>'J1-1A'!Oblast_tisku</vt:lpstr>
      <vt:lpstr>'J1-1B'!Oblast_tisku</vt:lpstr>
      <vt:lpstr>'J1-1K'!Oblast_tisku</vt:lpstr>
      <vt:lpstr>'J1-2A'!Oblast_tisku</vt:lpstr>
      <vt:lpstr>'J1-2B'!Oblast_tisku</vt:lpstr>
      <vt:lpstr>'J1-2K'!Oblast_tisku</vt:lpstr>
      <vt:lpstr>'J1-3'!Oblast_tisku</vt:lpstr>
      <vt:lpstr>'J1-3K'!Oblast_tisku</vt:lpstr>
      <vt:lpstr>'J2'!Oblast_tisku</vt:lpstr>
      <vt:lpstr>'J3'!Oblast_tisku</vt:lpstr>
      <vt:lpstr>'J4'!Oblast_tisku</vt:lpstr>
      <vt:lpstr>L!Oblast_tisku</vt:lpstr>
      <vt:lpstr>'O1-1A'!Oblast_tisku</vt:lpstr>
      <vt:lpstr>'O1-1B'!Oblast_tisku</vt:lpstr>
      <vt:lpstr>'O1-1K'!Oblast_tisku</vt:lpstr>
      <vt:lpstr>'O1-2A'!Oblast_tisku</vt:lpstr>
      <vt:lpstr>'O1-2B'!Oblast_tisku</vt:lpstr>
      <vt:lpstr>'O1-2K'!Oblast_tisku</vt:lpstr>
      <vt:lpstr>'O1-3'!Oblast_tisku</vt:lpstr>
      <vt:lpstr>'O1-3K'!Oblast_tisku</vt:lpstr>
      <vt:lpstr>'O2'!Oblast_tisku</vt:lpstr>
      <vt:lpstr>'O3'!Oblast_tisku</vt:lpstr>
      <vt:lpstr>'O4'!Oblast_tisku</vt:lpstr>
      <vt:lpstr>'S1'!Oblast_tisku</vt:lpstr>
      <vt:lpstr>'S2'!Oblast_tisku</vt:lpstr>
      <vt:lpstr>KONTROLY!S1_HODNOTY</vt:lpstr>
      <vt:lpstr>S1_HODNOTY</vt:lpstr>
      <vt:lpstr>KONTROLY!S2_HODNOTY</vt:lpstr>
      <vt:lpstr>S2_HODNOTY</vt:lpstr>
      <vt:lpstr>UVOD_HODNOTY</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EKO-KOM výkaz KLIENT 2.74E</dc:title>
  <dc:creator>Jan.Prikryl@ekokom.cz;Tomas.Zastera@ekokom.cz</dc:creator>
  <dc:description>interní verze 2.74.01E</dc:description>
  <cp:lastModifiedBy>Macák Václav</cp:lastModifiedBy>
  <cp:lastPrinted>2023-01-10T12:14:17Z</cp:lastPrinted>
  <dcterms:created xsi:type="dcterms:W3CDTF">2020-09-03T12:00:11Z</dcterms:created>
  <dcterms:modified xsi:type="dcterms:W3CDTF">2025-12-01T12:11:46Z</dcterms:modified>
</cp:coreProperties>
</file>